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22" activeTab="34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B12"/>
  <c r="D12" s="1"/>
  <c r="Q12" s="1"/>
  <c r="B16"/>
  <c r="D16" s="1"/>
  <c r="B20"/>
  <c r="D20" s="1"/>
  <c r="B24"/>
  <c r="D24" s="1"/>
  <c r="B28"/>
  <c r="D28" s="1"/>
  <c r="B32"/>
  <c r="D32" s="1"/>
  <c r="B36"/>
  <c r="D36" s="1"/>
  <c r="B40"/>
  <c r="D40" s="1"/>
  <c r="B44"/>
  <c r="D44" s="1"/>
  <c r="B48"/>
  <c r="D48" s="1"/>
  <c r="B52"/>
  <c r="D52" s="1"/>
  <c r="Q52" s="1"/>
  <c r="B56"/>
  <c r="D56" s="1"/>
  <c r="B60"/>
  <c r="D60" s="1"/>
  <c r="B64"/>
  <c r="D64" s="1"/>
  <c r="Q64" s="1"/>
  <c r="B68"/>
  <c r="D68" s="1"/>
  <c r="Q68" s="1"/>
  <c r="B72"/>
  <c r="D72" s="1"/>
  <c r="B76"/>
  <c r="D76" s="1"/>
  <c r="B80"/>
  <c r="D80" s="1"/>
  <c r="Q80" s="1"/>
  <c r="B84"/>
  <c r="D84" s="1"/>
  <c r="B88"/>
  <c r="D88" s="1"/>
  <c r="B92"/>
  <c r="D92" s="1"/>
  <c r="Q92" s="1"/>
  <c r="B96"/>
  <c r="D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B35"/>
  <c r="D35" s="1"/>
  <c r="Q35" s="1"/>
  <c r="B39"/>
  <c r="D39" s="1"/>
  <c r="Q39" s="1"/>
  <c r="B43"/>
  <c r="D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B41"/>
  <c r="D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73" i="81" l="1"/>
  <c r="Q41"/>
  <c r="Q20"/>
  <c r="Q32"/>
  <c r="Q48"/>
  <c r="Q16"/>
  <c r="Q28"/>
  <c r="Q96"/>
  <c r="Q72"/>
  <c r="Q40"/>
  <c r="Q58"/>
  <c r="Q84"/>
  <c r="Q56"/>
  <c r="Q36"/>
  <c r="Q76"/>
  <c r="Q31"/>
  <c r="Q60"/>
  <c r="Q37"/>
  <c r="Q24"/>
  <c r="Q88"/>
  <c r="Q44"/>
  <c r="Q43"/>
  <c r="Q10"/>
  <c r="Q8"/>
  <c r="T2" i="82"/>
  <c r="T2" i="79"/>
  <c r="DM99" i="11"/>
  <c r="Q98" i="8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I36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I52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AA43" i="61" s="1"/>
  <c r="Y43" i="14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O99" i="29" l="1"/>
  <c r="AB60" i="63"/>
  <c r="AB56"/>
  <c r="AB52"/>
  <c r="AB44"/>
  <c r="AB24"/>
  <c r="AB97"/>
  <c r="AB89"/>
  <c r="AB97" i="62"/>
  <c r="AB89"/>
  <c r="AB85"/>
  <c r="AB77"/>
  <c r="AB65"/>
  <c r="AB61"/>
  <c r="AB45"/>
  <c r="AB41"/>
  <c r="AB37"/>
  <c r="AB33"/>
  <c r="AB25"/>
  <c r="AB21"/>
  <c r="AB52"/>
  <c r="AB36"/>
  <c r="AB96" i="61"/>
  <c r="AB92"/>
  <c r="AB88"/>
  <c r="AB84"/>
  <c r="AB72"/>
  <c r="AB68"/>
  <c r="AB64"/>
  <c r="AB56"/>
  <c r="AB48"/>
  <c r="AB36"/>
  <c r="AB28"/>
  <c r="AB89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B90"/>
  <c r="C90"/>
  <c r="B91"/>
  <c r="C91"/>
  <c r="F91" s="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B66"/>
  <c r="C66"/>
  <c r="B67"/>
  <c r="C67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8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7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U88"/>
  <c r="N88"/>
  <c r="F88"/>
  <c r="U87"/>
  <c r="U86"/>
  <c r="N86"/>
  <c r="F86"/>
  <c r="U85"/>
  <c r="N85"/>
  <c r="U84"/>
  <c r="N84"/>
  <c r="F84"/>
  <c r="U83"/>
  <c r="U82"/>
  <c r="N82"/>
  <c r="F82"/>
  <c r="U81"/>
  <c r="N81"/>
  <c r="F81"/>
  <c r="U80"/>
  <c r="N80"/>
  <c r="F80"/>
  <c r="U79"/>
  <c r="U78"/>
  <c r="F78"/>
  <c r="U77"/>
  <c r="N77"/>
  <c r="U76"/>
  <c r="N76"/>
  <c r="F76"/>
  <c r="U75"/>
  <c r="U74"/>
  <c r="N74"/>
  <c r="F74"/>
  <c r="U73"/>
  <c r="N73"/>
  <c r="U72"/>
  <c r="N72"/>
  <c r="F72"/>
  <c r="U71"/>
  <c r="U70"/>
  <c r="N70"/>
  <c r="F70"/>
  <c r="U69"/>
  <c r="N69"/>
  <c r="U68"/>
  <c r="N68"/>
  <c r="F68"/>
  <c r="U67"/>
  <c r="U66"/>
  <c r="N66"/>
  <c r="F66"/>
  <c r="U65"/>
  <c r="N65"/>
  <c r="U64"/>
  <c r="N64"/>
  <c r="F64"/>
  <c r="U63"/>
  <c r="U62"/>
  <c r="N62"/>
  <c r="U61"/>
  <c r="N61"/>
  <c r="U60"/>
  <c r="N60"/>
  <c r="F60"/>
  <c r="U59"/>
  <c r="U58"/>
  <c r="N58"/>
  <c r="F58"/>
  <c r="U57"/>
  <c r="N57"/>
  <c r="U56"/>
  <c r="N56"/>
  <c r="U55"/>
  <c r="U54"/>
  <c r="N54"/>
  <c r="F54"/>
  <c r="U53"/>
  <c r="N53"/>
  <c r="U52"/>
  <c r="N52"/>
  <c r="F52"/>
  <c r="U51"/>
  <c r="U50"/>
  <c r="N50"/>
  <c r="F50"/>
  <c r="U49"/>
  <c r="N49"/>
  <c r="U48"/>
  <c r="N48"/>
  <c r="F48"/>
  <c r="U47"/>
  <c r="U46"/>
  <c r="N46"/>
  <c r="F46"/>
  <c r="U45"/>
  <c r="N45"/>
  <c r="U44"/>
  <c r="N44"/>
  <c r="F44"/>
  <c r="U43"/>
  <c r="U42"/>
  <c r="N42"/>
  <c r="F42"/>
  <c r="U41"/>
  <c r="N41"/>
  <c r="U40"/>
  <c r="N40"/>
  <c r="F40"/>
  <c r="U39"/>
  <c r="U38"/>
  <c r="N38"/>
  <c r="F38"/>
  <c r="U37"/>
  <c r="N37"/>
  <c r="U36"/>
  <c r="N36"/>
  <c r="F36"/>
  <c r="U35"/>
  <c r="F35"/>
  <c r="U34"/>
  <c r="N34"/>
  <c r="F34"/>
  <c r="U33"/>
  <c r="N33"/>
  <c r="U32"/>
  <c r="N32"/>
  <c r="F32"/>
  <c r="U31"/>
  <c r="U30"/>
  <c r="N30"/>
  <c r="F30"/>
  <c r="U29"/>
  <c r="N29"/>
  <c r="U28"/>
  <c r="F28"/>
  <c r="U27"/>
  <c r="N27"/>
  <c r="U26"/>
  <c r="N26"/>
  <c r="F26"/>
  <c r="U25"/>
  <c r="N25"/>
  <c r="F25"/>
  <c r="U24"/>
  <c r="N24"/>
  <c r="F24"/>
  <c r="U23"/>
  <c r="U22"/>
  <c r="N22"/>
  <c r="F22"/>
  <c r="U21"/>
  <c r="N21"/>
  <c r="U20"/>
  <c r="N20"/>
  <c r="F20"/>
  <c r="U19"/>
  <c r="U18"/>
  <c r="N18"/>
  <c r="F18"/>
  <c r="U17"/>
  <c r="N17"/>
  <c r="U16"/>
  <c r="N16"/>
  <c r="F16"/>
  <c r="U15"/>
  <c r="U14"/>
  <c r="N14"/>
  <c r="F14"/>
  <c r="U13"/>
  <c r="N13"/>
  <c r="U12"/>
  <c r="N12"/>
  <c r="F12"/>
  <c r="U11"/>
  <c r="U10"/>
  <c r="N10"/>
  <c r="F10"/>
  <c r="U9"/>
  <c r="N9"/>
  <c r="U8"/>
  <c r="N8"/>
  <c r="F8"/>
  <c r="U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AD92"/>
  <c r="U92"/>
  <c r="N92"/>
  <c r="F92"/>
  <c r="U91"/>
  <c r="N91"/>
  <c r="F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F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F67"/>
  <c r="AD66"/>
  <c r="U66"/>
  <c r="N66"/>
  <c r="F66"/>
  <c r="AD65"/>
  <c r="U65"/>
  <c r="N65"/>
  <c r="F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F89"/>
  <c r="U88"/>
  <c r="F88"/>
  <c r="U87"/>
  <c r="F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U76"/>
  <c r="N76"/>
  <c r="F76"/>
  <c r="U75"/>
  <c r="U74"/>
  <c r="N74"/>
  <c r="F74"/>
  <c r="U73"/>
  <c r="U72"/>
  <c r="N72"/>
  <c r="F72"/>
  <c r="U71"/>
  <c r="U70"/>
  <c r="N70"/>
  <c r="F70"/>
  <c r="U69"/>
  <c r="U68"/>
  <c r="N68"/>
  <c r="F68"/>
  <c r="U67"/>
  <c r="U66"/>
  <c r="N66"/>
  <c r="F66"/>
  <c r="U65"/>
  <c r="F65"/>
  <c r="U64"/>
  <c r="N64"/>
  <c r="F64"/>
  <c r="U63"/>
  <c r="U62"/>
  <c r="N62"/>
  <c r="F62"/>
  <c r="U61"/>
  <c r="U60"/>
  <c r="N60"/>
  <c r="F60"/>
  <c r="U59"/>
  <c r="U58"/>
  <c r="N58"/>
  <c r="F58"/>
  <c r="U57"/>
  <c r="U56"/>
  <c r="N56"/>
  <c r="F56"/>
  <c r="U55"/>
  <c r="U54"/>
  <c r="N54"/>
  <c r="F54"/>
  <c r="U53"/>
  <c r="U52"/>
  <c r="N52"/>
  <c r="F52"/>
  <c r="U51"/>
  <c r="U50"/>
  <c r="N50"/>
  <c r="F50"/>
  <c r="U49"/>
  <c r="U48"/>
  <c r="N48"/>
  <c r="F48"/>
  <c r="U47"/>
  <c r="U46"/>
  <c r="N46"/>
  <c r="F46"/>
  <c r="U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U72"/>
  <c r="F72"/>
  <c r="U71"/>
  <c r="N71"/>
  <c r="F71"/>
  <c r="U70"/>
  <c r="F70"/>
  <c r="U69"/>
  <c r="N69"/>
  <c r="U68"/>
  <c r="F68"/>
  <c r="U67"/>
  <c r="N67"/>
  <c r="U66"/>
  <c r="F66"/>
  <c r="U65"/>
  <c r="N65"/>
  <c r="U64"/>
  <c r="F64"/>
  <c r="U63"/>
  <c r="N63"/>
  <c r="U62"/>
  <c r="F62"/>
  <c r="U61"/>
  <c r="N61"/>
  <c r="U60"/>
  <c r="F60"/>
  <c r="U59"/>
  <c r="N59"/>
  <c r="U58"/>
  <c r="F58"/>
  <c r="U57"/>
  <c r="N57"/>
  <c r="U56"/>
  <c r="F56"/>
  <c r="U55"/>
  <c r="N55"/>
  <c r="U54"/>
  <c r="F54"/>
  <c r="U53"/>
  <c r="N53"/>
  <c r="U52"/>
  <c r="F52"/>
  <c r="U51"/>
  <c r="N51"/>
  <c r="U50"/>
  <c r="F50"/>
  <c r="U49"/>
  <c r="N49"/>
  <c r="U48"/>
  <c r="F48"/>
  <c r="U47"/>
  <c r="N47"/>
  <c r="U46"/>
  <c r="F46"/>
  <c r="U45"/>
  <c r="N45"/>
  <c r="U44"/>
  <c r="F44"/>
  <c r="U43"/>
  <c r="N43"/>
  <c r="U42"/>
  <c r="F42"/>
  <c r="U41"/>
  <c r="N41"/>
  <c r="U40"/>
  <c r="F40"/>
  <c r="U39"/>
  <c r="N39"/>
  <c r="F39"/>
  <c r="U38"/>
  <c r="F38"/>
  <c r="U37"/>
  <c r="N37"/>
  <c r="U36"/>
  <c r="F36"/>
  <c r="U35"/>
  <c r="N35"/>
  <c r="U34"/>
  <c r="F34"/>
  <c r="U33"/>
  <c r="N33"/>
  <c r="U32"/>
  <c r="F32"/>
  <c r="U31"/>
  <c r="N31"/>
  <c r="U30"/>
  <c r="N30"/>
  <c r="F30"/>
  <c r="U29"/>
  <c r="U28"/>
  <c r="N28"/>
  <c r="F28"/>
  <c r="U27"/>
  <c r="N27"/>
  <c r="U26"/>
  <c r="N26"/>
  <c r="F26"/>
  <c r="U25"/>
  <c r="U24"/>
  <c r="N24"/>
  <c r="F24"/>
  <c r="U23"/>
  <c r="U22"/>
  <c r="N22"/>
  <c r="F22"/>
  <c r="U21"/>
  <c r="U20"/>
  <c r="N20"/>
  <c r="F20"/>
  <c r="U19"/>
  <c r="U18"/>
  <c r="N18"/>
  <c r="F18"/>
  <c r="U17"/>
  <c r="F17"/>
  <c r="U16"/>
  <c r="N16"/>
  <c r="F16"/>
  <c r="U15"/>
  <c r="U14"/>
  <c r="N14"/>
  <c r="F14"/>
  <c r="U13"/>
  <c r="U12"/>
  <c r="N12"/>
  <c r="F12"/>
  <c r="U11"/>
  <c r="U10"/>
  <c r="N10"/>
  <c r="F10"/>
  <c r="U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F51"/>
  <c r="U50"/>
  <c r="N50"/>
  <c r="F50"/>
  <c r="U49"/>
  <c r="N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U34"/>
  <c r="N34"/>
  <c r="F34"/>
  <c r="U33"/>
  <c r="N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U22"/>
  <c r="F22"/>
  <c r="U21"/>
  <c r="N21"/>
  <c r="U20"/>
  <c r="F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U92"/>
  <c r="N92"/>
  <c r="F92"/>
  <c r="U91"/>
  <c r="U90"/>
  <c r="F90"/>
  <c r="U89"/>
  <c r="N89"/>
  <c r="U88"/>
  <c r="N88"/>
  <c r="F88"/>
  <c r="U87"/>
  <c r="U86"/>
  <c r="F86"/>
  <c r="U85"/>
  <c r="N85"/>
  <c r="F85"/>
  <c r="U84"/>
  <c r="N84"/>
  <c r="F84"/>
  <c r="U83"/>
  <c r="U82"/>
  <c r="F82"/>
  <c r="U81"/>
  <c r="N81"/>
  <c r="U80"/>
  <c r="N80"/>
  <c r="F80"/>
  <c r="U79"/>
  <c r="U78"/>
  <c r="F78"/>
  <c r="U77"/>
  <c r="N77"/>
  <c r="U76"/>
  <c r="N76"/>
  <c r="F76"/>
  <c r="U75"/>
  <c r="U74"/>
  <c r="F74"/>
  <c r="U73"/>
  <c r="N73"/>
  <c r="U72"/>
  <c r="N72"/>
  <c r="F72"/>
  <c r="U71"/>
  <c r="U70"/>
  <c r="F70"/>
  <c r="U69"/>
  <c r="N69"/>
  <c r="U68"/>
  <c r="N68"/>
  <c r="F68"/>
  <c r="U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C99" l="1"/>
  <c r="C99" i="56"/>
  <c r="C99" i="63"/>
  <c r="F67"/>
  <c r="F59"/>
  <c r="F89"/>
  <c r="F56"/>
  <c r="F12" i="58"/>
  <c r="O99" i="81"/>
  <c r="L99"/>
  <c r="I99"/>
  <c r="F99"/>
  <c r="C99"/>
  <c r="F74" i="58"/>
  <c r="F63" i="63"/>
  <c r="F62"/>
  <c r="F15"/>
  <c r="B99"/>
  <c r="F27" i="62"/>
  <c r="F75" i="61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M31" i="65"/>
  <c r="D31" i="55" s="1"/>
  <c r="M32" i="65"/>
  <c r="D32" i="55" s="1"/>
  <c r="G32" s="1"/>
  <c r="M33" i="65"/>
  <c r="D33" i="55" s="1"/>
  <c r="M34" i="65"/>
  <c r="D34" i="55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M71" i="65"/>
  <c r="D71" i="55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M79" i="65"/>
  <c r="D79" i="55" s="1"/>
  <c r="M80" i="65"/>
  <c r="D80" i="55" s="1"/>
  <c r="G80" s="1"/>
  <c r="M81" i="65"/>
  <c r="D81" i="55" s="1"/>
  <c r="M82" i="65"/>
  <c r="D82" i="55" s="1"/>
  <c r="M83" i="65"/>
  <c r="D83" i="55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M91" i="65"/>
  <c r="D91" i="55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8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O32" s="1"/>
  <c r="N36"/>
  <c r="O36" s="1"/>
  <c r="N40"/>
  <c r="O40" s="1"/>
  <c r="N44"/>
  <c r="N48"/>
  <c r="O48" s="1"/>
  <c r="N52"/>
  <c r="O52" s="1"/>
  <c r="N55"/>
  <c r="N56"/>
  <c r="N59"/>
  <c r="N60"/>
  <c r="N63"/>
  <c r="N64"/>
  <c r="N67"/>
  <c r="N68"/>
  <c r="N71"/>
  <c r="N72"/>
  <c r="N75"/>
  <c r="N76"/>
  <c r="O76" s="1"/>
  <c r="N79"/>
  <c r="N80"/>
  <c r="N83"/>
  <c r="N84"/>
  <c r="O84" s="1"/>
  <c r="N87"/>
  <c r="N88"/>
  <c r="N91"/>
  <c r="N92"/>
  <c r="O92" s="1"/>
  <c r="N95"/>
  <c r="N96"/>
  <c r="I99"/>
  <c r="N81"/>
  <c r="N82"/>
  <c r="N85"/>
  <c r="N86"/>
  <c r="O86" s="1"/>
  <c r="N89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N55"/>
  <c r="O68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4"/>
  <c r="V9"/>
  <c r="V32"/>
  <c r="O32"/>
  <c r="V40"/>
  <c r="O16"/>
  <c r="V24"/>
  <c r="O98"/>
  <c r="V24" i="56"/>
  <c r="O35"/>
  <c r="V40"/>
  <c r="V42"/>
  <c r="O51"/>
  <c r="N8" i="55"/>
  <c r="F9"/>
  <c r="I99"/>
  <c r="M99"/>
  <c r="N12"/>
  <c r="F13"/>
  <c r="N28"/>
  <c r="O28" s="1"/>
  <c r="F29"/>
  <c r="N44"/>
  <c r="O44" s="1"/>
  <c r="F45"/>
  <c r="N60"/>
  <c r="O60" s="1"/>
  <c r="F61"/>
  <c r="O64"/>
  <c r="O80"/>
  <c r="O92"/>
  <c r="V3"/>
  <c r="V66"/>
  <c r="V36" i="56"/>
  <c r="O47"/>
  <c r="V52"/>
  <c r="V94"/>
  <c r="V28" i="55"/>
  <c r="V44"/>
  <c r="V60"/>
  <c r="V11" i="56"/>
  <c r="V27"/>
  <c r="V32"/>
  <c r="V48"/>
  <c r="V50"/>
  <c r="B99" i="55"/>
  <c r="F3"/>
  <c r="K99"/>
  <c r="F5"/>
  <c r="G18"/>
  <c r="O19"/>
  <c r="N20"/>
  <c r="O20" s="1"/>
  <c r="F21"/>
  <c r="N36"/>
  <c r="O36" s="1"/>
  <c r="F37"/>
  <c r="N52"/>
  <c r="O52" s="1"/>
  <c r="F53"/>
  <c r="O68"/>
  <c r="O76"/>
  <c r="O84"/>
  <c r="O53" i="56"/>
  <c r="O7"/>
  <c r="O23"/>
  <c r="V28"/>
  <c r="V39"/>
  <c r="V44"/>
  <c r="V63"/>
  <c r="V82"/>
  <c r="J99" i="55"/>
  <c r="N24"/>
  <c r="O24" s="1"/>
  <c r="N40"/>
  <c r="O40" s="1"/>
  <c r="N56"/>
  <c r="O56" s="1"/>
  <c r="O96"/>
  <c r="V54" i="58"/>
  <c r="V70"/>
  <c r="V86"/>
  <c r="V75" i="55"/>
  <c r="V56" i="56"/>
  <c r="V60"/>
  <c r="V64"/>
  <c r="V68"/>
  <c r="B99" i="57"/>
  <c r="F3"/>
  <c r="K99"/>
  <c r="N82"/>
  <c r="F83"/>
  <c r="F97"/>
  <c r="C99" i="58"/>
  <c r="I99"/>
  <c r="B99" i="81" s="1"/>
  <c r="M99" i="58"/>
  <c r="N99" i="81" s="1"/>
  <c r="N4" i="58"/>
  <c r="F5"/>
  <c r="V6"/>
  <c r="N12"/>
  <c r="F13"/>
  <c r="N20"/>
  <c r="F21"/>
  <c r="V22"/>
  <c r="V64" i="55"/>
  <c r="V68"/>
  <c r="V72"/>
  <c r="V76"/>
  <c r="V80"/>
  <c r="V84"/>
  <c r="V88"/>
  <c r="V92"/>
  <c r="V96"/>
  <c r="F3" i="56"/>
  <c r="F99" s="1"/>
  <c r="V13"/>
  <c r="V29"/>
  <c r="V45"/>
  <c r="V61"/>
  <c r="V77"/>
  <c r="V93"/>
  <c r="N3" i="57"/>
  <c r="N3" i="56"/>
  <c r="G88" i="57"/>
  <c r="N90"/>
  <c r="F91"/>
  <c r="K99" i="58"/>
  <c r="U99"/>
  <c r="F9"/>
  <c r="F17"/>
  <c r="V26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93" i="58" l="1"/>
  <c r="O96" i="56"/>
  <c r="O88"/>
  <c r="O80"/>
  <c r="O72"/>
  <c r="O64"/>
  <c r="O56"/>
  <c r="O44"/>
  <c r="O28"/>
  <c r="V51" i="55"/>
  <c r="V25" i="58"/>
  <c r="O14" i="55"/>
  <c r="G3" i="56"/>
  <c r="V65"/>
  <c r="V49"/>
  <c r="V33"/>
  <c r="V17"/>
  <c r="O5"/>
  <c r="O97"/>
  <c r="O89"/>
  <c r="O81"/>
  <c r="F99" i="63"/>
  <c r="V69" i="56"/>
  <c r="V37"/>
  <c r="V21"/>
  <c r="O12" i="55"/>
  <c r="O65" i="58"/>
  <c r="O93" i="56"/>
  <c r="O85"/>
  <c r="O38" i="55"/>
  <c r="O62"/>
  <c r="P99" i="81"/>
  <c r="D99"/>
  <c r="O45" i="58"/>
  <c r="K99" i="81"/>
  <c r="M99" s="1"/>
  <c r="O48" i="57"/>
  <c r="O64"/>
  <c r="H99" i="81"/>
  <c r="J99" s="1"/>
  <c r="E99"/>
  <c r="G99" s="1"/>
  <c r="O78" i="56"/>
  <c r="O66"/>
  <c r="O62"/>
  <c r="O54"/>
  <c r="O46"/>
  <c r="O30"/>
  <c r="O26"/>
  <c r="O10"/>
  <c r="O74" i="55"/>
  <c r="O66"/>
  <c r="O74" i="58"/>
  <c r="O26"/>
  <c r="V26" i="56"/>
  <c r="O70"/>
  <c r="O15"/>
  <c r="G91" i="55"/>
  <c r="V91" s="1"/>
  <c r="G71"/>
  <c r="G50"/>
  <c r="G35"/>
  <c r="V35" s="1"/>
  <c r="G31"/>
  <c r="V31" s="1"/>
  <c r="G23"/>
  <c r="V23" s="1"/>
  <c r="O9"/>
  <c r="O86"/>
  <c r="G58"/>
  <c r="V58" s="1"/>
  <c r="O60" i="56"/>
  <c r="O57"/>
  <c r="O29"/>
  <c r="O25"/>
  <c r="V18"/>
  <c r="O13"/>
  <c r="G90" i="55"/>
  <c r="V90" s="1"/>
  <c r="G83"/>
  <c r="V83" s="1"/>
  <c r="G82"/>
  <c r="V82" s="1"/>
  <c r="G79"/>
  <c r="V79" s="1"/>
  <c r="G78"/>
  <c r="O78" s="1"/>
  <c r="G70"/>
  <c r="G59"/>
  <c r="V59" s="1"/>
  <c r="G46"/>
  <c r="V46" s="1"/>
  <c r="G42"/>
  <c r="V42" s="1"/>
  <c r="G34"/>
  <c r="O34" s="1"/>
  <c r="G30"/>
  <c r="V30" s="1"/>
  <c r="G17"/>
  <c r="V17" s="1"/>
  <c r="G11"/>
  <c r="V11" s="1"/>
  <c r="V74" i="58"/>
  <c r="G26" i="57"/>
  <c r="V26" s="1"/>
  <c r="O57" i="58"/>
  <c r="G90" i="57"/>
  <c r="V90" s="1"/>
  <c r="G74"/>
  <c r="V74" s="1"/>
  <c r="G58"/>
  <c r="V58" s="1"/>
  <c r="G54"/>
  <c r="V54" s="1"/>
  <c r="G42"/>
  <c r="V42" s="1"/>
  <c r="G22"/>
  <c r="V22" s="1"/>
  <c r="G6"/>
  <c r="O6" s="1"/>
  <c r="O44"/>
  <c r="O53" i="58"/>
  <c r="V66" i="56"/>
  <c r="V46"/>
  <c r="V30"/>
  <c r="V78" i="55"/>
  <c r="V34" i="56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42"/>
  <c r="O22"/>
  <c r="E99" i="58"/>
  <c r="O22" i="55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75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O78"/>
  <c r="V63"/>
  <c r="V12"/>
  <c r="V86"/>
  <c r="AD99" i="63"/>
  <c r="AC99"/>
  <c r="AC99" i="62"/>
  <c r="AD99"/>
  <c r="AC99" i="61"/>
  <c r="V64" i="57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47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N99" i="58"/>
  <c r="N99" i="57"/>
  <c r="O8" i="55"/>
  <c r="V50"/>
  <c r="O50"/>
  <c r="V34"/>
  <c r="V18"/>
  <c r="O18"/>
  <c r="O58"/>
  <c r="N99" i="61"/>
  <c r="O10" i="55"/>
  <c r="V10"/>
  <c r="F99" i="57"/>
  <c r="O80"/>
  <c r="V80"/>
  <c r="O6" i="55"/>
  <c r="V6"/>
  <c r="V26"/>
  <c r="O26"/>
  <c r="O82" l="1"/>
  <c r="O35"/>
  <c r="O74" i="57"/>
  <c r="O23" i="55"/>
  <c r="O31"/>
  <c r="O26" i="57"/>
  <c r="V6"/>
  <c r="O91" i="55"/>
  <c r="Q99" i="81"/>
  <c r="O90" i="55"/>
  <c r="O79"/>
  <c r="V71"/>
  <c r="O71"/>
  <c r="O11"/>
  <c r="O4" i="56"/>
  <c r="O83" i="55"/>
  <c r="V70"/>
  <c r="O70"/>
  <c r="O59"/>
  <c r="O46"/>
  <c r="O30"/>
  <c r="O17"/>
  <c r="O49"/>
  <c r="O54" i="57"/>
  <c r="O22"/>
  <c r="V13"/>
  <c r="O90"/>
  <c r="O77"/>
  <c r="O58"/>
  <c r="O42"/>
  <c r="O25"/>
  <c r="O11" i="58"/>
  <c r="O9" i="57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K95" i="78"/>
  <c r="G17"/>
  <c r="P63"/>
  <c r="Q88"/>
  <c r="L70"/>
  <c r="K45"/>
  <c r="N71"/>
  <c r="K65"/>
  <c r="J83"/>
  <c r="K71"/>
  <c r="O31"/>
  <c r="K40"/>
  <c r="O72"/>
  <c r="H60"/>
  <c r="K49"/>
  <c r="I31"/>
  <c r="H78"/>
  <c r="B45"/>
  <c r="J71"/>
  <c r="J64"/>
  <c r="Q14"/>
  <c r="G32"/>
  <c r="L54"/>
  <c r="I21"/>
  <c r="B19"/>
  <c r="J60"/>
  <c r="P76"/>
  <c r="N44"/>
  <c r="G13"/>
  <c r="L25"/>
  <c r="N4"/>
  <c r="K46"/>
  <c r="B18"/>
  <c r="N83"/>
  <c r="K83"/>
  <c r="J62"/>
  <c r="B21"/>
  <c r="J27"/>
  <c r="L74"/>
  <c r="B4"/>
  <c r="B64"/>
  <c r="H64"/>
  <c r="H76"/>
  <c r="B89"/>
  <c r="I23"/>
  <c r="L89"/>
  <c r="I57"/>
  <c r="G87"/>
  <c r="K55"/>
  <c r="K44"/>
  <c r="K96"/>
  <c r="B97"/>
  <c r="L26"/>
  <c r="I8"/>
  <c r="O50"/>
  <c r="K8"/>
  <c r="P86"/>
  <c r="H3"/>
  <c r="J47"/>
  <c r="P91"/>
  <c r="P94"/>
  <c r="G98"/>
  <c r="I46"/>
  <c r="P60"/>
  <c r="L53"/>
  <c r="K18"/>
  <c r="P11"/>
  <c r="G36"/>
  <c r="G54"/>
  <c r="P7"/>
  <c r="J22"/>
  <c r="J30"/>
  <c r="Q80"/>
  <c r="J4"/>
  <c r="N10"/>
  <c r="P61"/>
  <c r="J72"/>
  <c r="P24"/>
  <c r="G30"/>
  <c r="N24"/>
  <c r="J82"/>
  <c r="L98"/>
  <c r="I14"/>
  <c r="Q93"/>
  <c r="N34"/>
  <c r="O36"/>
  <c r="J5"/>
  <c r="K61"/>
  <c r="H45"/>
  <c r="Q79"/>
  <c r="Q16"/>
  <c r="G56"/>
  <c r="Q45"/>
  <c r="G23"/>
  <c r="B12"/>
  <c r="I38"/>
  <c r="P55"/>
  <c r="O17"/>
  <c r="K15"/>
  <c r="N49"/>
  <c r="B44"/>
  <c r="N8"/>
  <c r="H8"/>
  <c r="B24"/>
  <c r="I59"/>
  <c r="N25"/>
  <c r="H12"/>
  <c r="P36"/>
  <c r="K23"/>
  <c r="B69"/>
  <c r="O79"/>
  <c r="L85"/>
  <c r="N48"/>
  <c r="B72"/>
  <c r="G57"/>
  <c r="G22"/>
  <c r="L65"/>
  <c r="I75"/>
  <c r="J65"/>
  <c r="O32"/>
  <c r="H46"/>
  <c r="I97"/>
  <c r="L61"/>
  <c r="P30"/>
  <c r="K13"/>
  <c r="N53"/>
  <c r="K12"/>
  <c r="P98"/>
  <c r="J32"/>
  <c r="G78"/>
  <c r="B80"/>
  <c r="N46"/>
  <c r="K51"/>
  <c r="H32"/>
  <c r="H40"/>
  <c r="L50"/>
  <c r="P12"/>
  <c r="K32"/>
  <c r="G59"/>
  <c r="O63"/>
  <c r="L84"/>
  <c r="P96"/>
  <c r="L79"/>
  <c r="Q58"/>
  <c r="I25"/>
  <c r="P80"/>
  <c r="P58"/>
  <c r="O47"/>
  <c r="N69"/>
  <c r="B88"/>
  <c r="I87"/>
  <c r="I27"/>
  <c r="P75"/>
  <c r="P77"/>
  <c r="G92"/>
  <c r="Q52"/>
  <c r="O13"/>
  <c r="P33"/>
  <c r="H87"/>
  <c r="K67"/>
  <c r="K87"/>
  <c r="K68"/>
  <c r="I91"/>
  <c r="O62"/>
  <c r="J73"/>
  <c r="O23"/>
  <c r="N75"/>
  <c r="I50"/>
  <c r="K3"/>
  <c r="P15"/>
  <c r="D1"/>
  <c r="N55"/>
  <c r="N36"/>
  <c r="B75"/>
  <c r="N31"/>
  <c r="K69"/>
  <c r="B92"/>
  <c r="B95"/>
  <c r="O29"/>
  <c r="B26"/>
  <c r="H49"/>
  <c r="L34"/>
  <c r="Q4"/>
  <c r="O5"/>
  <c r="P69"/>
  <c r="B66"/>
  <c r="H89"/>
  <c r="L67"/>
  <c r="O45"/>
  <c r="L71"/>
  <c r="Q95"/>
  <c r="O65"/>
  <c r="K7"/>
  <c r="L64"/>
  <c r="J89"/>
  <c r="Q25"/>
  <c r="Q91"/>
  <c r="O35"/>
  <c r="N11"/>
  <c r="P85"/>
  <c r="H61"/>
  <c r="L36"/>
  <c r="J68"/>
  <c r="I60"/>
  <c r="N51"/>
  <c r="I49"/>
  <c r="P21"/>
  <c r="J84"/>
  <c r="K85"/>
  <c r="H29"/>
  <c r="B84"/>
  <c r="O14"/>
  <c r="B94"/>
  <c r="I43"/>
  <c r="H50"/>
  <c r="N82"/>
  <c r="I65"/>
  <c r="I3"/>
  <c r="L43"/>
  <c r="I98"/>
  <c r="Q67"/>
  <c r="K58"/>
  <c r="P20"/>
  <c r="H95"/>
  <c r="I94"/>
  <c r="N70"/>
  <c r="J94"/>
  <c r="P53"/>
  <c r="J12"/>
  <c r="O9"/>
  <c r="B62"/>
  <c r="I5"/>
  <c r="G73"/>
  <c r="B78"/>
  <c r="H97"/>
  <c r="B9"/>
  <c r="H71"/>
  <c r="K34"/>
  <c r="G50"/>
  <c r="I79"/>
  <c r="Q68"/>
  <c r="L58"/>
  <c r="I78"/>
  <c r="H96"/>
  <c r="B77"/>
  <c r="Q32"/>
  <c r="O90"/>
  <c r="N66"/>
  <c r="B90"/>
  <c r="G41"/>
  <c r="L40"/>
  <c r="O37"/>
  <c r="G18"/>
  <c r="O25"/>
  <c r="G52"/>
  <c r="H2"/>
  <c r="L73"/>
  <c r="O89"/>
  <c r="L62"/>
  <c r="P13"/>
  <c r="B20"/>
  <c r="H63"/>
  <c r="H28"/>
  <c r="L5"/>
  <c r="I30"/>
  <c r="N58"/>
  <c r="Q12"/>
  <c r="G62"/>
  <c r="O67"/>
  <c r="J40"/>
  <c r="O74"/>
  <c r="G29"/>
  <c r="I93"/>
  <c r="K42"/>
  <c r="H37"/>
  <c r="J80"/>
  <c r="L6"/>
  <c r="B76"/>
  <c r="H85"/>
  <c r="K77"/>
  <c r="O42"/>
  <c r="K73"/>
  <c r="J21"/>
  <c r="J78"/>
  <c r="G11"/>
  <c r="H65"/>
  <c r="P34"/>
  <c r="O7"/>
  <c r="H55"/>
  <c r="J39"/>
  <c r="L42"/>
  <c r="K74"/>
  <c r="N79"/>
  <c r="K94"/>
  <c r="L29"/>
  <c r="B41"/>
  <c r="P18"/>
  <c r="H38"/>
  <c r="N97"/>
  <c r="B33"/>
  <c r="I54"/>
  <c r="O57"/>
  <c r="I9"/>
  <c r="G77"/>
  <c r="H21"/>
  <c r="Q49"/>
  <c r="H5"/>
  <c r="L30"/>
  <c r="B60"/>
  <c r="O61"/>
  <c r="H58"/>
  <c r="L57"/>
  <c r="N89"/>
  <c r="B16"/>
  <c r="J28"/>
  <c r="P23"/>
  <c r="O76"/>
  <c r="O58"/>
  <c r="G10"/>
  <c r="K72"/>
  <c r="L7"/>
  <c r="L78"/>
  <c r="J8"/>
  <c r="I95"/>
  <c r="P48"/>
  <c r="K36"/>
  <c r="P6"/>
  <c r="Q97"/>
  <c r="B42"/>
  <c r="G19"/>
  <c r="P79"/>
  <c r="B56"/>
  <c r="B70"/>
  <c r="P46"/>
  <c r="I34"/>
  <c r="N56"/>
  <c r="G5"/>
  <c r="G28"/>
  <c r="J98"/>
  <c r="K22"/>
  <c r="J70"/>
  <c r="L39"/>
  <c r="B87"/>
  <c r="Q8"/>
  <c r="H19"/>
  <c r="J66"/>
  <c r="L93"/>
  <c r="H51"/>
  <c r="P29"/>
  <c r="P25"/>
  <c r="Q38"/>
  <c r="B52"/>
  <c r="N7"/>
  <c r="P27"/>
  <c r="I71"/>
  <c r="P66"/>
  <c r="G72"/>
  <c r="P39"/>
  <c r="L18"/>
  <c r="L19"/>
  <c r="J53"/>
  <c r="N85"/>
  <c r="O84"/>
  <c r="L11"/>
  <c r="G84"/>
  <c r="J25"/>
  <c r="L66"/>
  <c r="H4"/>
  <c r="G85"/>
  <c r="I17"/>
  <c r="K16"/>
  <c r="O85"/>
  <c r="N93"/>
  <c r="L94"/>
  <c r="N20"/>
  <c r="O18"/>
  <c r="F1"/>
  <c r="Q51"/>
  <c r="H84"/>
  <c r="H88"/>
  <c r="N47"/>
  <c r="B51"/>
  <c r="L33"/>
  <c r="N90"/>
  <c r="O49"/>
  <c r="O44"/>
  <c r="H17"/>
  <c r="L63"/>
  <c r="J29"/>
  <c r="P51"/>
  <c r="I55"/>
  <c r="G88"/>
  <c r="J79"/>
  <c r="K56"/>
  <c r="K75"/>
  <c r="B55"/>
  <c r="G20"/>
  <c r="O80"/>
  <c r="K93"/>
  <c r="P88"/>
  <c r="B37"/>
  <c r="K82"/>
  <c r="I96"/>
  <c r="H59"/>
  <c r="L87"/>
  <c r="H74"/>
  <c r="H16"/>
  <c r="J31"/>
  <c r="P5"/>
  <c r="N60"/>
  <c r="P42"/>
  <c r="K64"/>
  <c r="Q27"/>
  <c r="Q33"/>
  <c r="J48"/>
  <c r="H43"/>
  <c r="B14"/>
  <c r="Q78"/>
  <c r="G76"/>
  <c r="L3"/>
  <c r="O55"/>
  <c r="B48"/>
  <c r="K26"/>
  <c r="O96"/>
  <c r="I73"/>
  <c r="L8"/>
  <c r="O91"/>
  <c r="K78"/>
  <c r="H57"/>
  <c r="I24"/>
  <c r="K70"/>
  <c r="J33"/>
  <c r="G58"/>
  <c r="L56"/>
  <c r="N95"/>
  <c r="G12"/>
  <c r="I42"/>
  <c r="N64"/>
  <c r="B59"/>
  <c r="B81"/>
  <c r="L37"/>
  <c r="K47"/>
  <c r="K28"/>
  <c r="B85"/>
  <c r="Q74"/>
  <c r="O78"/>
  <c r="Q47"/>
  <c r="Q76"/>
  <c r="O75"/>
  <c r="N62"/>
  <c r="P40"/>
  <c r="K25"/>
  <c r="P59"/>
  <c r="B8"/>
  <c r="N14"/>
  <c r="H44"/>
  <c r="G94"/>
  <c r="O77"/>
  <c r="K30"/>
  <c r="N65"/>
  <c r="H93"/>
  <c r="N67"/>
  <c r="I88"/>
  <c r="N57"/>
  <c r="B58"/>
  <c r="J15"/>
  <c r="G67"/>
  <c r="P73"/>
  <c r="G93"/>
  <c r="J34"/>
  <c r="P65"/>
  <c r="N21"/>
  <c r="O48"/>
  <c r="G42"/>
  <c r="J63"/>
  <c r="I35"/>
  <c r="P64"/>
  <c r="H90"/>
  <c r="H72"/>
  <c r="B43"/>
  <c r="O81"/>
  <c r="I92"/>
  <c r="P62"/>
  <c r="H62"/>
  <c r="Q44"/>
  <c r="G15"/>
  <c r="N74"/>
  <c r="Q83"/>
  <c r="H83"/>
  <c r="G34"/>
  <c r="L51"/>
  <c r="H10"/>
  <c r="G95"/>
  <c r="H52"/>
  <c r="H98"/>
  <c r="Q82"/>
  <c r="K21"/>
  <c r="G48"/>
  <c r="Q61"/>
  <c r="P16"/>
  <c r="G21"/>
  <c r="L27"/>
  <c r="B25"/>
  <c r="H30"/>
  <c r="G35"/>
  <c r="I40"/>
  <c r="Q17"/>
  <c r="Q11"/>
  <c r="G86"/>
  <c r="C1"/>
  <c r="I68"/>
  <c r="B67"/>
  <c r="H53"/>
  <c r="G43"/>
  <c r="P41"/>
  <c r="L60"/>
  <c r="N42"/>
  <c r="N54"/>
  <c r="K60"/>
  <c r="J10"/>
  <c r="O82"/>
  <c r="I84"/>
  <c r="Q63"/>
  <c r="K53"/>
  <c r="B30"/>
  <c r="P3"/>
  <c r="B86"/>
  <c r="G14"/>
  <c r="I11"/>
  <c r="Q15"/>
  <c r="Q75"/>
  <c r="N91"/>
  <c r="L20"/>
  <c r="N41"/>
  <c r="G44"/>
  <c r="Q73"/>
  <c r="G39"/>
  <c r="N26"/>
  <c r="K92"/>
  <c r="B91"/>
  <c r="L4"/>
  <c r="I47"/>
  <c r="I41"/>
  <c r="Q87"/>
  <c r="L82"/>
  <c r="O52"/>
  <c r="L81"/>
  <c r="Q6"/>
  <c r="Q60"/>
  <c r="J13"/>
  <c r="O4"/>
  <c r="J76"/>
  <c r="K59"/>
  <c r="N76"/>
  <c r="P49"/>
  <c r="L48"/>
  <c r="Q39"/>
  <c r="H14"/>
  <c r="P87"/>
  <c r="P47"/>
  <c r="I4"/>
  <c r="H82"/>
  <c r="G97"/>
  <c r="N73"/>
  <c r="G40"/>
  <c r="J14"/>
  <c r="B3"/>
  <c r="I12"/>
  <c r="K5"/>
  <c r="Q64"/>
  <c r="L23"/>
  <c r="H20"/>
  <c r="O41"/>
  <c r="I16"/>
  <c r="I83"/>
  <c r="I89"/>
  <c r="N30"/>
  <c r="G49"/>
  <c r="P43"/>
  <c r="O28"/>
  <c r="Q22"/>
  <c r="K38"/>
  <c r="K97"/>
  <c r="J37"/>
  <c r="N84"/>
  <c r="B13"/>
  <c r="Q24"/>
  <c r="K63"/>
  <c r="H91"/>
  <c r="Q20"/>
  <c r="P26"/>
  <c r="J11"/>
  <c r="G64"/>
  <c r="N92"/>
  <c r="G16"/>
  <c r="J20"/>
  <c r="N68"/>
  <c r="P92"/>
  <c r="N27"/>
  <c r="J19"/>
  <c r="J90"/>
  <c r="Q54"/>
  <c r="L86"/>
  <c r="N59"/>
  <c r="O8"/>
  <c r="J18"/>
  <c r="J54"/>
  <c r="I62"/>
  <c r="B40"/>
  <c r="J61"/>
  <c r="O64"/>
  <c r="K80"/>
  <c r="J23"/>
  <c r="Q41"/>
  <c r="G55"/>
  <c r="G60"/>
  <c r="N80"/>
  <c r="H86"/>
  <c r="L14"/>
  <c r="P90"/>
  <c r="J95"/>
  <c r="L46"/>
  <c r="J3"/>
  <c r="L55"/>
  <c r="B65"/>
  <c r="B83"/>
  <c r="I72"/>
  <c r="N13"/>
  <c r="P93"/>
  <c r="I52"/>
  <c r="G9"/>
  <c r="I15"/>
  <c r="Q36"/>
  <c r="B49"/>
  <c r="G47"/>
  <c r="B28"/>
  <c r="P28"/>
  <c r="P89"/>
  <c r="O20"/>
  <c r="L69"/>
  <c r="B22"/>
  <c r="L44"/>
  <c r="G2"/>
  <c r="N15"/>
  <c r="K79"/>
  <c r="J16"/>
  <c r="N3"/>
  <c r="J67"/>
  <c r="P44"/>
  <c r="N50"/>
  <c r="I74"/>
  <c r="Q92"/>
  <c r="G31"/>
  <c r="N61"/>
  <c r="H9"/>
  <c r="N39"/>
  <c r="K19"/>
  <c r="N33"/>
  <c r="G69"/>
  <c r="I81"/>
  <c r="L45"/>
  <c r="P8"/>
  <c r="H26"/>
  <c r="B93"/>
  <c r="Q13"/>
  <c r="G91"/>
  <c r="J87"/>
  <c r="N81"/>
  <c r="G83"/>
  <c r="I19"/>
  <c r="G45"/>
  <c r="N38"/>
  <c r="Q59"/>
  <c r="I6"/>
  <c r="O59"/>
  <c r="H94"/>
  <c r="G33"/>
  <c r="G25"/>
  <c r="Q85"/>
  <c r="Q56"/>
  <c r="Q19"/>
  <c r="H36"/>
  <c r="P97"/>
  <c r="I69"/>
  <c r="Q69"/>
  <c r="P19"/>
  <c r="J69"/>
  <c r="O30"/>
  <c r="B17"/>
  <c r="J51"/>
  <c r="I20"/>
  <c r="P54"/>
  <c r="G70"/>
  <c r="J38"/>
  <c r="K31"/>
  <c r="N6"/>
  <c r="H77"/>
  <c r="J45"/>
  <c r="J85"/>
  <c r="L97"/>
  <c r="N78"/>
  <c r="H13"/>
  <c r="Q71"/>
  <c r="L13"/>
  <c r="G6"/>
  <c r="I61"/>
  <c r="K14"/>
  <c r="N43"/>
  <c r="O86"/>
  <c r="H69"/>
  <c r="G79"/>
  <c r="Q35"/>
  <c r="O95"/>
  <c r="J81"/>
  <c r="P35"/>
  <c r="P81"/>
  <c r="N28"/>
  <c r="L75"/>
  <c r="G27"/>
  <c r="L10"/>
  <c r="H22"/>
  <c r="Q72"/>
  <c r="L59"/>
  <c r="G81"/>
  <c r="K9"/>
  <c r="O24"/>
  <c r="P10"/>
  <c r="G3"/>
  <c r="B61"/>
  <c r="B32"/>
  <c r="O51"/>
  <c r="I29"/>
  <c r="H18"/>
  <c r="N29"/>
  <c r="K4"/>
  <c r="O22"/>
  <c r="H47"/>
  <c r="K27"/>
  <c r="K86"/>
  <c r="O69"/>
  <c r="Q53"/>
  <c r="J86"/>
  <c r="J97"/>
  <c r="Q3"/>
  <c r="O92"/>
  <c r="J55"/>
  <c r="L49"/>
  <c r="G46"/>
  <c r="G4"/>
  <c r="B2"/>
  <c r="Q37"/>
  <c r="B53"/>
  <c r="Q7"/>
  <c r="G8"/>
  <c r="O33"/>
  <c r="J59"/>
  <c r="K90"/>
  <c r="H25"/>
  <c r="N77"/>
  <c r="N35"/>
  <c r="L88"/>
  <c r="B23"/>
  <c r="O46"/>
  <c r="P83"/>
  <c r="I32"/>
  <c r="O27"/>
  <c r="O68"/>
  <c r="Q34"/>
  <c r="O83"/>
  <c r="Q77"/>
  <c r="O40"/>
  <c r="I28"/>
  <c r="I86"/>
  <c r="P52"/>
  <c r="O11"/>
  <c r="N17"/>
  <c r="Q96"/>
  <c r="L76"/>
  <c r="I90"/>
  <c r="O15"/>
  <c r="L72"/>
  <c r="G75"/>
  <c r="H56"/>
  <c r="I76"/>
  <c r="K35"/>
  <c r="J44"/>
  <c r="B47"/>
  <c r="Q26"/>
  <c r="K29"/>
  <c r="H80"/>
  <c r="N12"/>
  <c r="G74"/>
  <c r="K39"/>
  <c r="N72"/>
  <c r="H35"/>
  <c r="Q31"/>
  <c r="I63"/>
  <c r="B63"/>
  <c r="I56"/>
  <c r="I48"/>
  <c r="K84"/>
  <c r="P57"/>
  <c r="K66"/>
  <c r="O39"/>
  <c r="H15"/>
  <c r="H7"/>
  <c r="Q62"/>
  <c r="I44"/>
  <c r="P38"/>
  <c r="H75"/>
  <c r="K62"/>
  <c r="Q55"/>
  <c r="J43"/>
  <c r="J41"/>
  <c r="I82"/>
  <c r="I39"/>
  <c r="B73"/>
  <c r="N22"/>
  <c r="Q48"/>
  <c r="B29"/>
  <c r="I18"/>
  <c r="P68"/>
  <c r="O6"/>
  <c r="Q21"/>
  <c r="P45"/>
  <c r="N23"/>
  <c r="B5"/>
  <c r="J52"/>
  <c r="B74"/>
  <c r="Q65"/>
  <c r="K6"/>
  <c r="L90"/>
  <c r="H24"/>
  <c r="P70"/>
  <c r="L9"/>
  <c r="O56"/>
  <c r="K37"/>
  <c r="Q23"/>
  <c r="H70"/>
  <c r="O60"/>
  <c r="J50"/>
  <c r="H34"/>
  <c r="I33"/>
  <c r="O26"/>
  <c r="K33"/>
  <c r="H11"/>
  <c r="L47"/>
  <c r="B7"/>
  <c r="G90"/>
  <c r="G26"/>
  <c r="I37"/>
  <c r="K89"/>
  <c r="B82"/>
  <c r="J58"/>
  <c r="I10"/>
  <c r="I45"/>
  <c r="J96"/>
  <c r="N52"/>
  <c r="O12"/>
  <c r="B71"/>
  <c r="H73"/>
  <c r="O88"/>
  <c r="O10"/>
  <c r="J88"/>
  <c r="Q98"/>
  <c r="P78"/>
  <c r="Q30"/>
  <c r="Q29"/>
  <c r="O54"/>
  <c r="G61"/>
  <c r="B46"/>
  <c r="I67"/>
  <c r="B79"/>
  <c r="Q90"/>
  <c r="B38"/>
  <c r="I64"/>
  <c r="L16"/>
  <c r="B27"/>
  <c r="P14"/>
  <c r="Q46"/>
  <c r="P17"/>
  <c r="H41"/>
  <c r="Q66"/>
  <c r="H39"/>
  <c r="I53"/>
  <c r="K10"/>
  <c r="P50"/>
  <c r="J35"/>
  <c r="K48"/>
  <c r="G71"/>
  <c r="I85"/>
  <c r="O73"/>
  <c r="I13"/>
  <c r="J24"/>
  <c r="L24"/>
  <c r="Q81"/>
  <c r="P4"/>
  <c r="Q9"/>
  <c r="N94"/>
  <c r="I7"/>
  <c r="O53"/>
  <c r="J49"/>
  <c r="K52"/>
  <c r="G68"/>
  <c r="J9"/>
  <c r="H23"/>
  <c r="Q86"/>
  <c r="L83"/>
  <c r="J46"/>
  <c r="H67"/>
  <c r="O43"/>
  <c r="Q94"/>
  <c r="K88"/>
  <c r="L22"/>
  <c r="K43"/>
  <c r="O87"/>
  <c r="N16"/>
  <c r="H48"/>
  <c r="K24"/>
  <c r="B35"/>
  <c r="N86"/>
  <c r="N19"/>
  <c r="N88"/>
  <c r="Q5"/>
  <c r="P74"/>
  <c r="Q40"/>
  <c r="P84"/>
  <c r="I66"/>
  <c r="G38"/>
  <c r="H31"/>
  <c r="Q89"/>
  <c r="O97"/>
  <c r="L52"/>
  <c r="Q84"/>
  <c r="K17"/>
  <c r="H68"/>
  <c r="E1"/>
  <c r="J74"/>
  <c r="B39"/>
  <c r="H92"/>
  <c r="G53"/>
  <c r="B6"/>
  <c r="N96"/>
  <c r="I70"/>
  <c r="O71"/>
  <c r="J75"/>
  <c r="G66"/>
  <c r="L17"/>
  <c r="N32"/>
  <c r="H33"/>
  <c r="L80"/>
  <c r="N98"/>
  <c r="O19"/>
  <c r="Q70"/>
  <c r="I26"/>
  <c r="Q43"/>
  <c r="P82"/>
  <c r="B15"/>
  <c r="J56"/>
  <c r="O66"/>
  <c r="P31"/>
  <c r="N37"/>
  <c r="O3"/>
  <c r="G89"/>
  <c r="J92"/>
  <c r="O34"/>
  <c r="J77"/>
  <c r="H6"/>
  <c r="K57"/>
  <c r="O16"/>
  <c r="L68"/>
  <c r="K50"/>
  <c r="O94"/>
  <c r="O98"/>
  <c r="O70"/>
  <c r="H66"/>
  <c r="B36"/>
  <c r="L35"/>
  <c r="G24"/>
  <c r="B68"/>
  <c r="L38"/>
  <c r="G82"/>
  <c r="I22"/>
  <c r="J36"/>
  <c r="L21"/>
  <c r="L31"/>
  <c r="J91"/>
  <c r="L32"/>
  <c r="I58"/>
  <c r="P67"/>
  <c r="H81"/>
  <c r="I36"/>
  <c r="H42"/>
  <c r="L95"/>
  <c r="N87"/>
  <c r="J93"/>
  <c r="L77"/>
  <c r="J6"/>
  <c r="B98"/>
  <c r="B34"/>
  <c r="B57"/>
  <c r="G63"/>
  <c r="P72"/>
  <c r="L92"/>
  <c r="P22"/>
  <c r="G7"/>
  <c r="K20"/>
  <c r="L96"/>
  <c r="N18"/>
  <c r="P56"/>
  <c r="N45"/>
  <c r="B50"/>
  <c r="P9"/>
  <c r="B31"/>
  <c r="N5"/>
  <c r="N40"/>
  <c r="K11"/>
  <c r="G37"/>
  <c r="I77"/>
  <c r="H54"/>
  <c r="Q50"/>
  <c r="K91"/>
  <c r="Q28"/>
  <c r="L91"/>
  <c r="H79"/>
  <c r="I51"/>
  <c r="P32"/>
  <c r="L41"/>
  <c r="K54"/>
  <c r="H27"/>
  <c r="J57"/>
  <c r="N63"/>
  <c r="Q57"/>
  <c r="L12"/>
  <c r="O38"/>
  <c r="B10"/>
  <c r="K41"/>
  <c r="N9"/>
  <c r="B54"/>
  <c r="O21"/>
  <c r="P95"/>
  <c r="Q42"/>
  <c r="J26"/>
  <c r="B96"/>
  <c r="L28"/>
  <c r="K76"/>
  <c r="B11"/>
  <c r="Q18"/>
  <c r="J42"/>
  <c r="P71"/>
  <c r="L15"/>
  <c r="G96"/>
  <c r="I80"/>
  <c r="G51"/>
  <c r="P37"/>
  <c r="K98"/>
  <c r="G80"/>
  <c r="Q10"/>
  <c r="K81"/>
  <c r="G65"/>
  <c r="J17"/>
  <c r="J7"/>
  <c r="O93"/>
  <c r="M80" l="1"/>
  <c r="F11"/>
  <c r="C11"/>
  <c r="E11"/>
  <c r="D11"/>
  <c r="D96"/>
  <c r="C96"/>
  <c r="F96"/>
  <c r="E96"/>
  <c r="F54"/>
  <c r="C54"/>
  <c r="D54"/>
  <c r="E54"/>
  <c r="R9"/>
  <c r="C10"/>
  <c r="E10"/>
  <c r="F10"/>
  <c r="D10"/>
  <c r="R63"/>
  <c r="M51"/>
  <c r="M77"/>
  <c r="R40"/>
  <c r="R5"/>
  <c r="D31"/>
  <c r="F31"/>
  <c r="C31"/>
  <c r="E31"/>
  <c r="D50"/>
  <c r="E50"/>
  <c r="F50"/>
  <c r="C50"/>
  <c r="R45"/>
  <c r="R18"/>
  <c r="F57"/>
  <c r="C57"/>
  <c r="D57"/>
  <c r="E57"/>
  <c r="E34"/>
  <c r="D34"/>
  <c r="F34"/>
  <c r="C34"/>
  <c r="F98"/>
  <c r="D98"/>
  <c r="C98"/>
  <c r="E98"/>
  <c r="R87"/>
  <c r="M36"/>
  <c r="M58"/>
  <c r="M22"/>
  <c r="D68"/>
  <c r="C68"/>
  <c r="F68"/>
  <c r="E68"/>
  <c r="D36"/>
  <c r="C36"/>
  <c r="E36"/>
  <c r="F36"/>
  <c r="O99"/>
  <c r="R37"/>
  <c r="F15"/>
  <c r="D15"/>
  <c r="C15"/>
  <c r="E15"/>
  <c r="M26"/>
  <c r="R98"/>
  <c r="R32"/>
  <c r="M70"/>
  <c r="R96"/>
  <c r="C6"/>
  <c r="D6"/>
  <c r="F6"/>
  <c r="E6"/>
  <c r="F39"/>
  <c r="D39"/>
  <c r="C39"/>
  <c r="E39"/>
  <c r="M66"/>
  <c r="R88"/>
  <c r="R19"/>
  <c r="R86"/>
  <c r="E35"/>
  <c r="F35"/>
  <c r="C35"/>
  <c r="D35"/>
  <c r="R16"/>
  <c r="M7"/>
  <c r="R94"/>
  <c r="M13"/>
  <c r="M85"/>
  <c r="M53"/>
  <c r="D27"/>
  <c r="C27"/>
  <c r="F27"/>
  <c r="E27"/>
  <c r="M64"/>
  <c r="C38"/>
  <c r="E38"/>
  <c r="F38"/>
  <c r="D38"/>
  <c r="C79"/>
  <c r="D79"/>
  <c r="E79"/>
  <c r="F79"/>
  <c r="M67"/>
  <c r="E46"/>
  <c r="F46"/>
  <c r="C46"/>
  <c r="D46"/>
  <c r="D71"/>
  <c r="F71"/>
  <c r="C71"/>
  <c r="E71"/>
  <c r="R52"/>
  <c r="M45"/>
  <c r="M10"/>
  <c r="D82"/>
  <c r="F82"/>
  <c r="E82"/>
  <c r="C82"/>
  <c r="M37"/>
  <c r="C7"/>
  <c r="F7"/>
  <c r="D7"/>
  <c r="E7"/>
  <c r="M33"/>
  <c r="D74"/>
  <c r="C74"/>
  <c r="F74"/>
  <c r="E74"/>
  <c r="F5"/>
  <c r="D5"/>
  <c r="E5"/>
  <c r="C5"/>
  <c r="R23"/>
  <c r="M18"/>
  <c r="F29"/>
  <c r="E29"/>
  <c r="C29"/>
  <c r="D29"/>
  <c r="R22"/>
  <c r="E73"/>
  <c r="D73"/>
  <c r="C73"/>
  <c r="F73"/>
  <c r="M39"/>
  <c r="M82"/>
  <c r="M44"/>
  <c r="M48"/>
  <c r="M56"/>
  <c r="C63"/>
  <c r="F63"/>
  <c r="D63"/>
  <c r="E63"/>
  <c r="M63"/>
  <c r="R72"/>
  <c r="R12"/>
  <c r="E47"/>
  <c r="F47"/>
  <c r="C47"/>
  <c r="D47"/>
  <c r="M76"/>
  <c r="M90"/>
  <c r="R17"/>
  <c r="M86"/>
  <c r="M28"/>
  <c r="M32"/>
  <c r="E23"/>
  <c r="F23"/>
  <c r="C23"/>
  <c r="D23"/>
  <c r="R35"/>
  <c r="R77"/>
  <c r="C53"/>
  <c r="E53"/>
  <c r="F53"/>
  <c r="D53"/>
  <c r="Q99"/>
  <c r="R29"/>
  <c r="M29"/>
  <c r="F32"/>
  <c r="D32"/>
  <c r="E32"/>
  <c r="C32"/>
  <c r="E61"/>
  <c r="D61"/>
  <c r="C61"/>
  <c r="F61"/>
  <c r="G99"/>
  <c r="R28"/>
  <c r="R43"/>
  <c r="M61"/>
  <c r="R78"/>
  <c r="R6"/>
  <c r="M20"/>
  <c r="F17"/>
  <c r="E17"/>
  <c r="D17"/>
  <c r="C17"/>
  <c r="M69"/>
  <c r="M6"/>
  <c r="R38"/>
  <c r="M19"/>
  <c r="R81"/>
  <c r="F93"/>
  <c r="C93"/>
  <c r="D93"/>
  <c r="E93"/>
  <c r="M81"/>
  <c r="R33"/>
  <c r="R39"/>
  <c r="R61"/>
  <c r="M74"/>
  <c r="R50"/>
  <c r="N99"/>
  <c r="R3"/>
  <c r="R15"/>
  <c r="F22"/>
  <c r="D22"/>
  <c r="C22"/>
  <c r="E22"/>
  <c r="F28"/>
  <c r="E28"/>
  <c r="D28"/>
  <c r="C28"/>
  <c r="D49"/>
  <c r="F49"/>
  <c r="C49"/>
  <c r="E49"/>
  <c r="M15"/>
  <c r="M52"/>
  <c r="R13"/>
  <c r="M72"/>
  <c r="D83"/>
  <c r="C83"/>
  <c r="E83"/>
  <c r="F83"/>
  <c r="F65"/>
  <c r="E65"/>
  <c r="D65"/>
  <c r="C65"/>
  <c r="J99"/>
  <c r="R80"/>
  <c r="C40"/>
  <c r="E40"/>
  <c r="D40"/>
  <c r="F40"/>
  <c r="M62"/>
  <c r="R59"/>
  <c r="R27"/>
  <c r="R68"/>
  <c r="R92"/>
  <c r="E13"/>
  <c r="F13"/>
  <c r="D13"/>
  <c r="C13"/>
  <c r="R84"/>
  <c r="R30"/>
  <c r="M89"/>
  <c r="M83"/>
  <c r="M16"/>
  <c r="M12"/>
  <c r="C3"/>
  <c r="E3"/>
  <c r="F3"/>
  <c r="B99"/>
  <c r="D3"/>
  <c r="R73"/>
  <c r="M4"/>
  <c r="R76"/>
  <c r="M41"/>
  <c r="M47"/>
  <c r="F91"/>
  <c r="C91"/>
  <c r="D91"/>
  <c r="E91"/>
  <c r="R26"/>
  <c r="R41"/>
  <c r="R91"/>
  <c r="M11"/>
  <c r="E86"/>
  <c r="C86"/>
  <c r="D86"/>
  <c r="F86"/>
  <c r="P99"/>
  <c r="E30"/>
  <c r="C30"/>
  <c r="D30"/>
  <c r="F30"/>
  <c r="M84"/>
  <c r="R54"/>
  <c r="R42"/>
  <c r="D67"/>
  <c r="C67"/>
  <c r="E67"/>
  <c r="F67"/>
  <c r="M68"/>
  <c r="M40"/>
  <c r="F25"/>
  <c r="C25"/>
  <c r="E25"/>
  <c r="D25"/>
  <c r="R74"/>
  <c r="M92"/>
  <c r="C43"/>
  <c r="E43"/>
  <c r="D43"/>
  <c r="F43"/>
  <c r="M35"/>
  <c r="R21"/>
  <c r="E58"/>
  <c r="F58"/>
  <c r="C58"/>
  <c r="D58"/>
  <c r="R57"/>
  <c r="M88"/>
  <c r="R67"/>
  <c r="R65"/>
  <c r="R14"/>
  <c r="C8"/>
  <c r="D8"/>
  <c r="E8"/>
  <c r="F8"/>
  <c r="R62"/>
  <c r="F85"/>
  <c r="E85"/>
  <c r="D85"/>
  <c r="C85"/>
  <c r="E81"/>
  <c r="C81"/>
  <c r="D81"/>
  <c r="F81"/>
  <c r="E59"/>
  <c r="F59"/>
  <c r="C59"/>
  <c r="D59"/>
  <c r="R64"/>
  <c r="M42"/>
  <c r="R95"/>
  <c r="M24"/>
  <c r="M73"/>
  <c r="C48"/>
  <c r="F48"/>
  <c r="E48"/>
  <c r="D48"/>
  <c r="L99"/>
  <c r="F14"/>
  <c r="C14"/>
  <c r="E14"/>
  <c r="D14"/>
  <c r="R60"/>
  <c r="M96"/>
  <c r="F37"/>
  <c r="C37"/>
  <c r="D37"/>
  <c r="E37"/>
  <c r="D55"/>
  <c r="C55"/>
  <c r="E55"/>
  <c r="F55"/>
  <c r="M55"/>
  <c r="R90"/>
  <c r="F51"/>
  <c r="D51"/>
  <c r="C51"/>
  <c r="E51"/>
  <c r="R47"/>
  <c r="R20"/>
  <c r="R93"/>
  <c r="M17"/>
  <c r="R85"/>
  <c r="M71"/>
  <c r="R7"/>
  <c r="E52"/>
  <c r="D52"/>
  <c r="F52"/>
  <c r="C52"/>
  <c r="E87"/>
  <c r="C87"/>
  <c r="D87"/>
  <c r="F87"/>
  <c r="R56"/>
  <c r="M34"/>
  <c r="F70"/>
  <c r="D70"/>
  <c r="E70"/>
  <c r="C70"/>
  <c r="D56"/>
  <c r="C56"/>
  <c r="F56"/>
  <c r="E56"/>
  <c r="D42"/>
  <c r="F42"/>
  <c r="E42"/>
  <c r="C42"/>
  <c r="M95"/>
  <c r="D16"/>
  <c r="F16"/>
  <c r="C16"/>
  <c r="E16"/>
  <c r="R89"/>
  <c r="D60"/>
  <c r="C60"/>
  <c r="F60"/>
  <c r="E60"/>
  <c r="M9"/>
  <c r="M54"/>
  <c r="E33"/>
  <c r="F33"/>
  <c r="D33"/>
  <c r="C33"/>
  <c r="R97"/>
  <c r="E41"/>
  <c r="D41"/>
  <c r="F41"/>
  <c r="C41"/>
  <c r="R79"/>
  <c r="D76"/>
  <c r="F76"/>
  <c r="E76"/>
  <c r="C76"/>
  <c r="M93"/>
  <c r="R58"/>
  <c r="M30"/>
  <c r="C20"/>
  <c r="D20"/>
  <c r="F20"/>
  <c r="E20"/>
  <c r="C90"/>
  <c r="F90"/>
  <c r="D90"/>
  <c r="E90"/>
  <c r="R66"/>
  <c r="F77"/>
  <c r="E77"/>
  <c r="D77"/>
  <c r="C77"/>
  <c r="M78"/>
  <c r="M79"/>
  <c r="D9"/>
  <c r="F9"/>
  <c r="E9"/>
  <c r="C9"/>
  <c r="C78"/>
  <c r="E78"/>
  <c r="D78"/>
  <c r="F78"/>
  <c r="M5"/>
  <c r="F62"/>
  <c r="C62"/>
  <c r="D62"/>
  <c r="E62"/>
  <c r="R70"/>
  <c r="M94"/>
  <c r="M98"/>
  <c r="M3"/>
  <c r="I99"/>
  <c r="M65"/>
  <c r="R82"/>
  <c r="M43"/>
  <c r="D94"/>
  <c r="F94"/>
  <c r="E94"/>
  <c r="C94"/>
  <c r="E84"/>
  <c r="F84"/>
  <c r="C84"/>
  <c r="D84"/>
  <c r="M49"/>
  <c r="R51"/>
  <c r="M60"/>
  <c r="R11"/>
  <c r="F66"/>
  <c r="D66"/>
  <c r="C66"/>
  <c r="E66"/>
  <c r="D26"/>
  <c r="F26"/>
  <c r="C26"/>
  <c r="E26"/>
  <c r="F95"/>
  <c r="C95"/>
  <c r="E95"/>
  <c r="D95"/>
  <c r="C92"/>
  <c r="E92"/>
  <c r="D92"/>
  <c r="F92"/>
  <c r="R31"/>
  <c r="F75"/>
  <c r="C75"/>
  <c r="D75"/>
  <c r="E75"/>
  <c r="R36"/>
  <c r="R55"/>
  <c r="K99"/>
  <c r="M50"/>
  <c r="R75"/>
  <c r="M91"/>
  <c r="M27"/>
  <c r="M87"/>
  <c r="F88"/>
  <c r="D88"/>
  <c r="C88"/>
  <c r="E88"/>
  <c r="R69"/>
  <c r="M25"/>
  <c r="R46"/>
  <c r="E80"/>
  <c r="D80"/>
  <c r="F80"/>
  <c r="C80"/>
  <c r="R53"/>
  <c r="M97"/>
  <c r="M75"/>
  <c r="C72"/>
  <c r="F72"/>
  <c r="D72"/>
  <c r="E72"/>
  <c r="R48"/>
  <c r="D69"/>
  <c r="F69"/>
  <c r="C69"/>
  <c r="E69"/>
  <c r="R25"/>
  <c r="M59"/>
  <c r="E24"/>
  <c r="D24"/>
  <c r="C24"/>
  <c r="F24"/>
  <c r="R8"/>
  <c r="E44"/>
  <c r="D44"/>
  <c r="C44"/>
  <c r="F44"/>
  <c r="R49"/>
  <c r="M38"/>
  <c r="C12"/>
  <c r="E12"/>
  <c r="F12"/>
  <c r="D12"/>
  <c r="R34"/>
  <c r="M14"/>
  <c r="R24"/>
  <c r="R10"/>
  <c r="M46"/>
  <c r="H99"/>
  <c r="M8"/>
  <c r="C97"/>
  <c r="D97"/>
  <c r="E97"/>
  <c r="F97"/>
  <c r="M57"/>
  <c r="M23"/>
  <c r="E89"/>
  <c r="D89"/>
  <c r="F89"/>
  <c r="C89"/>
  <c r="F64"/>
  <c r="C64"/>
  <c r="E64"/>
  <c r="D64"/>
  <c r="E4"/>
  <c r="D4"/>
  <c r="C4"/>
  <c r="F4"/>
  <c r="F21"/>
  <c r="C21"/>
  <c r="D21"/>
  <c r="E21"/>
  <c r="R83"/>
  <c r="E18"/>
  <c r="D18"/>
  <c r="F18"/>
  <c r="C18"/>
  <c r="R4"/>
  <c r="R44"/>
  <c r="E19"/>
  <c r="D19"/>
  <c r="F19"/>
  <c r="C19"/>
  <c r="M21"/>
  <c r="E45"/>
  <c r="C45"/>
  <c r="F45"/>
  <c r="D45"/>
  <c r="M31"/>
  <c r="R71"/>
  <c r="T42" i="73"/>
  <c r="Q43"/>
  <c r="D43" i="26" s="1"/>
  <c r="R43" i="73"/>
  <c r="D43" i="29" s="1"/>
  <c r="S43" i="73"/>
  <c r="D43" i="28" s="1"/>
  <c r="P43" i="73"/>
  <c r="D43" i="24" s="1"/>
  <c r="K41" i="65"/>
  <c r="F42"/>
  <c r="D99" i="78" l="1"/>
  <c r="M99"/>
  <c r="E99"/>
  <c r="R99"/>
  <c r="C99"/>
  <c r="F99"/>
  <c r="T43" i="73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DB25" s="1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3" i="54" l="1"/>
  <c r="DB37"/>
  <c r="DB33"/>
  <c r="DB29"/>
  <c r="BM62"/>
  <c r="DI62" s="1"/>
  <c r="E62" i="40" s="1"/>
  <c r="AY70" i="54"/>
  <c r="AR62"/>
  <c r="DF62" s="1"/>
  <c r="B62" i="40" s="1"/>
  <c r="AR70" i="54"/>
  <c r="DF70" s="1"/>
  <c r="B70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DG7" s="1"/>
  <c r="C7" i="40" s="1"/>
  <c r="BF7" i="54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J43" s="1"/>
  <c r="F43" i="40" s="1"/>
  <c r="DA44" i="5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DJ60" s="1"/>
  <c r="F60" i="40" s="1"/>
  <c r="CZ61" i="54"/>
  <c r="BT63"/>
  <c r="DJ63" s="1"/>
  <c r="F63" i="40" s="1"/>
  <c r="BT66" i="54"/>
  <c r="DJ66" s="1"/>
  <c r="F66" i="40" s="1"/>
  <c r="DA68" i="54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J29" s="1"/>
  <c r="F29" i="40" s="1"/>
  <c r="DB30" i="54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DJ67" s="1"/>
  <c r="F67" i="40" s="1"/>
  <c r="BT69" i="54"/>
  <c r="DJ69" s="1"/>
  <c r="F69" i="40" s="1"/>
  <c r="BT72" i="54"/>
  <c r="DJ72" s="1"/>
  <c r="F72" i="40" s="1"/>
  <c r="BT78" i="54"/>
  <c r="DJ78" s="1"/>
  <c r="F78" i="40" s="1"/>
  <c r="CZ78" i="54"/>
  <c r="BT81"/>
  <c r="BT83"/>
  <c r="BT86"/>
  <c r="DJ86" s="1"/>
  <c r="F86" i="40" s="1"/>
  <c r="BT89" i="54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DJ49" s="1"/>
  <c r="F49" i="40" s="1"/>
  <c r="BT53" i="54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DI36" s="1"/>
  <c r="E36" i="40" s="1"/>
  <c r="BM44" i="5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I37" s="1"/>
  <c r="E37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DI98" s="1"/>
  <c r="E98" i="40" s="1"/>
  <c r="BF9" i="54"/>
  <c r="BF23"/>
  <c r="BF27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DH83" s="1"/>
  <c r="D83" i="40" s="1"/>
  <c r="BF86" i="54"/>
  <c r="BF88"/>
  <c r="BF91"/>
  <c r="BF92"/>
  <c r="DH92" s="1"/>
  <c r="D92" i="40" s="1"/>
  <c r="BF97" i="54"/>
  <c r="DH97" s="1"/>
  <c r="D97" i="40" s="1"/>
  <c r="BF17" i="54"/>
  <c r="DH17" s="1"/>
  <c r="D17" i="40" s="1"/>
  <c r="BF30" i="54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DI93" i="54"/>
  <c r="E93" i="40" s="1"/>
  <c r="BF95" i="54"/>
  <c r="BF98"/>
  <c r="DH98" s="1"/>
  <c r="D98" i="40" s="1"/>
  <c r="AY4" i="54"/>
  <c r="AY6"/>
  <c r="AY8"/>
  <c r="DG8" s="1"/>
  <c r="C8" i="40" s="1"/>
  <c r="AY9" i="54"/>
  <c r="DG9" s="1"/>
  <c r="C9" i="40" s="1"/>
  <c r="AY15" i="54"/>
  <c r="DJ15"/>
  <c r="F15" i="40" s="1"/>
  <c r="AY17" i="54"/>
  <c r="AY19"/>
  <c r="DJ19"/>
  <c r="F19" i="40" s="1"/>
  <c r="AY29" i="54"/>
  <c r="DG29" s="1"/>
  <c r="C29" i="40" s="1"/>
  <c r="AY32" i="54"/>
  <c r="DG32" s="1"/>
  <c r="C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J62" i="54"/>
  <c r="F62" i="40" s="1"/>
  <c r="AY72" i="54"/>
  <c r="DG72" s="1"/>
  <c r="C72" i="40" s="1"/>
  <c r="AY79" i="54"/>
  <c r="DG79" s="1"/>
  <c r="C79" i="40" s="1"/>
  <c r="DJ79" i="54"/>
  <c r="F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CE77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AY18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DG68" s="1"/>
  <c r="C68" i="40" s="1"/>
  <c r="AY71" i="54"/>
  <c r="AY82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H5" i="54"/>
  <c r="D5" i="40" s="1"/>
  <c r="DI8" i="54"/>
  <c r="E8" i="40" s="1"/>
  <c r="DI9" i="54"/>
  <c r="E9" i="40" s="1"/>
  <c r="DG15" i="54"/>
  <c r="C15" i="40" s="1"/>
  <c r="AR17" i="54"/>
  <c r="DF17" s="1"/>
  <c r="B17" i="40" s="1"/>
  <c r="DG17" i="54"/>
  <c r="C17" i="40" s="1"/>
  <c r="AR20" i="54"/>
  <c r="DF20" s="1"/>
  <c r="B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2" i="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G31" i="54"/>
  <c r="C3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19" i="54"/>
  <c r="C19" i="40" s="1"/>
  <c r="DG22" i="54"/>
  <c r="C22" i="40" s="1"/>
  <c r="DG25" i="54"/>
  <c r="C25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H43" i="54"/>
  <c r="D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AR64" i="54"/>
  <c r="DF64" s="1"/>
  <c r="B64" i="40" s="1"/>
  <c r="DH64" i="54"/>
  <c r="D64" i="40" s="1"/>
  <c r="DI64" i="54"/>
  <c r="E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I72" i="54"/>
  <c r="E72" i="40" s="1"/>
  <c r="AR77" i="54"/>
  <c r="DF77" s="1"/>
  <c r="B77" i="40" s="1"/>
  <c r="DG77" i="54"/>
  <c r="C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AR92" i="54"/>
  <c r="DF92" s="1"/>
  <c r="B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34" i="54" l="1"/>
  <c r="DD33"/>
  <c r="DD19"/>
  <c r="DD86"/>
  <c r="CW16"/>
  <c r="CP83"/>
  <c r="CP44"/>
  <c r="CI22"/>
  <c r="CB30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D38" i="24" l="1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H41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O41" i="14"/>
  <c r="E41" i="62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<sst xmlns="http://schemas.openxmlformats.org/spreadsheetml/2006/main" count="9405" uniqueCount="596">
  <si>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</si>
  <si>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</si>
  <si>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</si>
  <si>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</si>
  <si>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</si>
  <si>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</si>
  <si>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</si>
  <si>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</si>
  <si>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</si>
  <si>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</si>
  <si>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</si>
  <si>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</si>
  <si>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</si>
  <si>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</si>
  <si>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</si>
  <si>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</si>
  <si>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</si>
  <si>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</si>
  <si>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</si>
  <si>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</si>
  <si>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</si>
  <si>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</si>
  <si>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</si>
  <si>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</si>
  <si>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</si>
  <si>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</si>
  <si>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</si>
  <si>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</si>
  <si>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</si>
  <si>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</si>
  <si>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</si>
  <si>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</si>
  <si>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</si>
  <si>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</si>
  <si>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</si>
  <si>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</si>
  <si>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</si>
  <si>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</si>
  <si>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</si>
  <si>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</si>
  <si>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</si>
  <si>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</si>
  <si>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</si>
  <si>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</si>
  <si>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</si>
  <si>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</si>
  <si>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</si>
  <si>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</si>
  <si>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</si>
  <si>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</si>
  <si>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</si>
  <si>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</si>
  <si>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</si>
  <si>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</si>
  <si>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</si>
  <si>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</si>
  <si>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</si>
  <si>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</si>
  <si>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</si>
  <si>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</si>
  <si>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</si>
  <si>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</si>
  <si>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</si>
  <si>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</si>
  <si>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</si>
  <si>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</si>
  <si>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</si>
  <si>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</si>
  <si>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</si>
  <si>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</si>
  <si>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</si>
  <si>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</si>
  <si>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</si>
  <si>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</si>
  <si>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</si>
  <si>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</si>
  <si>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</si>
  <si>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</si>
  <si>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</si>
  <si>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</si>
  <si>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</si>
  <si>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</si>
  <si>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</si>
  <si>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</si>
  <si>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</si>
  <si>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</si>
  <si>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</si>
  <si>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</si>
  <si>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</si>
  <si>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</si>
  <si>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</si>
  <si>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</si>
  <si>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</si>
  <si>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</si>
  <si>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</si>
  <si>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</si>
  <si>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</si>
  <si>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</si>
  <si>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</si>
  <si>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</si>
  <si>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</si>
  <si>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</si>
  <si>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</si>
  <si>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</si>
  <si>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</si>
  <si>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</si>
  <si>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</si>
  <si>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</si>
  <si>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</si>
  <si>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</si>
  <si>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</si>
  <si>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</si>
  <si>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</si>
  <si>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</si>
  <si>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</si>
  <si>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</si>
  <si>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</si>
  <si>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</si>
  <si>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</si>
  <si>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</si>
  <si>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</si>
  <si>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</si>
  <si>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</si>
  <si>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</si>
  <si>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</si>
  <si>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</si>
  <si>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</si>
  <si>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</si>
  <si>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</si>
  <si>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</si>
  <si>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</si>
  <si>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</si>
  <si>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</si>
  <si>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</si>
  <si>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</si>
  <si>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</si>
  <si>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</si>
  <si>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</si>
  <si>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</si>
  <si>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</si>
  <si>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</si>
  <si>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</si>
  <si>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</si>
  <si>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</si>
  <si>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</si>
  <si>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</si>
  <si>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</si>
  <si>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</si>
  <si>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</si>
  <si>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</si>
  <si>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</si>
  <si>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</si>
  <si>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</si>
  <si>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</si>
  <si>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</si>
  <si>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</si>
  <si>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</si>
  <si>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</si>
  <si>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</si>
  <si>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</si>
  <si>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</si>
  <si>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</si>
  <si>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</si>
  <si>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</si>
  <si>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</si>
  <si>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</si>
  <si>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</si>
  <si>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</si>
  <si>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</si>
  <si>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</si>
  <si>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</si>
  <si>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</si>
  <si>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</si>
  <si>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</si>
  <si>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</si>
  <si>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</si>
  <si>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</si>
  <si>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</si>
  <si>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</si>
  <si>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</si>
  <si>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</si>
  <si>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</si>
  <si>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</si>
  <si>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</si>
  <si>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</si>
  <si>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</si>
  <si>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</si>
  <si>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</si>
  <si>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</si>
  <si>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</si>
  <si>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</si>
  <si>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</si>
  <si>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</si>
  <si>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</si>
  <si>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</si>
  <si>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</si>
  <si>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</si>
  <si>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</si>
  <si>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</si>
  <si>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</si>
  <si>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</si>
  <si>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</si>
  <si>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</si>
  <si>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</si>
  <si>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</si>
  <si>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</si>
  <si>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</si>
  <si>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</si>
  <si>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</si>
  <si>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</si>
  <si>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</si>
  <si>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</si>
  <si>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</si>
  <si>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</si>
  <si>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</si>
  <si>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</si>
  <si>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</si>
  <si>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</si>
  <si>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</si>
  <si>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</si>
  <si>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</si>
  <si>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</si>
  <si>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</si>
  <si>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</si>
  <si>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</si>
  <si>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</si>
  <si>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</si>
  <si>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</si>
  <si>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</si>
  <si>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</si>
  <si>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</si>
  <si>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</si>
  <si>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</si>
  <si>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</si>
  <si>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</si>
  <si>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</si>
  <si>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</si>
  <si>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</si>
  <si>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</si>
  <si>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</si>
  <si>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</si>
  <si>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</si>
  <si>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</si>
  <si>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</si>
  <si>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</si>
  <si>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</si>
  <si>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</si>
  <si>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</si>
  <si>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</si>
  <si>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</si>
  <si>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</si>
  <si>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</si>
  <si>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</si>
  <si>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</si>
  <si>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</si>
  <si>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</si>
  <si>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</si>
  <si>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</si>
  <si>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</si>
  <si>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</si>
  <si>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</si>
  <si>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</si>
  <si>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</si>
  <si>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</si>
  <si>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</si>
  <si>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</si>
  <si>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</si>
  <si>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</si>
  <si>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</si>
  <si>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</si>
  <si>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</si>
  <si>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</si>
  <si>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</si>
  <si>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</si>
  <si>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</si>
  <si>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</si>
  <si>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</si>
  <si>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</si>
  <si>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</si>
  <si>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</si>
  <si>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</si>
  <si>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</si>
  <si>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</si>
  <si>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</si>
  <si>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</si>
  <si>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</si>
  <si>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</si>
  <si>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</si>
  <si>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</si>
  <si>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</si>
  <si>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</si>
  <si>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</si>
  <si>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</si>
  <si>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</si>
  <si>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</si>
  <si>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</si>
  <si>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</si>
  <si>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</si>
  <si>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</si>
  <si>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</si>
  <si>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</si>
  <si>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</si>
  <si>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</si>
  <si>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</si>
  <si>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</si>
  <si>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</si>
  <si>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</si>
  <si>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</si>
  <si>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</si>
  <si>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</si>
  <si>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</si>
  <si>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</si>
  <si>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</si>
  <si>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</si>
  <si>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</si>
  <si>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</si>
  <si>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</si>
  <si>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</si>
  <si>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</si>
  <si>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</si>
  <si>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</si>
  <si>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</si>
  <si>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</si>
  <si>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</si>
  <si>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</si>
  <si>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</si>
  <si>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</si>
  <si>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</si>
  <si>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</si>
  <si>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</si>
  <si>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</si>
  <si>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</si>
  <si>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</si>
  <si>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</si>
  <si>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</si>
  <si>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</si>
  <si>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</si>
  <si>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</si>
  <si>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</si>
  <si>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</si>
  <si>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</si>
  <si>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</si>
  <si>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</si>
  <si>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</si>
  <si>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</si>
  <si>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</si>
  <si>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</si>
  <si>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</si>
  <si>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</si>
  <si>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</si>
  <si>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</si>
  <si>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</si>
  <si>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</si>
  <si>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</si>
  <si>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</si>
  <si>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</si>
  <si>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</si>
  <si>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</si>
  <si>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</si>
  <si>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</si>
  <si>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</si>
  <si>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</si>
  <si>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</si>
  <si>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</si>
  <si>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</si>
  <si>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</si>
  <si>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</si>
  <si>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</si>
  <si>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</si>
  <si>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</si>
  <si>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</si>
  <si>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</si>
  <si>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</si>
  <si>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</si>
  <si>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</si>
  <si>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</si>
  <si>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</si>
  <si>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</si>
  <si>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</si>
  <si>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</si>
  <si>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</si>
  <si>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</si>
  <si>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</si>
  <si>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</si>
  <si>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</si>
  <si>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</si>
  <si>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</si>
  <si>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</si>
  <si>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</si>
  <si>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</si>
  <si>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</si>
  <si>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</si>
  <si>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</si>
  <si>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</si>
  <si>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</si>
  <si>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</si>
  <si>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</si>
  <si>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</si>
  <si>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</si>
  <si>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</si>
  <si>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</si>
  <si>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</si>
  <si>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</si>
  <si>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</si>
  <si>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</si>
  <si>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</si>
  <si>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</si>
  <si>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</si>
  <si>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</si>
  <si>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</si>
  <si>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</si>
  <si>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</si>
  <si>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</si>
  <si>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</si>
  <si>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</si>
  <si>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</si>
  <si>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</si>
  <si>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</si>
  <si>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</si>
  <si>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</si>
  <si>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</si>
  <si>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</si>
  <si>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</si>
  <si>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</si>
  <si>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</si>
  <si>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</si>
  <si>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</si>
  <si>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</si>
  <si>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</si>
  <si>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</si>
  <si>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</si>
  <si>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</si>
  <si>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</si>
  <si>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</si>
  <si>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</si>
  <si>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</si>
  <si>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</si>
  <si>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</si>
  <si>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</si>
  <si>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</si>
  <si>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</si>
  <si>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</si>
  <si>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</si>
  <si>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</si>
  <si>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</si>
  <si>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</si>
  <si>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</si>
  <si>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</si>
  <si>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</si>
  <si>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</si>
  <si>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</si>
  <si>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</si>
  <si>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</si>
  <si>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</si>
  <si>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</si>
  <si>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</si>
  <si>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</si>
  <si>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</si>
  <si>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</si>
  <si>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</si>
  <si>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</si>
  <si>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</si>
  <si>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</si>
  <si>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</si>
  <si>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</si>
  <si>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</si>
  <si>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</si>
  <si>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</si>
  <si>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</si>
  <si>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</si>
  <si>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</si>
  <si>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</si>
  <si>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</si>
  <si>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</si>
  <si>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</si>
  <si>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</si>
  <si>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</si>
  <si>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</si>
  <si>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</si>
  <si>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</si>
  <si>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</si>
  <si>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</si>
  <si>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</si>
  <si>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</si>
  <si>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</si>
  <si>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</si>
  <si>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</si>
  <si>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</si>
  <si>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</si>
  <si>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</si>
  <si>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</si>
  <si>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</si>
  <si>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</si>
  <si>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</si>
  <si>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</si>
  <si>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</si>
  <si>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</si>
  <si>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</si>
  <si>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</si>
  <si>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</si>
  <si>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</si>
  <si>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</si>
  <si>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</si>
  <si>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</si>
  <si>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</si>
  <si>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</si>
  <si>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</si>
  <si>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</si>
  <si>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</si>
  <si>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</si>
  <si>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</si>
  <si>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</si>
  <si>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</si>
  <si>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</si>
  <si>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</si>
  <si>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</si>
  <si>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</si>
  <si>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</si>
  <si>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</si>
  <si>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</si>
  <si>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</si>
  <si>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</si>
  <si>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</si>
  <si>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</si>
  <si>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</si>
  <si>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</si>
  <si>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</si>
  <si>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</si>
  <si>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</si>
  <si>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</si>
  <si>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</si>
  <si>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</si>
  <si>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</si>
  <si>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</si>
  <si>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</si>
  <si>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</si>
  <si>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</si>
  <si>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</si>
  <si>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>w.e.f. 01st October 2024</t>
  </si>
  <si>
    <t>w.e.f. 01st November.2024</t>
  </si>
  <si>
    <t>w.e.f. From 01.11.2024</t>
  </si>
  <si>
    <t>Central_Park_Infrastructure_Devlopment_Private_Limited</t>
  </si>
  <si>
    <t>CHL_Limited</t>
  </si>
  <si>
    <t xml:space="preserve">Vodafone_Idea_limited_Okhla </t>
  </si>
  <si>
    <t>GNARE/SR/2025/01/13/4532</t>
  </si>
  <si>
    <t>63IS2025/02/22</t>
  </si>
  <si>
    <t>JPL2</t>
  </si>
  <si>
    <t>GNA/NR/2025/02/01/9969</t>
  </si>
  <si>
    <t>HP</t>
  </si>
  <si>
    <t>GNA/NR/2025/02/16/1380</t>
  </si>
  <si>
    <t>BAWANA_GAS</t>
  </si>
  <si>
    <t>NR/30092023/26122029/SH-06</t>
  </si>
  <si>
    <t>NR/30092023/31122025/SH-07</t>
  </si>
  <si>
    <t>KSEB</t>
  </si>
  <si>
    <t>GNA/SR/2025/02/01/6460</t>
  </si>
  <si>
    <t>AEML</t>
  </si>
  <si>
    <t>GNA/WR/2025/01/01/9606</t>
  </si>
  <si>
    <t>GNA/WR/2024/11/01/4200</t>
  </si>
  <si>
    <t>GNA/SR/2025/02/01/7432</t>
  </si>
  <si>
    <t>TRN_ENERGY</t>
  </si>
  <si>
    <t>GNA/NR/2025/02/01/5886</t>
  </si>
  <si>
    <t>GNA/NR/2025/02/16/1676</t>
  </si>
  <si>
    <t>SKS_Raigarh</t>
  </si>
  <si>
    <t>GNA/NR/2025/02/01/4863</t>
  </si>
  <si>
    <t>RKM_POWER</t>
  </si>
  <si>
    <t>GNA/NR/2025/02/01/2594</t>
  </si>
  <si>
    <t>CHANJUII</t>
  </si>
  <si>
    <t>NR/01082024/19092033/Chanju/TPDDL/01082024</t>
  </si>
  <si>
    <t>TPC_MSEB</t>
  </si>
  <si>
    <t>GNA/WR/2025/01/01/8625</t>
  </si>
  <si>
    <t>GNA/NR/2025/02/01/2143</t>
  </si>
  <si>
    <t>ITCWIND</t>
  </si>
  <si>
    <t>NR/2024/24418/A/54412</t>
  </si>
  <si>
    <t>JIPL</t>
  </si>
  <si>
    <t>NR/2025/25070/A/54662</t>
  </si>
  <si>
    <t>GOA_Beneficiary</t>
  </si>
  <si>
    <t>WR/2025/26047/A/54648</t>
  </si>
  <si>
    <t>TCSPL_BKN2</t>
  </si>
  <si>
    <t>ABLWM1_AEROCITY</t>
  </si>
  <si>
    <t>NR/2025/25266/A/54462</t>
  </si>
  <si>
    <t>OIDLWM2_AEROCITY</t>
  </si>
  <si>
    <t>NR/2025/25265/A/54473</t>
  </si>
  <si>
    <t>OIDLWM3_AEROCITY</t>
  </si>
  <si>
    <t>NR/2025/25267/A/54477</t>
  </si>
  <si>
    <t>RSRPL_BKN</t>
  </si>
  <si>
    <t>NR/2025/25353/C</t>
  </si>
  <si>
    <t>TPSL_BKN2</t>
  </si>
  <si>
    <t>NR/2025/25352/C</t>
  </si>
  <si>
    <t>APSEPL_FTG</t>
  </si>
  <si>
    <t>GNARE/NR/2024/12/20/3668</t>
  </si>
  <si>
    <t>East_Delhi_Waste_Processing_Company_Limited_(EDWPCL)</t>
  </si>
  <si>
    <t>PUNJAB-BAWANA_GAS</t>
  </si>
  <si>
    <t>HARYANA-BAWANA_GAS</t>
  </si>
  <si>
    <t>ABLWM1_AEROCITY-TCSPL_BKN2</t>
  </si>
  <si>
    <t>OIDLWM2_AEROCITY-TCSPL_BKN2</t>
  </si>
  <si>
    <t>OIDLWM3_AEROCITY-TCSPL_BKN2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</si>
</sst>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000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0" fontId="0" fillId="30" borderId="0" xfId="0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166" fontId="0" fillId="5" borderId="0" xfId="0" applyNumberFormat="1" applyFill="1"/>
    <xf numFmtId="166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165</v>
          </cell>
          <cell r="C5">
            <v>0</v>
          </cell>
          <cell r="D5">
            <v>165</v>
          </cell>
          <cell r="E5">
            <v>0</v>
          </cell>
          <cell r="H5">
            <v>165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165</v>
          </cell>
          <cell r="C6">
            <v>0</v>
          </cell>
          <cell r="D6">
            <v>165</v>
          </cell>
          <cell r="E6">
            <v>0</v>
          </cell>
          <cell r="H6">
            <v>165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165</v>
          </cell>
          <cell r="C7">
            <v>0</v>
          </cell>
          <cell r="D7">
            <v>165</v>
          </cell>
          <cell r="E7">
            <v>0</v>
          </cell>
          <cell r="H7">
            <v>165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165</v>
          </cell>
          <cell r="C8">
            <v>0</v>
          </cell>
          <cell r="D8">
            <v>165</v>
          </cell>
          <cell r="E8">
            <v>0</v>
          </cell>
          <cell r="H8">
            <v>160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165</v>
          </cell>
          <cell r="C9">
            <v>0</v>
          </cell>
          <cell r="D9">
            <v>165</v>
          </cell>
          <cell r="E9">
            <v>0</v>
          </cell>
          <cell r="H9">
            <v>160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165</v>
          </cell>
          <cell r="C10">
            <v>0</v>
          </cell>
          <cell r="D10">
            <v>165</v>
          </cell>
          <cell r="E10">
            <v>0</v>
          </cell>
          <cell r="H10">
            <v>160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165</v>
          </cell>
          <cell r="C11">
            <v>0</v>
          </cell>
          <cell r="D11">
            <v>165</v>
          </cell>
          <cell r="E11">
            <v>0</v>
          </cell>
          <cell r="H11">
            <v>160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165</v>
          </cell>
          <cell r="C12">
            <v>0</v>
          </cell>
          <cell r="D12">
            <v>165</v>
          </cell>
          <cell r="E12">
            <v>0</v>
          </cell>
          <cell r="H12">
            <v>160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165</v>
          </cell>
          <cell r="C13">
            <v>0</v>
          </cell>
          <cell r="D13">
            <v>165</v>
          </cell>
          <cell r="E13">
            <v>0</v>
          </cell>
          <cell r="H13">
            <v>160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165</v>
          </cell>
          <cell r="C14">
            <v>0</v>
          </cell>
          <cell r="D14">
            <v>165</v>
          </cell>
          <cell r="E14">
            <v>0</v>
          </cell>
          <cell r="H14">
            <v>160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165</v>
          </cell>
          <cell r="C15">
            <v>0</v>
          </cell>
          <cell r="D15">
            <v>165</v>
          </cell>
          <cell r="E15">
            <v>0</v>
          </cell>
          <cell r="H15">
            <v>160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165</v>
          </cell>
          <cell r="C16">
            <v>0</v>
          </cell>
          <cell r="D16">
            <v>165</v>
          </cell>
          <cell r="E16">
            <v>0</v>
          </cell>
          <cell r="H16">
            <v>160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165</v>
          </cell>
          <cell r="C17">
            <v>0</v>
          </cell>
          <cell r="D17">
            <v>165</v>
          </cell>
          <cell r="E17">
            <v>0</v>
          </cell>
          <cell r="H17">
            <v>160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165</v>
          </cell>
          <cell r="C18">
            <v>0</v>
          </cell>
          <cell r="D18">
            <v>165</v>
          </cell>
          <cell r="E18">
            <v>0</v>
          </cell>
          <cell r="H18">
            <v>160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165</v>
          </cell>
          <cell r="C19">
            <v>0</v>
          </cell>
          <cell r="D19">
            <v>165</v>
          </cell>
          <cell r="E19">
            <v>0</v>
          </cell>
          <cell r="H19">
            <v>160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165</v>
          </cell>
          <cell r="C20">
            <v>0</v>
          </cell>
          <cell r="D20">
            <v>165</v>
          </cell>
          <cell r="E20">
            <v>0</v>
          </cell>
          <cell r="H20">
            <v>160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165</v>
          </cell>
          <cell r="C21">
            <v>0</v>
          </cell>
          <cell r="D21">
            <v>165</v>
          </cell>
          <cell r="E21">
            <v>0</v>
          </cell>
          <cell r="H21">
            <v>160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165</v>
          </cell>
          <cell r="C22">
            <v>0</v>
          </cell>
          <cell r="D22">
            <v>165</v>
          </cell>
          <cell r="E22">
            <v>0</v>
          </cell>
          <cell r="H22">
            <v>160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165</v>
          </cell>
          <cell r="C23">
            <v>0</v>
          </cell>
          <cell r="D23">
            <v>165</v>
          </cell>
          <cell r="E23">
            <v>0</v>
          </cell>
          <cell r="H23">
            <v>160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165</v>
          </cell>
          <cell r="C24">
            <v>0</v>
          </cell>
          <cell r="D24">
            <v>165</v>
          </cell>
          <cell r="E24">
            <v>0</v>
          </cell>
          <cell r="H24">
            <v>160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165</v>
          </cell>
          <cell r="C25">
            <v>0</v>
          </cell>
          <cell r="D25">
            <v>165</v>
          </cell>
          <cell r="E25">
            <v>0</v>
          </cell>
          <cell r="H25">
            <v>160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165</v>
          </cell>
          <cell r="C26">
            <v>0</v>
          </cell>
          <cell r="D26">
            <v>165</v>
          </cell>
          <cell r="E26">
            <v>0</v>
          </cell>
          <cell r="H26">
            <v>160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165</v>
          </cell>
          <cell r="C27">
            <v>0</v>
          </cell>
          <cell r="D27">
            <v>165</v>
          </cell>
          <cell r="E27">
            <v>0</v>
          </cell>
          <cell r="H27">
            <v>160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165</v>
          </cell>
          <cell r="C28">
            <v>0</v>
          </cell>
          <cell r="D28">
            <v>165</v>
          </cell>
          <cell r="E28">
            <v>0</v>
          </cell>
          <cell r="H28">
            <v>160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165</v>
          </cell>
          <cell r="C29">
            <v>0</v>
          </cell>
          <cell r="D29">
            <v>165</v>
          </cell>
          <cell r="E29">
            <v>0</v>
          </cell>
          <cell r="H29">
            <v>160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165</v>
          </cell>
          <cell r="C30">
            <v>0</v>
          </cell>
          <cell r="D30">
            <v>165</v>
          </cell>
          <cell r="E30">
            <v>0</v>
          </cell>
          <cell r="H30">
            <v>160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165</v>
          </cell>
          <cell r="C31">
            <v>0</v>
          </cell>
          <cell r="D31">
            <v>165</v>
          </cell>
          <cell r="E31">
            <v>0</v>
          </cell>
          <cell r="H31">
            <v>160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165</v>
          </cell>
          <cell r="C32">
            <v>0</v>
          </cell>
          <cell r="D32">
            <v>165</v>
          </cell>
          <cell r="E32">
            <v>0</v>
          </cell>
          <cell r="H32">
            <v>160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165</v>
          </cell>
          <cell r="C33">
            <v>0</v>
          </cell>
          <cell r="D33">
            <v>165</v>
          </cell>
          <cell r="E33">
            <v>0</v>
          </cell>
          <cell r="H33">
            <v>160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165</v>
          </cell>
          <cell r="C34">
            <v>0</v>
          </cell>
          <cell r="D34">
            <v>165</v>
          </cell>
          <cell r="E34">
            <v>0</v>
          </cell>
          <cell r="H34">
            <v>160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165</v>
          </cell>
          <cell r="C35">
            <v>0</v>
          </cell>
          <cell r="D35">
            <v>165</v>
          </cell>
          <cell r="E35">
            <v>0</v>
          </cell>
          <cell r="H35">
            <v>160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165</v>
          </cell>
          <cell r="C36">
            <v>0</v>
          </cell>
          <cell r="D36">
            <v>165</v>
          </cell>
          <cell r="E36">
            <v>0</v>
          </cell>
          <cell r="H36">
            <v>160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162</v>
          </cell>
          <cell r="C37">
            <v>0</v>
          </cell>
          <cell r="D37">
            <v>165</v>
          </cell>
          <cell r="E37">
            <v>0</v>
          </cell>
          <cell r="H37">
            <v>160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162</v>
          </cell>
          <cell r="C38">
            <v>0</v>
          </cell>
          <cell r="D38">
            <v>165</v>
          </cell>
          <cell r="E38">
            <v>0</v>
          </cell>
          <cell r="H38">
            <v>160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162</v>
          </cell>
          <cell r="C39">
            <v>0</v>
          </cell>
          <cell r="D39">
            <v>165</v>
          </cell>
          <cell r="E39">
            <v>0</v>
          </cell>
          <cell r="H39">
            <v>160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162</v>
          </cell>
          <cell r="C40">
            <v>0</v>
          </cell>
          <cell r="D40">
            <v>165</v>
          </cell>
          <cell r="E40">
            <v>0</v>
          </cell>
          <cell r="H40">
            <v>160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162</v>
          </cell>
          <cell r="C41">
            <v>0</v>
          </cell>
          <cell r="D41">
            <v>165</v>
          </cell>
          <cell r="E41">
            <v>0</v>
          </cell>
          <cell r="H41">
            <v>160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162</v>
          </cell>
          <cell r="C42">
            <v>0</v>
          </cell>
          <cell r="D42">
            <v>165</v>
          </cell>
          <cell r="E42">
            <v>0</v>
          </cell>
          <cell r="H42">
            <v>160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162</v>
          </cell>
          <cell r="C43">
            <v>0</v>
          </cell>
          <cell r="D43">
            <v>165</v>
          </cell>
          <cell r="E43">
            <v>0</v>
          </cell>
          <cell r="H43">
            <v>160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162</v>
          </cell>
          <cell r="C44">
            <v>0</v>
          </cell>
          <cell r="D44">
            <v>165</v>
          </cell>
          <cell r="E44">
            <v>0</v>
          </cell>
          <cell r="H44">
            <v>162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162</v>
          </cell>
          <cell r="C45">
            <v>0</v>
          </cell>
          <cell r="D45">
            <v>165</v>
          </cell>
          <cell r="E45">
            <v>0</v>
          </cell>
          <cell r="H45">
            <v>162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162</v>
          </cell>
          <cell r="C46">
            <v>0</v>
          </cell>
          <cell r="D46">
            <v>165</v>
          </cell>
          <cell r="E46">
            <v>0</v>
          </cell>
          <cell r="H46">
            <v>162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162</v>
          </cell>
          <cell r="C47">
            <v>0</v>
          </cell>
          <cell r="D47">
            <v>165</v>
          </cell>
          <cell r="E47">
            <v>0</v>
          </cell>
          <cell r="H47">
            <v>162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162</v>
          </cell>
          <cell r="C48">
            <v>0</v>
          </cell>
          <cell r="D48">
            <v>165</v>
          </cell>
          <cell r="E48">
            <v>0</v>
          </cell>
          <cell r="H48">
            <v>162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162</v>
          </cell>
          <cell r="C49">
            <v>0</v>
          </cell>
          <cell r="D49">
            <v>165</v>
          </cell>
          <cell r="E49">
            <v>0</v>
          </cell>
          <cell r="H49">
            <v>162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162</v>
          </cell>
          <cell r="C50">
            <v>0</v>
          </cell>
          <cell r="D50">
            <v>165</v>
          </cell>
          <cell r="E50">
            <v>0</v>
          </cell>
          <cell r="H50">
            <v>162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162</v>
          </cell>
          <cell r="C51">
            <v>0</v>
          </cell>
          <cell r="D51">
            <v>165</v>
          </cell>
          <cell r="E51">
            <v>0</v>
          </cell>
          <cell r="H51">
            <v>162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162</v>
          </cell>
          <cell r="C52">
            <v>0</v>
          </cell>
          <cell r="D52">
            <v>165</v>
          </cell>
          <cell r="E52">
            <v>0</v>
          </cell>
          <cell r="H52">
            <v>162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165</v>
          </cell>
          <cell r="C53">
            <v>0</v>
          </cell>
          <cell r="D53">
            <v>165</v>
          </cell>
          <cell r="E53">
            <v>0</v>
          </cell>
          <cell r="H53">
            <v>165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165</v>
          </cell>
          <cell r="C54">
            <v>0</v>
          </cell>
          <cell r="D54">
            <v>165</v>
          </cell>
          <cell r="E54">
            <v>0</v>
          </cell>
          <cell r="H54">
            <v>165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165</v>
          </cell>
          <cell r="C55">
            <v>0</v>
          </cell>
          <cell r="D55">
            <v>165</v>
          </cell>
          <cell r="E55">
            <v>0</v>
          </cell>
          <cell r="H55">
            <v>165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165</v>
          </cell>
          <cell r="C56">
            <v>0</v>
          </cell>
          <cell r="D56">
            <v>165</v>
          </cell>
          <cell r="E56">
            <v>0</v>
          </cell>
          <cell r="H56">
            <v>165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165</v>
          </cell>
          <cell r="C57">
            <v>0</v>
          </cell>
          <cell r="D57">
            <v>165</v>
          </cell>
          <cell r="E57">
            <v>0</v>
          </cell>
          <cell r="H57">
            <v>165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165</v>
          </cell>
          <cell r="C58">
            <v>0</v>
          </cell>
          <cell r="D58">
            <v>165</v>
          </cell>
          <cell r="E58">
            <v>0</v>
          </cell>
          <cell r="H58">
            <v>165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165</v>
          </cell>
          <cell r="C59">
            <v>0</v>
          </cell>
          <cell r="D59">
            <v>165</v>
          </cell>
          <cell r="E59">
            <v>0</v>
          </cell>
          <cell r="H59">
            <v>165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165</v>
          </cell>
          <cell r="C60">
            <v>0</v>
          </cell>
          <cell r="D60">
            <v>165</v>
          </cell>
          <cell r="E60">
            <v>0</v>
          </cell>
          <cell r="H60">
            <v>165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162</v>
          </cell>
          <cell r="C61">
            <v>0</v>
          </cell>
          <cell r="D61">
            <v>165</v>
          </cell>
          <cell r="E61">
            <v>0</v>
          </cell>
          <cell r="H61">
            <v>162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162</v>
          </cell>
          <cell r="C62">
            <v>0</v>
          </cell>
          <cell r="D62">
            <v>165</v>
          </cell>
          <cell r="E62">
            <v>0</v>
          </cell>
          <cell r="H62">
            <v>162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162</v>
          </cell>
          <cell r="C63">
            <v>0</v>
          </cell>
          <cell r="D63">
            <v>165</v>
          </cell>
          <cell r="E63">
            <v>0</v>
          </cell>
          <cell r="H63">
            <v>162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162</v>
          </cell>
          <cell r="C64">
            <v>0</v>
          </cell>
          <cell r="D64">
            <v>165</v>
          </cell>
          <cell r="E64">
            <v>0</v>
          </cell>
          <cell r="H64">
            <v>162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162</v>
          </cell>
          <cell r="C65">
            <v>0</v>
          </cell>
          <cell r="D65">
            <v>165</v>
          </cell>
          <cell r="E65">
            <v>0</v>
          </cell>
          <cell r="H65">
            <v>162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162</v>
          </cell>
          <cell r="C66">
            <v>0</v>
          </cell>
          <cell r="D66">
            <v>165</v>
          </cell>
          <cell r="E66">
            <v>0</v>
          </cell>
          <cell r="H66">
            <v>162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162</v>
          </cell>
          <cell r="C67">
            <v>0</v>
          </cell>
          <cell r="D67">
            <v>165</v>
          </cell>
          <cell r="E67">
            <v>0</v>
          </cell>
          <cell r="H67">
            <v>160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160</v>
          </cell>
          <cell r="C68">
            <v>0</v>
          </cell>
          <cell r="D68">
            <v>165</v>
          </cell>
          <cell r="E68">
            <v>0</v>
          </cell>
          <cell r="H68">
            <v>160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160</v>
          </cell>
          <cell r="C69">
            <v>0</v>
          </cell>
          <cell r="D69">
            <v>165</v>
          </cell>
          <cell r="E69">
            <v>0</v>
          </cell>
          <cell r="H69">
            <v>160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160</v>
          </cell>
          <cell r="C70">
            <v>0</v>
          </cell>
          <cell r="D70">
            <v>165</v>
          </cell>
          <cell r="E70">
            <v>0</v>
          </cell>
          <cell r="H70">
            <v>160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160</v>
          </cell>
          <cell r="C71">
            <v>0</v>
          </cell>
          <cell r="D71">
            <v>165</v>
          </cell>
          <cell r="E71">
            <v>0</v>
          </cell>
          <cell r="H71">
            <v>160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160</v>
          </cell>
          <cell r="C72">
            <v>0</v>
          </cell>
          <cell r="D72">
            <v>165</v>
          </cell>
          <cell r="E72">
            <v>0</v>
          </cell>
          <cell r="H72">
            <v>160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160</v>
          </cell>
          <cell r="C73">
            <v>0</v>
          </cell>
          <cell r="D73">
            <v>165</v>
          </cell>
          <cell r="E73">
            <v>0</v>
          </cell>
          <cell r="H73">
            <v>160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160</v>
          </cell>
          <cell r="C74">
            <v>0</v>
          </cell>
          <cell r="D74">
            <v>165</v>
          </cell>
          <cell r="E74">
            <v>0</v>
          </cell>
          <cell r="H74">
            <v>160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160</v>
          </cell>
          <cell r="C75">
            <v>0</v>
          </cell>
          <cell r="D75">
            <v>165</v>
          </cell>
          <cell r="E75">
            <v>0</v>
          </cell>
          <cell r="H75">
            <v>160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160</v>
          </cell>
          <cell r="C76">
            <v>0</v>
          </cell>
          <cell r="D76">
            <v>165</v>
          </cell>
          <cell r="E76">
            <v>0</v>
          </cell>
          <cell r="H76">
            <v>160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160</v>
          </cell>
          <cell r="C77">
            <v>0</v>
          </cell>
          <cell r="D77">
            <v>165</v>
          </cell>
          <cell r="E77">
            <v>0</v>
          </cell>
          <cell r="H77">
            <v>160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160</v>
          </cell>
          <cell r="C78">
            <v>0</v>
          </cell>
          <cell r="D78">
            <v>165</v>
          </cell>
          <cell r="E78">
            <v>0</v>
          </cell>
          <cell r="H78">
            <v>160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160</v>
          </cell>
          <cell r="C79">
            <v>0</v>
          </cell>
          <cell r="D79">
            <v>165</v>
          </cell>
          <cell r="E79">
            <v>0</v>
          </cell>
          <cell r="H79">
            <v>160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160</v>
          </cell>
          <cell r="C80">
            <v>0</v>
          </cell>
          <cell r="D80">
            <v>165</v>
          </cell>
          <cell r="E80">
            <v>0</v>
          </cell>
          <cell r="H80">
            <v>160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160</v>
          </cell>
          <cell r="C81">
            <v>0</v>
          </cell>
          <cell r="D81">
            <v>165</v>
          </cell>
          <cell r="E81">
            <v>0</v>
          </cell>
          <cell r="H81">
            <v>160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160</v>
          </cell>
          <cell r="C82">
            <v>0</v>
          </cell>
          <cell r="D82">
            <v>165</v>
          </cell>
          <cell r="E82">
            <v>0</v>
          </cell>
          <cell r="H82">
            <v>160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160</v>
          </cell>
          <cell r="C83">
            <v>0</v>
          </cell>
          <cell r="D83">
            <v>165</v>
          </cell>
          <cell r="E83">
            <v>0</v>
          </cell>
          <cell r="H83">
            <v>160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160</v>
          </cell>
          <cell r="C84">
            <v>0</v>
          </cell>
          <cell r="D84">
            <v>165</v>
          </cell>
          <cell r="E84">
            <v>0</v>
          </cell>
          <cell r="H84">
            <v>160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160</v>
          </cell>
          <cell r="C85">
            <v>0</v>
          </cell>
          <cell r="D85">
            <v>165</v>
          </cell>
          <cell r="E85">
            <v>0</v>
          </cell>
          <cell r="H85">
            <v>160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160</v>
          </cell>
          <cell r="C86">
            <v>0</v>
          </cell>
          <cell r="D86">
            <v>165</v>
          </cell>
          <cell r="E86">
            <v>0</v>
          </cell>
          <cell r="H86">
            <v>160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160</v>
          </cell>
          <cell r="C87">
            <v>0</v>
          </cell>
          <cell r="D87">
            <v>165</v>
          </cell>
          <cell r="E87">
            <v>0</v>
          </cell>
          <cell r="H87">
            <v>160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160</v>
          </cell>
          <cell r="C88">
            <v>0</v>
          </cell>
          <cell r="D88">
            <v>165</v>
          </cell>
          <cell r="E88">
            <v>0</v>
          </cell>
          <cell r="H88">
            <v>160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160</v>
          </cell>
          <cell r="C89">
            <v>0</v>
          </cell>
          <cell r="D89">
            <v>165</v>
          </cell>
          <cell r="E89">
            <v>0</v>
          </cell>
          <cell r="H89">
            <v>160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160</v>
          </cell>
          <cell r="C90">
            <v>0</v>
          </cell>
          <cell r="D90">
            <v>165</v>
          </cell>
          <cell r="E90">
            <v>0</v>
          </cell>
          <cell r="H90">
            <v>160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160</v>
          </cell>
          <cell r="C91">
            <v>0</v>
          </cell>
          <cell r="D91">
            <v>165</v>
          </cell>
          <cell r="E91">
            <v>0</v>
          </cell>
          <cell r="H91">
            <v>160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160</v>
          </cell>
          <cell r="C92">
            <v>0</v>
          </cell>
          <cell r="D92">
            <v>165</v>
          </cell>
          <cell r="E92">
            <v>0</v>
          </cell>
          <cell r="H92">
            <v>160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160</v>
          </cell>
          <cell r="C93">
            <v>0</v>
          </cell>
          <cell r="D93">
            <v>165</v>
          </cell>
          <cell r="E93">
            <v>0</v>
          </cell>
          <cell r="H93">
            <v>160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160</v>
          </cell>
          <cell r="C94">
            <v>0</v>
          </cell>
          <cell r="D94">
            <v>165</v>
          </cell>
          <cell r="E94">
            <v>0</v>
          </cell>
          <cell r="H94">
            <v>160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165</v>
          </cell>
          <cell r="C95">
            <v>0</v>
          </cell>
          <cell r="D95">
            <v>165</v>
          </cell>
          <cell r="E95">
            <v>0</v>
          </cell>
          <cell r="H95">
            <v>165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165</v>
          </cell>
          <cell r="C96">
            <v>0</v>
          </cell>
          <cell r="D96">
            <v>165</v>
          </cell>
          <cell r="E96">
            <v>0</v>
          </cell>
          <cell r="H96">
            <v>165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165</v>
          </cell>
          <cell r="C97">
            <v>0</v>
          </cell>
          <cell r="D97">
            <v>165</v>
          </cell>
          <cell r="E97">
            <v>0</v>
          </cell>
          <cell r="H97">
            <v>165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165</v>
          </cell>
          <cell r="C98">
            <v>0</v>
          </cell>
          <cell r="D98">
            <v>165</v>
          </cell>
          <cell r="E98">
            <v>0</v>
          </cell>
          <cell r="H98">
            <v>165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165</v>
          </cell>
          <cell r="C99">
            <v>0</v>
          </cell>
          <cell r="D99">
            <v>165</v>
          </cell>
          <cell r="E99">
            <v>0</v>
          </cell>
          <cell r="H99">
            <v>165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165</v>
          </cell>
          <cell r="C100">
            <v>0</v>
          </cell>
          <cell r="D100">
            <v>165</v>
          </cell>
          <cell r="E100">
            <v>0</v>
          </cell>
          <cell r="H100">
            <v>130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28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28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28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28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28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28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28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28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29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29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29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29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29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29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29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29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29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29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29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29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29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29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29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29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700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700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700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700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700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700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700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700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700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700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700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700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700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700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700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700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700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700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700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700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130</v>
          </cell>
          <cell r="C25">
            <v>0</v>
          </cell>
          <cell r="D25">
            <v>0</v>
          </cell>
          <cell r="E25">
            <v>0</v>
          </cell>
          <cell r="F25">
            <v>700</v>
          </cell>
          <cell r="G25">
            <v>0</v>
          </cell>
          <cell r="J25">
            <v>130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130</v>
          </cell>
          <cell r="C26">
            <v>0</v>
          </cell>
          <cell r="D26">
            <v>0</v>
          </cell>
          <cell r="E26">
            <v>0</v>
          </cell>
          <cell r="F26">
            <v>700</v>
          </cell>
          <cell r="G26">
            <v>0</v>
          </cell>
          <cell r="J26">
            <v>130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130</v>
          </cell>
          <cell r="C27">
            <v>0</v>
          </cell>
          <cell r="D27">
            <v>0</v>
          </cell>
          <cell r="E27">
            <v>0</v>
          </cell>
          <cell r="F27">
            <v>700</v>
          </cell>
          <cell r="G27">
            <v>0</v>
          </cell>
          <cell r="J27">
            <v>130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130</v>
          </cell>
          <cell r="C28">
            <v>0</v>
          </cell>
          <cell r="D28">
            <v>0</v>
          </cell>
          <cell r="E28">
            <v>0</v>
          </cell>
          <cell r="F28">
            <v>700</v>
          </cell>
          <cell r="G28">
            <v>0</v>
          </cell>
          <cell r="J28">
            <v>130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130</v>
          </cell>
          <cell r="C29">
            <v>0</v>
          </cell>
          <cell r="D29">
            <v>0</v>
          </cell>
          <cell r="E29">
            <v>0</v>
          </cell>
          <cell r="F29">
            <v>700</v>
          </cell>
          <cell r="G29">
            <v>0</v>
          </cell>
          <cell r="J29">
            <v>130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130</v>
          </cell>
          <cell r="C30">
            <v>0</v>
          </cell>
          <cell r="D30">
            <v>0</v>
          </cell>
          <cell r="E30">
            <v>0</v>
          </cell>
          <cell r="F30">
            <v>700</v>
          </cell>
          <cell r="G30">
            <v>0</v>
          </cell>
          <cell r="J30">
            <v>130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130</v>
          </cell>
          <cell r="C31">
            <v>0</v>
          </cell>
          <cell r="D31">
            <v>0</v>
          </cell>
          <cell r="E31">
            <v>0</v>
          </cell>
          <cell r="F31">
            <v>700</v>
          </cell>
          <cell r="G31">
            <v>0</v>
          </cell>
          <cell r="J31">
            <v>130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130</v>
          </cell>
          <cell r="C32">
            <v>0</v>
          </cell>
          <cell r="D32">
            <v>0</v>
          </cell>
          <cell r="E32">
            <v>0</v>
          </cell>
          <cell r="F32">
            <v>700</v>
          </cell>
          <cell r="G32">
            <v>0</v>
          </cell>
          <cell r="J32">
            <v>130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130</v>
          </cell>
          <cell r="C33">
            <v>0</v>
          </cell>
          <cell r="D33">
            <v>0</v>
          </cell>
          <cell r="E33">
            <v>0</v>
          </cell>
          <cell r="F33">
            <v>700</v>
          </cell>
          <cell r="G33">
            <v>0</v>
          </cell>
          <cell r="J33">
            <v>130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130</v>
          </cell>
          <cell r="C34">
            <v>0</v>
          </cell>
          <cell r="D34">
            <v>0</v>
          </cell>
          <cell r="E34">
            <v>0</v>
          </cell>
          <cell r="F34">
            <v>700</v>
          </cell>
          <cell r="G34">
            <v>0</v>
          </cell>
          <cell r="J34">
            <v>130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130</v>
          </cell>
          <cell r="C35">
            <v>0</v>
          </cell>
          <cell r="D35">
            <v>0</v>
          </cell>
          <cell r="E35">
            <v>0</v>
          </cell>
          <cell r="F35">
            <v>700</v>
          </cell>
          <cell r="G35">
            <v>0</v>
          </cell>
          <cell r="J35">
            <v>130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130</v>
          </cell>
          <cell r="C36">
            <v>0</v>
          </cell>
          <cell r="D36">
            <v>0</v>
          </cell>
          <cell r="E36">
            <v>0</v>
          </cell>
          <cell r="F36">
            <v>700</v>
          </cell>
          <cell r="G36">
            <v>0</v>
          </cell>
          <cell r="J36">
            <v>130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130</v>
          </cell>
          <cell r="C37">
            <v>0</v>
          </cell>
          <cell r="D37">
            <v>0</v>
          </cell>
          <cell r="E37">
            <v>0</v>
          </cell>
          <cell r="F37">
            <v>700</v>
          </cell>
          <cell r="G37">
            <v>0</v>
          </cell>
          <cell r="J37">
            <v>130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130</v>
          </cell>
          <cell r="C38">
            <v>0</v>
          </cell>
          <cell r="D38">
            <v>0</v>
          </cell>
          <cell r="E38">
            <v>0</v>
          </cell>
          <cell r="F38">
            <v>700</v>
          </cell>
          <cell r="G38">
            <v>0</v>
          </cell>
          <cell r="J38">
            <v>130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210</v>
          </cell>
          <cell r="C39">
            <v>0</v>
          </cell>
          <cell r="D39">
            <v>0</v>
          </cell>
          <cell r="E39">
            <v>0</v>
          </cell>
          <cell r="F39">
            <v>700</v>
          </cell>
          <cell r="G39">
            <v>0</v>
          </cell>
          <cell r="J39">
            <v>210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210</v>
          </cell>
          <cell r="C40">
            <v>0</v>
          </cell>
          <cell r="D40">
            <v>0</v>
          </cell>
          <cell r="E40">
            <v>0</v>
          </cell>
          <cell r="F40">
            <v>700</v>
          </cell>
          <cell r="G40">
            <v>0</v>
          </cell>
          <cell r="J40">
            <v>210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250</v>
          </cell>
          <cell r="C41">
            <v>0</v>
          </cell>
          <cell r="D41">
            <v>0</v>
          </cell>
          <cell r="E41">
            <v>0</v>
          </cell>
          <cell r="F41">
            <v>690</v>
          </cell>
          <cell r="G41">
            <v>0</v>
          </cell>
          <cell r="J41">
            <v>250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250</v>
          </cell>
          <cell r="C42">
            <v>0</v>
          </cell>
          <cell r="D42">
            <v>0</v>
          </cell>
          <cell r="E42">
            <v>0</v>
          </cell>
          <cell r="F42">
            <v>690</v>
          </cell>
          <cell r="G42">
            <v>0</v>
          </cell>
          <cell r="J42">
            <v>250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690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690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230</v>
          </cell>
          <cell r="C45">
            <v>0</v>
          </cell>
          <cell r="D45">
            <v>0</v>
          </cell>
          <cell r="E45">
            <v>0</v>
          </cell>
          <cell r="F45">
            <v>690</v>
          </cell>
          <cell r="G45">
            <v>0</v>
          </cell>
          <cell r="J45">
            <v>230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230</v>
          </cell>
          <cell r="C46">
            <v>0</v>
          </cell>
          <cell r="D46">
            <v>0</v>
          </cell>
          <cell r="E46">
            <v>0</v>
          </cell>
          <cell r="F46">
            <v>690</v>
          </cell>
          <cell r="G46">
            <v>0</v>
          </cell>
          <cell r="J46">
            <v>230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230</v>
          </cell>
          <cell r="C47">
            <v>0</v>
          </cell>
          <cell r="D47">
            <v>0</v>
          </cell>
          <cell r="E47">
            <v>0</v>
          </cell>
          <cell r="F47">
            <v>690</v>
          </cell>
          <cell r="G47">
            <v>0</v>
          </cell>
          <cell r="J47">
            <v>230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230</v>
          </cell>
          <cell r="C48">
            <v>0</v>
          </cell>
          <cell r="D48">
            <v>0</v>
          </cell>
          <cell r="E48">
            <v>0</v>
          </cell>
          <cell r="F48">
            <v>690</v>
          </cell>
          <cell r="G48">
            <v>0</v>
          </cell>
          <cell r="J48">
            <v>230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160</v>
          </cell>
          <cell r="C49">
            <v>0</v>
          </cell>
          <cell r="D49">
            <v>0</v>
          </cell>
          <cell r="E49">
            <v>0</v>
          </cell>
          <cell r="F49">
            <v>690</v>
          </cell>
          <cell r="G49">
            <v>0</v>
          </cell>
          <cell r="J49">
            <v>160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160</v>
          </cell>
          <cell r="C50">
            <v>0</v>
          </cell>
          <cell r="D50">
            <v>0</v>
          </cell>
          <cell r="E50">
            <v>0</v>
          </cell>
          <cell r="F50">
            <v>690</v>
          </cell>
          <cell r="G50">
            <v>0</v>
          </cell>
          <cell r="J50">
            <v>160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270</v>
          </cell>
          <cell r="C51">
            <v>0</v>
          </cell>
          <cell r="D51">
            <v>0</v>
          </cell>
          <cell r="E51">
            <v>0</v>
          </cell>
          <cell r="F51">
            <v>690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270</v>
          </cell>
          <cell r="C52">
            <v>0</v>
          </cell>
          <cell r="D52">
            <v>0</v>
          </cell>
          <cell r="E52">
            <v>0</v>
          </cell>
          <cell r="F52">
            <v>690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270</v>
          </cell>
          <cell r="C53">
            <v>0</v>
          </cell>
          <cell r="D53">
            <v>0</v>
          </cell>
          <cell r="E53">
            <v>0</v>
          </cell>
          <cell r="F53">
            <v>670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270</v>
          </cell>
          <cell r="C54">
            <v>0</v>
          </cell>
          <cell r="D54">
            <v>0</v>
          </cell>
          <cell r="E54">
            <v>0</v>
          </cell>
          <cell r="F54">
            <v>670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270</v>
          </cell>
          <cell r="C55">
            <v>0</v>
          </cell>
          <cell r="D55">
            <v>0</v>
          </cell>
          <cell r="E55">
            <v>0</v>
          </cell>
          <cell r="F55">
            <v>670</v>
          </cell>
          <cell r="G55">
            <v>0</v>
          </cell>
          <cell r="J55">
            <v>230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270</v>
          </cell>
          <cell r="C56">
            <v>30</v>
          </cell>
          <cell r="D56">
            <v>0</v>
          </cell>
          <cell r="E56">
            <v>0</v>
          </cell>
          <cell r="F56">
            <v>670</v>
          </cell>
          <cell r="G56">
            <v>0</v>
          </cell>
          <cell r="J56">
            <v>230</v>
          </cell>
          <cell r="K56">
            <v>30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270</v>
          </cell>
          <cell r="C57">
            <v>30</v>
          </cell>
          <cell r="D57">
            <v>0</v>
          </cell>
          <cell r="E57">
            <v>0</v>
          </cell>
          <cell r="F57">
            <v>670</v>
          </cell>
          <cell r="G57">
            <v>0</v>
          </cell>
          <cell r="J57">
            <v>230</v>
          </cell>
          <cell r="K57">
            <v>30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270</v>
          </cell>
          <cell r="C58">
            <v>30</v>
          </cell>
          <cell r="D58">
            <v>0</v>
          </cell>
          <cell r="E58">
            <v>0</v>
          </cell>
          <cell r="F58">
            <v>670</v>
          </cell>
          <cell r="G58">
            <v>0</v>
          </cell>
          <cell r="J58">
            <v>230</v>
          </cell>
          <cell r="K58">
            <v>30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270</v>
          </cell>
          <cell r="C59">
            <v>30</v>
          </cell>
          <cell r="D59">
            <v>0</v>
          </cell>
          <cell r="E59">
            <v>0</v>
          </cell>
          <cell r="F59">
            <v>670</v>
          </cell>
          <cell r="G59">
            <v>0</v>
          </cell>
          <cell r="J59">
            <v>230</v>
          </cell>
          <cell r="K59">
            <v>30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270</v>
          </cell>
          <cell r="C60">
            <v>30</v>
          </cell>
          <cell r="D60">
            <v>0</v>
          </cell>
          <cell r="E60">
            <v>0</v>
          </cell>
          <cell r="F60">
            <v>670</v>
          </cell>
          <cell r="G60">
            <v>0</v>
          </cell>
          <cell r="J60">
            <v>230</v>
          </cell>
          <cell r="K60">
            <v>30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270</v>
          </cell>
          <cell r="C61">
            <v>40</v>
          </cell>
          <cell r="D61">
            <v>0</v>
          </cell>
          <cell r="E61">
            <v>0</v>
          </cell>
          <cell r="F61">
            <v>670</v>
          </cell>
          <cell r="G61">
            <v>0</v>
          </cell>
          <cell r="J61">
            <v>230</v>
          </cell>
          <cell r="K61">
            <v>40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270</v>
          </cell>
          <cell r="C62">
            <v>40</v>
          </cell>
          <cell r="D62">
            <v>0</v>
          </cell>
          <cell r="E62">
            <v>0</v>
          </cell>
          <cell r="F62">
            <v>670</v>
          </cell>
          <cell r="G62">
            <v>0</v>
          </cell>
          <cell r="J62">
            <v>230</v>
          </cell>
          <cell r="K62">
            <v>40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270</v>
          </cell>
          <cell r="C63">
            <v>40</v>
          </cell>
          <cell r="D63">
            <v>0</v>
          </cell>
          <cell r="E63">
            <v>0</v>
          </cell>
          <cell r="F63">
            <v>670</v>
          </cell>
          <cell r="G63">
            <v>0</v>
          </cell>
          <cell r="J63">
            <v>230</v>
          </cell>
          <cell r="K63">
            <v>40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270</v>
          </cell>
          <cell r="C64">
            <v>40</v>
          </cell>
          <cell r="D64">
            <v>0</v>
          </cell>
          <cell r="E64">
            <v>0</v>
          </cell>
          <cell r="F64">
            <v>670</v>
          </cell>
          <cell r="G64">
            <v>0</v>
          </cell>
          <cell r="J64">
            <v>230</v>
          </cell>
          <cell r="K64">
            <v>40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270</v>
          </cell>
          <cell r="C65">
            <v>40</v>
          </cell>
          <cell r="D65">
            <v>0</v>
          </cell>
          <cell r="E65">
            <v>0</v>
          </cell>
          <cell r="F65">
            <v>670</v>
          </cell>
          <cell r="G65">
            <v>0</v>
          </cell>
          <cell r="J65">
            <v>230</v>
          </cell>
          <cell r="K65">
            <v>40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270</v>
          </cell>
          <cell r="C66">
            <v>40</v>
          </cell>
          <cell r="D66">
            <v>0</v>
          </cell>
          <cell r="E66">
            <v>0</v>
          </cell>
          <cell r="F66">
            <v>670</v>
          </cell>
          <cell r="G66">
            <v>0</v>
          </cell>
          <cell r="J66">
            <v>230</v>
          </cell>
          <cell r="K66">
            <v>40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F67">
            <v>670</v>
          </cell>
          <cell r="G67">
            <v>0</v>
          </cell>
          <cell r="J67">
            <v>290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F68">
            <v>670</v>
          </cell>
          <cell r="G68">
            <v>0</v>
          </cell>
          <cell r="J68">
            <v>290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F69">
            <v>670</v>
          </cell>
          <cell r="G69">
            <v>0</v>
          </cell>
          <cell r="J69">
            <v>290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F70">
            <v>670</v>
          </cell>
          <cell r="G70">
            <v>0</v>
          </cell>
          <cell r="J70">
            <v>290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270</v>
          </cell>
          <cell r="C71">
            <v>0</v>
          </cell>
          <cell r="D71">
            <v>0</v>
          </cell>
          <cell r="E71">
            <v>0</v>
          </cell>
          <cell r="F71">
            <v>670</v>
          </cell>
          <cell r="G71">
            <v>0</v>
          </cell>
          <cell r="J71">
            <v>290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270</v>
          </cell>
          <cell r="C72">
            <v>0</v>
          </cell>
          <cell r="D72">
            <v>0</v>
          </cell>
          <cell r="E72">
            <v>0</v>
          </cell>
          <cell r="F72">
            <v>670</v>
          </cell>
          <cell r="G72">
            <v>0</v>
          </cell>
          <cell r="J72">
            <v>290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270</v>
          </cell>
          <cell r="C73">
            <v>0</v>
          </cell>
          <cell r="D73">
            <v>0</v>
          </cell>
          <cell r="E73">
            <v>0</v>
          </cell>
          <cell r="F73">
            <v>670</v>
          </cell>
          <cell r="G73">
            <v>0</v>
          </cell>
          <cell r="J73">
            <v>290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270</v>
          </cell>
          <cell r="C74">
            <v>0</v>
          </cell>
          <cell r="D74">
            <v>0</v>
          </cell>
          <cell r="E74">
            <v>0</v>
          </cell>
          <cell r="F74">
            <v>670</v>
          </cell>
          <cell r="G74">
            <v>0</v>
          </cell>
          <cell r="J74">
            <v>290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270</v>
          </cell>
          <cell r="C75">
            <v>0</v>
          </cell>
          <cell r="D75">
            <v>0</v>
          </cell>
          <cell r="E75">
            <v>0</v>
          </cell>
          <cell r="F75">
            <v>670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270</v>
          </cell>
          <cell r="C76">
            <v>0</v>
          </cell>
          <cell r="D76">
            <v>0</v>
          </cell>
          <cell r="E76">
            <v>0</v>
          </cell>
          <cell r="F76">
            <v>670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270</v>
          </cell>
          <cell r="C77">
            <v>0</v>
          </cell>
          <cell r="D77">
            <v>0</v>
          </cell>
          <cell r="E77">
            <v>0</v>
          </cell>
          <cell r="F77">
            <v>680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270</v>
          </cell>
          <cell r="C78">
            <v>0</v>
          </cell>
          <cell r="D78">
            <v>0</v>
          </cell>
          <cell r="E78">
            <v>0</v>
          </cell>
          <cell r="F78">
            <v>680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270</v>
          </cell>
          <cell r="C79">
            <v>0</v>
          </cell>
          <cell r="D79">
            <v>0</v>
          </cell>
          <cell r="E79">
            <v>0</v>
          </cell>
          <cell r="F79">
            <v>680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270</v>
          </cell>
          <cell r="C80">
            <v>0</v>
          </cell>
          <cell r="D80">
            <v>0</v>
          </cell>
          <cell r="E80">
            <v>0</v>
          </cell>
          <cell r="F80">
            <v>680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270</v>
          </cell>
          <cell r="C81">
            <v>0</v>
          </cell>
          <cell r="D81">
            <v>0</v>
          </cell>
          <cell r="E81">
            <v>0</v>
          </cell>
          <cell r="F81">
            <v>680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270</v>
          </cell>
          <cell r="C82">
            <v>0</v>
          </cell>
          <cell r="D82">
            <v>0</v>
          </cell>
          <cell r="E82">
            <v>0</v>
          </cell>
          <cell r="F82">
            <v>680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270</v>
          </cell>
          <cell r="C83">
            <v>0</v>
          </cell>
          <cell r="D83">
            <v>0</v>
          </cell>
          <cell r="E83">
            <v>0</v>
          </cell>
          <cell r="F83">
            <v>680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270</v>
          </cell>
          <cell r="C84">
            <v>0</v>
          </cell>
          <cell r="D84">
            <v>0</v>
          </cell>
          <cell r="E84">
            <v>0</v>
          </cell>
          <cell r="F84">
            <v>680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270</v>
          </cell>
          <cell r="C85">
            <v>0</v>
          </cell>
          <cell r="D85">
            <v>0</v>
          </cell>
          <cell r="E85">
            <v>0</v>
          </cell>
          <cell r="F85">
            <v>680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270</v>
          </cell>
          <cell r="C86">
            <v>0</v>
          </cell>
          <cell r="D86">
            <v>0</v>
          </cell>
          <cell r="E86">
            <v>0</v>
          </cell>
          <cell r="F86">
            <v>680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270</v>
          </cell>
          <cell r="C87">
            <v>0</v>
          </cell>
          <cell r="D87">
            <v>0</v>
          </cell>
          <cell r="E87">
            <v>0</v>
          </cell>
          <cell r="F87">
            <v>680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270</v>
          </cell>
          <cell r="C88">
            <v>0</v>
          </cell>
          <cell r="D88">
            <v>0</v>
          </cell>
          <cell r="E88">
            <v>0</v>
          </cell>
          <cell r="F88">
            <v>680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680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680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680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680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680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680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680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680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680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680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680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680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18" sqref="A1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45710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540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144</v>
      </c>
    </row>
    <row r="9" spans="1:3">
      <c r="A9" s="47" t="s">
        <v>445</v>
      </c>
      <c r="B9" s="207">
        <v>45711.002083333333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45710</v>
      </c>
      <c r="B1" s="220" t="s">
        <v>432</v>
      </c>
      <c r="C1" s="216"/>
      <c r="D1" s="218" t="s">
        <v>293</v>
      </c>
      <c r="E1" s="218"/>
      <c r="F1" s="218"/>
      <c r="G1" s="218"/>
      <c r="H1" s="219"/>
      <c r="I1" s="221" t="s">
        <v>433</v>
      </c>
      <c r="J1" s="222"/>
      <c r="K1" s="222"/>
      <c r="L1" s="222"/>
      <c r="M1" s="223"/>
      <c r="N1" s="210"/>
      <c r="P1" s="214" t="s">
        <v>288</v>
      </c>
      <c r="Q1" s="214"/>
      <c r="R1" s="214"/>
      <c r="S1" s="214"/>
      <c r="T1" s="214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10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5">
        <v>25.2</v>
      </c>
      <c r="C3" s="205">
        <v>25.2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10.513440000000001</v>
      </c>
      <c r="J3" s="22">
        <f>C3*E3/100</f>
        <v>5.8791599999999997</v>
      </c>
      <c r="K3" s="22">
        <f>C3*F3/100</f>
        <v>7.5826799999999999</v>
      </c>
      <c r="L3" s="22">
        <f>C3*G3/100</f>
        <v>1.22472</v>
      </c>
      <c r="M3" s="155">
        <f>SUM(I3:L3)</f>
        <v>25.200000000000003</v>
      </c>
      <c r="N3" s="23"/>
      <c r="P3" s="38">
        <f t="shared" ref="P3:P34" si="1">I3</f>
        <v>10.513440000000001</v>
      </c>
      <c r="Q3" s="38">
        <f t="shared" ref="Q3:Q34" si="2">J3</f>
        <v>5.8791599999999997</v>
      </c>
      <c r="R3" s="38">
        <f t="shared" ref="R3:R34" si="3">K3</f>
        <v>7.5826799999999999</v>
      </c>
      <c r="S3" s="38">
        <f t="shared" ref="S3:S34" si="4">L3</f>
        <v>1.22472</v>
      </c>
      <c r="T3" s="38">
        <f>SUM(P3:S3)</f>
        <v>25.200000000000003</v>
      </c>
    </row>
    <row r="4" spans="1:20">
      <c r="A4" s="8" t="s">
        <v>46</v>
      </c>
      <c r="B4" s="205">
        <v>25.2</v>
      </c>
      <c r="C4" s="205">
        <v>25.2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10.513440000000001</v>
      </c>
      <c r="J4" s="22">
        <f t="shared" ref="J4:J67" si="6">C4*E4/100</f>
        <v>5.8791599999999997</v>
      </c>
      <c r="K4" s="22">
        <f t="shared" ref="K4:K67" si="7">C4*F4/100</f>
        <v>7.5826799999999999</v>
      </c>
      <c r="L4" s="22">
        <f t="shared" ref="L4:L67" si="8">C4*G4/100</f>
        <v>1.22472</v>
      </c>
      <c r="M4" s="156">
        <f t="shared" ref="M4:M67" si="9">SUM(I4:L4)</f>
        <v>25.200000000000003</v>
      </c>
      <c r="N4" s="23"/>
      <c r="P4" s="38">
        <f t="shared" si="1"/>
        <v>10.513440000000001</v>
      </c>
      <c r="Q4" s="38">
        <f t="shared" si="2"/>
        <v>5.8791599999999997</v>
      </c>
      <c r="R4" s="38">
        <f t="shared" si="3"/>
        <v>7.5826799999999999</v>
      </c>
      <c r="S4" s="38">
        <f t="shared" si="4"/>
        <v>1.22472</v>
      </c>
      <c r="T4" s="38">
        <f t="shared" ref="T4:T67" si="10">SUM(P4:S4)</f>
        <v>25.200000000000003</v>
      </c>
    </row>
    <row r="5" spans="1:20">
      <c r="A5" s="8" t="s">
        <v>47</v>
      </c>
      <c r="B5" s="205">
        <v>25.2</v>
      </c>
      <c r="C5" s="205">
        <v>25.2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10.513440000000001</v>
      </c>
      <c r="J5" s="22">
        <f t="shared" si="6"/>
        <v>5.8791599999999997</v>
      </c>
      <c r="K5" s="22">
        <f t="shared" si="7"/>
        <v>7.5826799999999999</v>
      </c>
      <c r="L5" s="22">
        <f t="shared" si="8"/>
        <v>1.22472</v>
      </c>
      <c r="M5" s="156">
        <f t="shared" si="9"/>
        <v>25.200000000000003</v>
      </c>
      <c r="N5" s="23"/>
      <c r="P5" s="38">
        <f t="shared" si="1"/>
        <v>10.513440000000001</v>
      </c>
      <c r="Q5" s="38">
        <f t="shared" si="2"/>
        <v>5.8791599999999997</v>
      </c>
      <c r="R5" s="38">
        <f t="shared" si="3"/>
        <v>7.5826799999999999</v>
      </c>
      <c r="S5" s="38">
        <f t="shared" si="4"/>
        <v>1.22472</v>
      </c>
      <c r="T5" s="38">
        <f t="shared" si="10"/>
        <v>25.200000000000003</v>
      </c>
    </row>
    <row r="6" spans="1:20">
      <c r="A6" s="8" t="s">
        <v>48</v>
      </c>
      <c r="B6" s="205">
        <v>25.2</v>
      </c>
      <c r="C6" s="205">
        <v>25.2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10.513440000000001</v>
      </c>
      <c r="J6" s="22">
        <f t="shared" si="6"/>
        <v>5.8791599999999997</v>
      </c>
      <c r="K6" s="22">
        <f t="shared" si="7"/>
        <v>7.5826799999999999</v>
      </c>
      <c r="L6" s="22">
        <f t="shared" si="8"/>
        <v>1.22472</v>
      </c>
      <c r="M6" s="156">
        <f t="shared" si="9"/>
        <v>25.200000000000003</v>
      </c>
      <c r="N6" s="23"/>
      <c r="P6" s="38">
        <f t="shared" si="1"/>
        <v>10.513440000000001</v>
      </c>
      <c r="Q6" s="38">
        <f t="shared" si="2"/>
        <v>5.8791599999999997</v>
      </c>
      <c r="R6" s="38">
        <f t="shared" si="3"/>
        <v>7.5826799999999999</v>
      </c>
      <c r="S6" s="38">
        <f t="shared" si="4"/>
        <v>1.22472</v>
      </c>
      <c r="T6" s="38">
        <f t="shared" si="10"/>
        <v>25.200000000000003</v>
      </c>
    </row>
    <row r="7" spans="1:20">
      <c r="A7" s="8" t="s">
        <v>49</v>
      </c>
      <c r="B7" s="205">
        <v>25.2</v>
      </c>
      <c r="C7" s="205">
        <v>25.2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10.513440000000001</v>
      </c>
      <c r="J7" s="22">
        <f t="shared" si="6"/>
        <v>5.8791599999999997</v>
      </c>
      <c r="K7" s="22">
        <f t="shared" si="7"/>
        <v>7.5826799999999999</v>
      </c>
      <c r="L7" s="22">
        <f t="shared" si="8"/>
        <v>1.22472</v>
      </c>
      <c r="M7" s="156">
        <f t="shared" si="9"/>
        <v>25.200000000000003</v>
      </c>
      <c r="N7" s="23"/>
      <c r="P7" s="38">
        <f t="shared" si="1"/>
        <v>10.513440000000001</v>
      </c>
      <c r="Q7" s="38">
        <f t="shared" si="2"/>
        <v>5.8791599999999997</v>
      </c>
      <c r="R7" s="38">
        <f t="shared" si="3"/>
        <v>7.5826799999999999</v>
      </c>
      <c r="S7" s="38">
        <f t="shared" si="4"/>
        <v>1.22472</v>
      </c>
      <c r="T7" s="38">
        <f t="shared" si="10"/>
        <v>25.200000000000003</v>
      </c>
    </row>
    <row r="8" spans="1:20">
      <c r="A8" s="8" t="s">
        <v>50</v>
      </c>
      <c r="B8" s="205">
        <v>25.2</v>
      </c>
      <c r="C8" s="205">
        <v>25.2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10.513440000000001</v>
      </c>
      <c r="J8" s="22">
        <f t="shared" si="6"/>
        <v>5.8791599999999997</v>
      </c>
      <c r="K8" s="22">
        <f t="shared" si="7"/>
        <v>7.5826799999999999</v>
      </c>
      <c r="L8" s="22">
        <f t="shared" si="8"/>
        <v>1.22472</v>
      </c>
      <c r="M8" s="156">
        <f t="shared" si="9"/>
        <v>25.200000000000003</v>
      </c>
      <c r="N8" s="23"/>
      <c r="P8" s="38">
        <f t="shared" si="1"/>
        <v>10.513440000000001</v>
      </c>
      <c r="Q8" s="38">
        <f t="shared" si="2"/>
        <v>5.8791599999999997</v>
      </c>
      <c r="R8" s="38">
        <f t="shared" si="3"/>
        <v>7.5826799999999999</v>
      </c>
      <c r="S8" s="38">
        <f t="shared" si="4"/>
        <v>1.22472</v>
      </c>
      <c r="T8" s="38">
        <f t="shared" si="10"/>
        <v>25.200000000000003</v>
      </c>
    </row>
    <row r="9" spans="1:20">
      <c r="A9" s="8" t="s">
        <v>51</v>
      </c>
      <c r="B9" s="205">
        <v>25.2</v>
      </c>
      <c r="C9" s="205">
        <v>25.2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10.513440000000001</v>
      </c>
      <c r="J9" s="22">
        <f t="shared" si="6"/>
        <v>5.8791599999999997</v>
      </c>
      <c r="K9" s="22">
        <f t="shared" si="7"/>
        <v>7.5826799999999999</v>
      </c>
      <c r="L9" s="22">
        <f t="shared" si="8"/>
        <v>1.22472</v>
      </c>
      <c r="M9" s="156">
        <f t="shared" si="9"/>
        <v>25.200000000000003</v>
      </c>
      <c r="N9" s="23"/>
      <c r="P9" s="38">
        <f t="shared" si="1"/>
        <v>10.513440000000001</v>
      </c>
      <c r="Q9" s="38">
        <f t="shared" si="2"/>
        <v>5.8791599999999997</v>
      </c>
      <c r="R9" s="38">
        <f t="shared" si="3"/>
        <v>7.5826799999999999</v>
      </c>
      <c r="S9" s="38">
        <f t="shared" si="4"/>
        <v>1.22472</v>
      </c>
      <c r="T9" s="38">
        <f t="shared" si="10"/>
        <v>25.200000000000003</v>
      </c>
    </row>
    <row r="10" spans="1:20">
      <c r="A10" s="8" t="s">
        <v>52</v>
      </c>
      <c r="B10" s="205">
        <v>25.2</v>
      </c>
      <c r="C10" s="205">
        <v>25.2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10.513440000000001</v>
      </c>
      <c r="J10" s="22">
        <f t="shared" si="6"/>
        <v>5.8791599999999997</v>
      </c>
      <c r="K10" s="22">
        <f t="shared" si="7"/>
        <v>7.5826799999999999</v>
      </c>
      <c r="L10" s="22">
        <f t="shared" si="8"/>
        <v>1.22472</v>
      </c>
      <c r="M10" s="156">
        <f t="shared" si="9"/>
        <v>25.200000000000003</v>
      </c>
      <c r="N10" s="23"/>
      <c r="P10" s="38">
        <f t="shared" si="1"/>
        <v>10.513440000000001</v>
      </c>
      <c r="Q10" s="38">
        <f t="shared" si="2"/>
        <v>5.8791599999999997</v>
      </c>
      <c r="R10" s="38">
        <f t="shared" si="3"/>
        <v>7.5826799999999999</v>
      </c>
      <c r="S10" s="38">
        <f t="shared" si="4"/>
        <v>1.22472</v>
      </c>
      <c r="T10" s="38">
        <f t="shared" si="10"/>
        <v>25.200000000000003</v>
      </c>
    </row>
    <row r="11" spans="1:20">
      <c r="A11" s="8" t="s">
        <v>53</v>
      </c>
      <c r="B11" s="205">
        <v>25.2</v>
      </c>
      <c r="C11" s="205">
        <v>25.2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10.513440000000001</v>
      </c>
      <c r="J11" s="22">
        <f t="shared" si="6"/>
        <v>5.8791599999999997</v>
      </c>
      <c r="K11" s="22">
        <f t="shared" si="7"/>
        <v>7.5826799999999999</v>
      </c>
      <c r="L11" s="22">
        <f t="shared" si="8"/>
        <v>1.22472</v>
      </c>
      <c r="M11" s="156">
        <f t="shared" si="9"/>
        <v>25.200000000000003</v>
      </c>
      <c r="N11" s="23"/>
      <c r="P11" s="38">
        <f t="shared" si="1"/>
        <v>10.513440000000001</v>
      </c>
      <c r="Q11" s="38">
        <f t="shared" si="2"/>
        <v>5.8791599999999997</v>
      </c>
      <c r="R11" s="38">
        <f t="shared" si="3"/>
        <v>7.5826799999999999</v>
      </c>
      <c r="S11" s="38">
        <f t="shared" si="4"/>
        <v>1.22472</v>
      </c>
      <c r="T11" s="38">
        <f t="shared" si="10"/>
        <v>25.200000000000003</v>
      </c>
    </row>
    <row r="12" spans="1:20">
      <c r="A12" s="8" t="s">
        <v>54</v>
      </c>
      <c r="B12" s="205">
        <v>25.2</v>
      </c>
      <c r="C12" s="205">
        <v>25.2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10.513440000000001</v>
      </c>
      <c r="J12" s="22">
        <f t="shared" si="6"/>
        <v>5.8791599999999997</v>
      </c>
      <c r="K12" s="22">
        <f t="shared" si="7"/>
        <v>7.5826799999999999</v>
      </c>
      <c r="L12" s="22">
        <f t="shared" si="8"/>
        <v>1.22472</v>
      </c>
      <c r="M12" s="156">
        <f t="shared" si="9"/>
        <v>25.200000000000003</v>
      </c>
      <c r="N12" s="23"/>
      <c r="P12" s="38">
        <f t="shared" si="1"/>
        <v>10.513440000000001</v>
      </c>
      <c r="Q12" s="38">
        <f t="shared" si="2"/>
        <v>5.8791599999999997</v>
      </c>
      <c r="R12" s="38">
        <f t="shared" si="3"/>
        <v>7.5826799999999999</v>
      </c>
      <c r="S12" s="38">
        <f t="shared" si="4"/>
        <v>1.22472</v>
      </c>
      <c r="T12" s="38">
        <f t="shared" si="10"/>
        <v>25.200000000000003</v>
      </c>
    </row>
    <row r="13" spans="1:20">
      <c r="A13" s="8" t="s">
        <v>55</v>
      </c>
      <c r="B13" s="205">
        <v>25.2</v>
      </c>
      <c r="C13" s="205">
        <v>25.2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10.513440000000001</v>
      </c>
      <c r="J13" s="22">
        <f t="shared" si="6"/>
        <v>5.8791599999999997</v>
      </c>
      <c r="K13" s="22">
        <f t="shared" si="7"/>
        <v>7.5826799999999999</v>
      </c>
      <c r="L13" s="22">
        <f t="shared" si="8"/>
        <v>1.22472</v>
      </c>
      <c r="M13" s="156">
        <f t="shared" si="9"/>
        <v>25.200000000000003</v>
      </c>
      <c r="N13" s="23"/>
      <c r="P13" s="38">
        <f t="shared" si="1"/>
        <v>10.513440000000001</v>
      </c>
      <c r="Q13" s="38">
        <f t="shared" si="2"/>
        <v>5.8791599999999997</v>
      </c>
      <c r="R13" s="38">
        <f t="shared" si="3"/>
        <v>7.5826799999999999</v>
      </c>
      <c r="S13" s="38">
        <f t="shared" si="4"/>
        <v>1.22472</v>
      </c>
      <c r="T13" s="38">
        <f t="shared" si="10"/>
        <v>25.200000000000003</v>
      </c>
    </row>
    <row r="14" spans="1:20">
      <c r="A14" s="8" t="s">
        <v>56</v>
      </c>
      <c r="B14" s="205">
        <v>25.2</v>
      </c>
      <c r="C14" s="205">
        <v>25.2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10.513440000000001</v>
      </c>
      <c r="J14" s="22">
        <f t="shared" si="6"/>
        <v>5.8791599999999997</v>
      </c>
      <c r="K14" s="22">
        <f t="shared" si="7"/>
        <v>7.5826799999999999</v>
      </c>
      <c r="L14" s="22">
        <f t="shared" si="8"/>
        <v>1.22472</v>
      </c>
      <c r="M14" s="156">
        <f t="shared" si="9"/>
        <v>25.200000000000003</v>
      </c>
      <c r="N14" s="23"/>
      <c r="P14" s="38">
        <f t="shared" si="1"/>
        <v>10.513440000000001</v>
      </c>
      <c r="Q14" s="38">
        <f t="shared" si="2"/>
        <v>5.8791599999999997</v>
      </c>
      <c r="R14" s="38">
        <f t="shared" si="3"/>
        <v>7.5826799999999999</v>
      </c>
      <c r="S14" s="38">
        <f t="shared" si="4"/>
        <v>1.22472</v>
      </c>
      <c r="T14" s="38">
        <f t="shared" si="10"/>
        <v>25.200000000000003</v>
      </c>
    </row>
    <row r="15" spans="1:20">
      <c r="A15" s="8" t="s">
        <v>57</v>
      </c>
      <c r="B15" s="205">
        <v>25.2</v>
      </c>
      <c r="C15" s="205">
        <v>25.2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10.513440000000001</v>
      </c>
      <c r="J15" s="22">
        <f t="shared" si="6"/>
        <v>5.8791599999999997</v>
      </c>
      <c r="K15" s="22">
        <f t="shared" si="7"/>
        <v>7.5826799999999999</v>
      </c>
      <c r="L15" s="22">
        <f t="shared" si="8"/>
        <v>1.22472</v>
      </c>
      <c r="M15" s="156">
        <f t="shared" si="9"/>
        <v>25.200000000000003</v>
      </c>
      <c r="N15" s="23"/>
      <c r="P15" s="38">
        <f t="shared" si="1"/>
        <v>10.513440000000001</v>
      </c>
      <c r="Q15" s="38">
        <f t="shared" si="2"/>
        <v>5.8791599999999997</v>
      </c>
      <c r="R15" s="38">
        <f t="shared" si="3"/>
        <v>7.5826799999999999</v>
      </c>
      <c r="S15" s="38">
        <f t="shared" si="4"/>
        <v>1.22472</v>
      </c>
      <c r="T15" s="38">
        <f t="shared" si="10"/>
        <v>25.200000000000003</v>
      </c>
    </row>
    <row r="16" spans="1:20">
      <c r="A16" s="8" t="s">
        <v>58</v>
      </c>
      <c r="B16" s="205">
        <v>25.2</v>
      </c>
      <c r="C16" s="205">
        <v>25.2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10.513440000000001</v>
      </c>
      <c r="J16" s="22">
        <f t="shared" si="6"/>
        <v>5.8791599999999997</v>
      </c>
      <c r="K16" s="22">
        <f t="shared" si="7"/>
        <v>7.5826799999999999</v>
      </c>
      <c r="L16" s="22">
        <f t="shared" si="8"/>
        <v>1.22472</v>
      </c>
      <c r="M16" s="156">
        <f t="shared" si="9"/>
        <v>25.200000000000003</v>
      </c>
      <c r="N16" s="23"/>
      <c r="P16" s="38">
        <f t="shared" si="1"/>
        <v>10.513440000000001</v>
      </c>
      <c r="Q16" s="38">
        <f t="shared" si="2"/>
        <v>5.8791599999999997</v>
      </c>
      <c r="R16" s="38">
        <f t="shared" si="3"/>
        <v>7.5826799999999999</v>
      </c>
      <c r="S16" s="38">
        <f t="shared" si="4"/>
        <v>1.22472</v>
      </c>
      <c r="T16" s="38">
        <f t="shared" si="10"/>
        <v>25.200000000000003</v>
      </c>
    </row>
    <row r="17" spans="1:20">
      <c r="A17" s="8" t="s">
        <v>59</v>
      </c>
      <c r="B17" s="205">
        <v>25.2</v>
      </c>
      <c r="C17" s="205">
        <v>25.2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10.513440000000001</v>
      </c>
      <c r="J17" s="22">
        <f t="shared" si="6"/>
        <v>5.8791599999999997</v>
      </c>
      <c r="K17" s="22">
        <f t="shared" si="7"/>
        <v>7.5826799999999999</v>
      </c>
      <c r="L17" s="22">
        <f t="shared" si="8"/>
        <v>1.22472</v>
      </c>
      <c r="M17" s="156">
        <f t="shared" si="9"/>
        <v>25.200000000000003</v>
      </c>
      <c r="N17" s="23"/>
      <c r="P17" s="38">
        <f t="shared" si="1"/>
        <v>10.513440000000001</v>
      </c>
      <c r="Q17" s="38">
        <f t="shared" si="2"/>
        <v>5.8791599999999997</v>
      </c>
      <c r="R17" s="38">
        <f t="shared" si="3"/>
        <v>7.5826799999999999</v>
      </c>
      <c r="S17" s="38">
        <f t="shared" si="4"/>
        <v>1.22472</v>
      </c>
      <c r="T17" s="38">
        <f t="shared" si="10"/>
        <v>25.200000000000003</v>
      </c>
    </row>
    <row r="18" spans="1:20">
      <c r="A18" s="8" t="s">
        <v>60</v>
      </c>
      <c r="B18" s="205">
        <v>25.2</v>
      </c>
      <c r="C18" s="205">
        <v>25.2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10.513440000000001</v>
      </c>
      <c r="J18" s="22">
        <f t="shared" si="6"/>
        <v>5.8791599999999997</v>
      </c>
      <c r="K18" s="22">
        <f t="shared" si="7"/>
        <v>7.5826799999999999</v>
      </c>
      <c r="L18" s="22">
        <f t="shared" si="8"/>
        <v>1.22472</v>
      </c>
      <c r="M18" s="156">
        <f t="shared" si="9"/>
        <v>25.200000000000003</v>
      </c>
      <c r="N18" s="23"/>
      <c r="P18" s="38">
        <f t="shared" si="1"/>
        <v>10.513440000000001</v>
      </c>
      <c r="Q18" s="38">
        <f t="shared" si="2"/>
        <v>5.8791599999999997</v>
      </c>
      <c r="R18" s="38">
        <f t="shared" si="3"/>
        <v>7.5826799999999999</v>
      </c>
      <c r="S18" s="38">
        <f t="shared" si="4"/>
        <v>1.22472</v>
      </c>
      <c r="T18" s="38">
        <f t="shared" si="10"/>
        <v>25.200000000000003</v>
      </c>
    </row>
    <row r="19" spans="1:20">
      <c r="A19" s="8" t="s">
        <v>61</v>
      </c>
      <c r="B19" s="205">
        <v>25.2</v>
      </c>
      <c r="C19" s="205">
        <v>25.2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10.513440000000001</v>
      </c>
      <c r="J19" s="22">
        <f t="shared" si="6"/>
        <v>5.8791599999999997</v>
      </c>
      <c r="K19" s="22">
        <f t="shared" si="7"/>
        <v>7.5826799999999999</v>
      </c>
      <c r="L19" s="22">
        <f t="shared" si="8"/>
        <v>1.22472</v>
      </c>
      <c r="M19" s="156">
        <f t="shared" si="9"/>
        <v>25.200000000000003</v>
      </c>
      <c r="N19" s="23"/>
      <c r="P19" s="38">
        <f t="shared" si="1"/>
        <v>10.513440000000001</v>
      </c>
      <c r="Q19" s="38">
        <f t="shared" si="2"/>
        <v>5.8791599999999997</v>
      </c>
      <c r="R19" s="38">
        <f t="shared" si="3"/>
        <v>7.5826799999999999</v>
      </c>
      <c r="S19" s="38">
        <f t="shared" si="4"/>
        <v>1.22472</v>
      </c>
      <c r="T19" s="38">
        <f t="shared" si="10"/>
        <v>25.200000000000003</v>
      </c>
    </row>
    <row r="20" spans="1:20">
      <c r="A20" s="8" t="s">
        <v>62</v>
      </c>
      <c r="B20" s="205">
        <v>25.2</v>
      </c>
      <c r="C20" s="205">
        <v>25.2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10.513440000000001</v>
      </c>
      <c r="J20" s="22">
        <f t="shared" si="6"/>
        <v>5.8791599999999997</v>
      </c>
      <c r="K20" s="22">
        <f t="shared" si="7"/>
        <v>7.5826799999999999</v>
      </c>
      <c r="L20" s="22">
        <f t="shared" si="8"/>
        <v>1.22472</v>
      </c>
      <c r="M20" s="156">
        <f t="shared" si="9"/>
        <v>25.200000000000003</v>
      </c>
      <c r="N20" s="23"/>
      <c r="P20" s="38">
        <f t="shared" si="1"/>
        <v>10.513440000000001</v>
      </c>
      <c r="Q20" s="38">
        <f t="shared" si="2"/>
        <v>5.8791599999999997</v>
      </c>
      <c r="R20" s="38">
        <f t="shared" si="3"/>
        <v>7.5826799999999999</v>
      </c>
      <c r="S20" s="38">
        <f t="shared" si="4"/>
        <v>1.22472</v>
      </c>
      <c r="T20" s="38">
        <f t="shared" si="10"/>
        <v>25.200000000000003</v>
      </c>
    </row>
    <row r="21" spans="1:20">
      <c r="A21" s="8" t="s">
        <v>63</v>
      </c>
      <c r="B21" s="205">
        <v>25.2</v>
      </c>
      <c r="C21" s="205">
        <v>25.2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10.513440000000001</v>
      </c>
      <c r="J21" s="22">
        <f t="shared" si="6"/>
        <v>5.8791599999999997</v>
      </c>
      <c r="K21" s="22">
        <f t="shared" si="7"/>
        <v>7.5826799999999999</v>
      </c>
      <c r="L21" s="22">
        <f t="shared" si="8"/>
        <v>1.22472</v>
      </c>
      <c r="M21" s="156">
        <f t="shared" si="9"/>
        <v>25.200000000000003</v>
      </c>
      <c r="N21" s="23"/>
      <c r="P21" s="38">
        <f t="shared" si="1"/>
        <v>10.513440000000001</v>
      </c>
      <c r="Q21" s="38">
        <f t="shared" si="2"/>
        <v>5.8791599999999997</v>
      </c>
      <c r="R21" s="38">
        <f t="shared" si="3"/>
        <v>7.5826799999999999</v>
      </c>
      <c r="S21" s="38">
        <f t="shared" si="4"/>
        <v>1.22472</v>
      </c>
      <c r="T21" s="38">
        <f t="shared" si="10"/>
        <v>25.200000000000003</v>
      </c>
    </row>
    <row r="22" spans="1:20">
      <c r="A22" s="8" t="s">
        <v>64</v>
      </c>
      <c r="B22" s="205">
        <v>25.2</v>
      </c>
      <c r="C22" s="205">
        <v>25.2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10.513440000000001</v>
      </c>
      <c r="J22" s="22">
        <f t="shared" si="6"/>
        <v>5.8791599999999997</v>
      </c>
      <c r="K22" s="22">
        <f t="shared" si="7"/>
        <v>7.5826799999999999</v>
      </c>
      <c r="L22" s="22">
        <f t="shared" si="8"/>
        <v>1.22472</v>
      </c>
      <c r="M22" s="156">
        <f t="shared" si="9"/>
        <v>25.200000000000003</v>
      </c>
      <c r="N22" s="23"/>
      <c r="P22" s="38">
        <f t="shared" si="1"/>
        <v>10.513440000000001</v>
      </c>
      <c r="Q22" s="38">
        <f t="shared" si="2"/>
        <v>5.8791599999999997</v>
      </c>
      <c r="R22" s="38">
        <f t="shared" si="3"/>
        <v>7.5826799999999999</v>
      </c>
      <c r="S22" s="38">
        <f t="shared" si="4"/>
        <v>1.22472</v>
      </c>
      <c r="T22" s="38">
        <f t="shared" si="10"/>
        <v>25.200000000000003</v>
      </c>
    </row>
    <row r="23" spans="1:20">
      <c r="A23" s="8" t="s">
        <v>65</v>
      </c>
      <c r="B23" s="205">
        <v>25.2</v>
      </c>
      <c r="C23" s="205">
        <v>25.2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10.513440000000001</v>
      </c>
      <c r="J23" s="22">
        <f t="shared" si="6"/>
        <v>5.8791599999999997</v>
      </c>
      <c r="K23" s="22">
        <f t="shared" si="7"/>
        <v>7.5826799999999999</v>
      </c>
      <c r="L23" s="22">
        <f t="shared" si="8"/>
        <v>1.22472</v>
      </c>
      <c r="M23" s="156">
        <f t="shared" si="9"/>
        <v>25.200000000000003</v>
      </c>
      <c r="N23" s="23"/>
      <c r="P23" s="38">
        <f t="shared" si="1"/>
        <v>10.513440000000001</v>
      </c>
      <c r="Q23" s="38">
        <f t="shared" si="2"/>
        <v>5.8791599999999997</v>
      </c>
      <c r="R23" s="38">
        <f t="shared" si="3"/>
        <v>7.5826799999999999</v>
      </c>
      <c r="S23" s="38">
        <f t="shared" si="4"/>
        <v>1.22472</v>
      </c>
      <c r="T23" s="38">
        <f t="shared" si="10"/>
        <v>25.200000000000003</v>
      </c>
    </row>
    <row r="24" spans="1:20">
      <c r="A24" s="8" t="s">
        <v>66</v>
      </c>
      <c r="B24" s="205">
        <v>25.2</v>
      </c>
      <c r="C24" s="205">
        <v>25.2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10.513440000000001</v>
      </c>
      <c r="J24" s="22">
        <f t="shared" si="6"/>
        <v>5.8791599999999997</v>
      </c>
      <c r="K24" s="22">
        <f t="shared" si="7"/>
        <v>7.5826799999999999</v>
      </c>
      <c r="L24" s="22">
        <f t="shared" si="8"/>
        <v>1.22472</v>
      </c>
      <c r="M24" s="156">
        <f t="shared" si="9"/>
        <v>25.200000000000003</v>
      </c>
      <c r="N24" s="23"/>
      <c r="P24" s="38">
        <f t="shared" si="1"/>
        <v>10.513440000000001</v>
      </c>
      <c r="Q24" s="38">
        <f t="shared" si="2"/>
        <v>5.8791599999999997</v>
      </c>
      <c r="R24" s="38">
        <f t="shared" si="3"/>
        <v>7.5826799999999999</v>
      </c>
      <c r="S24" s="38">
        <f t="shared" si="4"/>
        <v>1.22472</v>
      </c>
      <c r="T24" s="38">
        <f t="shared" si="10"/>
        <v>25.200000000000003</v>
      </c>
    </row>
    <row r="25" spans="1:20">
      <c r="A25" s="8" t="s">
        <v>67</v>
      </c>
      <c r="B25" s="205">
        <v>25.2</v>
      </c>
      <c r="C25" s="205">
        <v>25.2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10.513440000000001</v>
      </c>
      <c r="J25" s="22">
        <f t="shared" si="6"/>
        <v>5.8791599999999997</v>
      </c>
      <c r="K25" s="22">
        <f t="shared" si="7"/>
        <v>7.5826799999999999</v>
      </c>
      <c r="L25" s="22">
        <f t="shared" si="8"/>
        <v>1.22472</v>
      </c>
      <c r="M25" s="156">
        <f t="shared" si="9"/>
        <v>25.200000000000003</v>
      </c>
      <c r="N25" s="23"/>
      <c r="P25" s="38">
        <f t="shared" si="1"/>
        <v>10.513440000000001</v>
      </c>
      <c r="Q25" s="38">
        <f t="shared" si="2"/>
        <v>5.8791599999999997</v>
      </c>
      <c r="R25" s="38">
        <f t="shared" si="3"/>
        <v>7.5826799999999999</v>
      </c>
      <c r="S25" s="38">
        <f t="shared" si="4"/>
        <v>1.22472</v>
      </c>
      <c r="T25" s="38">
        <f t="shared" si="10"/>
        <v>25.200000000000003</v>
      </c>
    </row>
    <row r="26" spans="1:20">
      <c r="A26" s="8" t="s">
        <v>68</v>
      </c>
      <c r="B26" s="205">
        <v>23.5</v>
      </c>
      <c r="C26" s="205">
        <v>23.5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9.8041999999999998</v>
      </c>
      <c r="J26" s="22">
        <f t="shared" si="6"/>
        <v>5.4825499999999998</v>
      </c>
      <c r="K26" s="22">
        <f t="shared" si="7"/>
        <v>7.0711500000000003</v>
      </c>
      <c r="L26" s="22">
        <f t="shared" si="8"/>
        <v>1.1421000000000001</v>
      </c>
      <c r="M26" s="156">
        <f t="shared" si="9"/>
        <v>23.5</v>
      </c>
      <c r="N26" s="23"/>
      <c r="P26" s="38">
        <f t="shared" si="1"/>
        <v>9.8041999999999998</v>
      </c>
      <c r="Q26" s="38">
        <f t="shared" si="2"/>
        <v>5.4825499999999998</v>
      </c>
      <c r="R26" s="38">
        <f t="shared" si="3"/>
        <v>7.0711500000000003</v>
      </c>
      <c r="S26" s="38">
        <f t="shared" si="4"/>
        <v>1.1421000000000001</v>
      </c>
      <c r="T26" s="38">
        <f t="shared" si="10"/>
        <v>23.5</v>
      </c>
    </row>
    <row r="27" spans="1:20">
      <c r="A27" s="8" t="s">
        <v>69</v>
      </c>
      <c r="B27" s="205">
        <v>23.5</v>
      </c>
      <c r="C27" s="205">
        <v>23.5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9.8041999999999998</v>
      </c>
      <c r="J27" s="22">
        <f t="shared" si="6"/>
        <v>5.4825499999999998</v>
      </c>
      <c r="K27" s="22">
        <f t="shared" si="7"/>
        <v>7.0711500000000003</v>
      </c>
      <c r="L27" s="22">
        <f t="shared" si="8"/>
        <v>1.1421000000000001</v>
      </c>
      <c r="M27" s="156">
        <f t="shared" si="9"/>
        <v>23.5</v>
      </c>
      <c r="N27" s="23"/>
      <c r="P27" s="38">
        <f t="shared" si="1"/>
        <v>9.8041999999999998</v>
      </c>
      <c r="Q27" s="38">
        <f t="shared" si="2"/>
        <v>5.4825499999999998</v>
      </c>
      <c r="R27" s="38">
        <f t="shared" si="3"/>
        <v>7.0711500000000003</v>
      </c>
      <c r="S27" s="38">
        <f t="shared" si="4"/>
        <v>1.1421000000000001</v>
      </c>
      <c r="T27" s="38">
        <f t="shared" si="10"/>
        <v>23.5</v>
      </c>
    </row>
    <row r="28" spans="1:20">
      <c r="A28" s="8" t="s">
        <v>70</v>
      </c>
      <c r="B28" s="205">
        <v>23.5</v>
      </c>
      <c r="C28" s="205">
        <v>23.5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9.8041999999999998</v>
      </c>
      <c r="J28" s="22">
        <f t="shared" si="6"/>
        <v>5.4825499999999998</v>
      </c>
      <c r="K28" s="22">
        <f t="shared" si="7"/>
        <v>7.0711500000000003</v>
      </c>
      <c r="L28" s="22">
        <f t="shared" si="8"/>
        <v>1.1421000000000001</v>
      </c>
      <c r="M28" s="156">
        <f t="shared" si="9"/>
        <v>23.5</v>
      </c>
      <c r="N28" s="23"/>
      <c r="P28" s="38">
        <f t="shared" si="1"/>
        <v>9.8041999999999998</v>
      </c>
      <c r="Q28" s="38">
        <f t="shared" si="2"/>
        <v>5.4825499999999998</v>
      </c>
      <c r="R28" s="38">
        <f t="shared" si="3"/>
        <v>7.0711500000000003</v>
      </c>
      <c r="S28" s="38">
        <f t="shared" si="4"/>
        <v>1.1421000000000001</v>
      </c>
      <c r="T28" s="38">
        <f t="shared" si="10"/>
        <v>23.5</v>
      </c>
    </row>
    <row r="29" spans="1:20">
      <c r="A29" s="8" t="s">
        <v>71</v>
      </c>
      <c r="B29" s="205">
        <v>23.5</v>
      </c>
      <c r="C29" s="205">
        <v>23.5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9.8041999999999998</v>
      </c>
      <c r="J29" s="22">
        <f t="shared" si="6"/>
        <v>5.4825499999999998</v>
      </c>
      <c r="K29" s="22">
        <f t="shared" si="7"/>
        <v>7.0711500000000003</v>
      </c>
      <c r="L29" s="22">
        <f t="shared" si="8"/>
        <v>1.1421000000000001</v>
      </c>
      <c r="M29" s="156">
        <f t="shared" si="9"/>
        <v>23.5</v>
      </c>
      <c r="N29" s="23"/>
      <c r="P29" s="38">
        <f t="shared" si="1"/>
        <v>9.8041999999999998</v>
      </c>
      <c r="Q29" s="38">
        <f t="shared" si="2"/>
        <v>5.4825499999999998</v>
      </c>
      <c r="R29" s="38">
        <f t="shared" si="3"/>
        <v>7.0711500000000003</v>
      </c>
      <c r="S29" s="38">
        <f t="shared" si="4"/>
        <v>1.1421000000000001</v>
      </c>
      <c r="T29" s="38">
        <f t="shared" si="10"/>
        <v>23.5</v>
      </c>
    </row>
    <row r="30" spans="1:20">
      <c r="A30" s="8" t="s">
        <v>72</v>
      </c>
      <c r="B30" s="205">
        <v>23.5</v>
      </c>
      <c r="C30" s="205">
        <v>23.5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9.8041999999999998</v>
      </c>
      <c r="J30" s="22">
        <f t="shared" si="6"/>
        <v>5.4825499999999998</v>
      </c>
      <c r="K30" s="22">
        <f t="shared" si="7"/>
        <v>7.0711500000000003</v>
      </c>
      <c r="L30" s="22">
        <f t="shared" si="8"/>
        <v>1.1421000000000001</v>
      </c>
      <c r="M30" s="156">
        <f t="shared" si="9"/>
        <v>23.5</v>
      </c>
      <c r="N30" s="23"/>
      <c r="P30" s="38">
        <f t="shared" si="1"/>
        <v>9.8041999999999998</v>
      </c>
      <c r="Q30" s="38">
        <f t="shared" si="2"/>
        <v>5.4825499999999998</v>
      </c>
      <c r="R30" s="38">
        <f t="shared" si="3"/>
        <v>7.0711500000000003</v>
      </c>
      <c r="S30" s="38">
        <f t="shared" si="4"/>
        <v>1.1421000000000001</v>
      </c>
      <c r="T30" s="38">
        <f t="shared" si="10"/>
        <v>23.5</v>
      </c>
    </row>
    <row r="31" spans="1:20">
      <c r="A31" s="8" t="s">
        <v>73</v>
      </c>
      <c r="B31" s="205">
        <v>23.5</v>
      </c>
      <c r="C31" s="205">
        <v>23.5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9.8041999999999998</v>
      </c>
      <c r="J31" s="22">
        <f t="shared" si="6"/>
        <v>5.4825499999999998</v>
      </c>
      <c r="K31" s="22">
        <f t="shared" si="7"/>
        <v>7.0711500000000003</v>
      </c>
      <c r="L31" s="22">
        <f t="shared" si="8"/>
        <v>1.1421000000000001</v>
      </c>
      <c r="M31" s="156">
        <f t="shared" si="9"/>
        <v>23.5</v>
      </c>
      <c r="N31" s="23"/>
      <c r="P31" s="38">
        <f t="shared" si="1"/>
        <v>9.8041999999999998</v>
      </c>
      <c r="Q31" s="38">
        <f t="shared" si="2"/>
        <v>5.4825499999999998</v>
      </c>
      <c r="R31" s="38">
        <f t="shared" si="3"/>
        <v>7.0711500000000003</v>
      </c>
      <c r="S31" s="38">
        <f t="shared" si="4"/>
        <v>1.1421000000000001</v>
      </c>
      <c r="T31" s="38">
        <f t="shared" si="10"/>
        <v>23.5</v>
      </c>
    </row>
    <row r="32" spans="1:20">
      <c r="A32" s="8" t="s">
        <v>74</v>
      </c>
      <c r="B32" s="205">
        <v>23.5</v>
      </c>
      <c r="C32" s="205">
        <v>23.5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9.8041999999999998</v>
      </c>
      <c r="J32" s="22">
        <f t="shared" si="6"/>
        <v>5.4825499999999998</v>
      </c>
      <c r="K32" s="22">
        <f t="shared" si="7"/>
        <v>7.0711500000000003</v>
      </c>
      <c r="L32" s="22">
        <f t="shared" si="8"/>
        <v>1.1421000000000001</v>
      </c>
      <c r="M32" s="156">
        <f t="shared" si="9"/>
        <v>23.5</v>
      </c>
      <c r="N32" s="23"/>
      <c r="P32" s="38">
        <f t="shared" si="1"/>
        <v>9.8041999999999998</v>
      </c>
      <c r="Q32" s="38">
        <f t="shared" si="2"/>
        <v>5.4825499999999998</v>
      </c>
      <c r="R32" s="38">
        <f t="shared" si="3"/>
        <v>7.0711500000000003</v>
      </c>
      <c r="S32" s="38">
        <f t="shared" si="4"/>
        <v>1.1421000000000001</v>
      </c>
      <c r="T32" s="38">
        <f t="shared" si="10"/>
        <v>23.5</v>
      </c>
    </row>
    <row r="33" spans="1:20">
      <c r="A33" s="8" t="s">
        <v>75</v>
      </c>
      <c r="B33" s="205">
        <v>23.5</v>
      </c>
      <c r="C33" s="205">
        <v>23.5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9.8041999999999998</v>
      </c>
      <c r="J33" s="22">
        <f t="shared" si="6"/>
        <v>5.4825499999999998</v>
      </c>
      <c r="K33" s="22">
        <f t="shared" si="7"/>
        <v>7.0711500000000003</v>
      </c>
      <c r="L33" s="22">
        <f t="shared" si="8"/>
        <v>1.1421000000000001</v>
      </c>
      <c r="M33" s="156">
        <f t="shared" si="9"/>
        <v>23.5</v>
      </c>
      <c r="N33" s="23"/>
      <c r="P33" s="38">
        <f t="shared" si="1"/>
        <v>9.8041999999999998</v>
      </c>
      <c r="Q33" s="38">
        <f t="shared" si="2"/>
        <v>5.4825499999999998</v>
      </c>
      <c r="R33" s="38">
        <f t="shared" si="3"/>
        <v>7.0711500000000003</v>
      </c>
      <c r="S33" s="38">
        <f t="shared" si="4"/>
        <v>1.1421000000000001</v>
      </c>
      <c r="T33" s="38">
        <f t="shared" si="10"/>
        <v>23.5</v>
      </c>
    </row>
    <row r="34" spans="1:20">
      <c r="A34" s="8" t="s">
        <v>76</v>
      </c>
      <c r="B34" s="205">
        <v>23.5</v>
      </c>
      <c r="C34" s="205">
        <v>23.5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9.8041999999999998</v>
      </c>
      <c r="J34" s="22">
        <f t="shared" si="6"/>
        <v>5.4825499999999998</v>
      </c>
      <c r="K34" s="22">
        <f t="shared" si="7"/>
        <v>7.0711500000000003</v>
      </c>
      <c r="L34" s="22">
        <f t="shared" si="8"/>
        <v>1.1421000000000001</v>
      </c>
      <c r="M34" s="156">
        <f t="shared" si="9"/>
        <v>23.5</v>
      </c>
      <c r="N34" s="23"/>
      <c r="P34" s="38">
        <f t="shared" si="1"/>
        <v>9.8041999999999998</v>
      </c>
      <c r="Q34" s="38">
        <f t="shared" si="2"/>
        <v>5.4825499999999998</v>
      </c>
      <c r="R34" s="38">
        <f t="shared" si="3"/>
        <v>7.0711500000000003</v>
      </c>
      <c r="S34" s="38">
        <f t="shared" si="4"/>
        <v>1.1421000000000001</v>
      </c>
      <c r="T34" s="38">
        <f t="shared" si="10"/>
        <v>23.5</v>
      </c>
    </row>
    <row r="35" spans="1:20">
      <c r="A35" s="8" t="s">
        <v>77</v>
      </c>
      <c r="B35" s="205">
        <v>23.5</v>
      </c>
      <c r="C35" s="205">
        <v>23.5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9.8041999999999998</v>
      </c>
      <c r="J35" s="22">
        <f t="shared" si="6"/>
        <v>5.4825499999999998</v>
      </c>
      <c r="K35" s="22">
        <f t="shared" si="7"/>
        <v>7.0711500000000003</v>
      </c>
      <c r="L35" s="22">
        <f t="shared" si="8"/>
        <v>1.1421000000000001</v>
      </c>
      <c r="M35" s="156">
        <f t="shared" si="9"/>
        <v>23.5</v>
      </c>
      <c r="N35" s="23"/>
      <c r="P35" s="38">
        <f t="shared" ref="P35:P66" si="12">I35</f>
        <v>9.8041999999999998</v>
      </c>
      <c r="Q35" s="38">
        <f t="shared" ref="Q35:Q66" si="13">J35</f>
        <v>5.4825499999999998</v>
      </c>
      <c r="R35" s="38">
        <f t="shared" ref="R35:R66" si="14">K35</f>
        <v>7.0711500000000003</v>
      </c>
      <c r="S35" s="38">
        <f t="shared" ref="S35:S66" si="15">L35</f>
        <v>1.1421000000000001</v>
      </c>
      <c r="T35" s="38">
        <f t="shared" si="10"/>
        <v>23.5</v>
      </c>
    </row>
    <row r="36" spans="1:20">
      <c r="A36" s="8" t="s">
        <v>78</v>
      </c>
      <c r="B36" s="205">
        <v>23.5</v>
      </c>
      <c r="C36" s="205">
        <v>23.5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9.8041999999999998</v>
      </c>
      <c r="J36" s="22">
        <f t="shared" si="6"/>
        <v>5.4825499999999998</v>
      </c>
      <c r="K36" s="22">
        <f t="shared" si="7"/>
        <v>7.0711500000000003</v>
      </c>
      <c r="L36" s="22">
        <f t="shared" si="8"/>
        <v>1.1421000000000001</v>
      </c>
      <c r="M36" s="156">
        <f t="shared" si="9"/>
        <v>23.5</v>
      </c>
      <c r="N36" s="23"/>
      <c r="P36" s="38">
        <f t="shared" si="12"/>
        <v>9.8041999999999998</v>
      </c>
      <c r="Q36" s="38">
        <f t="shared" si="13"/>
        <v>5.4825499999999998</v>
      </c>
      <c r="R36" s="38">
        <f t="shared" si="14"/>
        <v>7.0711500000000003</v>
      </c>
      <c r="S36" s="38">
        <f t="shared" si="15"/>
        <v>1.1421000000000001</v>
      </c>
      <c r="T36" s="38">
        <f t="shared" si="10"/>
        <v>23.5</v>
      </c>
    </row>
    <row r="37" spans="1:20">
      <c r="A37" s="8" t="s">
        <v>79</v>
      </c>
      <c r="B37" s="205">
        <v>23.5</v>
      </c>
      <c r="C37" s="205">
        <v>23.5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9.8041999999999998</v>
      </c>
      <c r="J37" s="22">
        <f t="shared" si="6"/>
        <v>5.4825499999999998</v>
      </c>
      <c r="K37" s="22">
        <f t="shared" si="7"/>
        <v>7.0711500000000003</v>
      </c>
      <c r="L37" s="22">
        <f t="shared" si="8"/>
        <v>1.1421000000000001</v>
      </c>
      <c r="M37" s="156">
        <f t="shared" si="9"/>
        <v>23.5</v>
      </c>
      <c r="N37" s="23"/>
      <c r="P37" s="38">
        <f t="shared" si="12"/>
        <v>9.8041999999999998</v>
      </c>
      <c r="Q37" s="38">
        <f t="shared" si="13"/>
        <v>5.4825499999999998</v>
      </c>
      <c r="R37" s="38">
        <f t="shared" si="14"/>
        <v>7.0711500000000003</v>
      </c>
      <c r="S37" s="38">
        <f t="shared" si="15"/>
        <v>1.1421000000000001</v>
      </c>
      <c r="T37" s="38">
        <f t="shared" si="10"/>
        <v>23.5</v>
      </c>
    </row>
    <row r="38" spans="1:20">
      <c r="A38" s="8" t="s">
        <v>80</v>
      </c>
      <c r="B38" s="205">
        <v>23.5</v>
      </c>
      <c r="C38" s="205">
        <v>23.5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9.8041999999999998</v>
      </c>
      <c r="J38" s="22">
        <f t="shared" si="6"/>
        <v>5.4825499999999998</v>
      </c>
      <c r="K38" s="22">
        <f t="shared" si="7"/>
        <v>7.0711500000000003</v>
      </c>
      <c r="L38" s="22">
        <f t="shared" si="8"/>
        <v>1.1421000000000001</v>
      </c>
      <c r="M38" s="156">
        <f t="shared" si="9"/>
        <v>23.5</v>
      </c>
      <c r="N38" s="23"/>
      <c r="P38" s="38">
        <f t="shared" si="12"/>
        <v>9.8041999999999998</v>
      </c>
      <c r="Q38" s="38">
        <f t="shared" si="13"/>
        <v>5.4825499999999998</v>
      </c>
      <c r="R38" s="38">
        <f t="shared" si="14"/>
        <v>7.0711500000000003</v>
      </c>
      <c r="S38" s="38">
        <f t="shared" si="15"/>
        <v>1.1421000000000001</v>
      </c>
      <c r="T38" s="38">
        <f t="shared" si="10"/>
        <v>23.5</v>
      </c>
    </row>
    <row r="39" spans="1:20">
      <c r="A39" s="8" t="s">
        <v>81</v>
      </c>
      <c r="B39" s="205">
        <v>23.5</v>
      </c>
      <c r="C39" s="205">
        <v>23.5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9.8041999999999998</v>
      </c>
      <c r="J39" s="22">
        <f t="shared" si="6"/>
        <v>5.4825499999999998</v>
      </c>
      <c r="K39" s="22">
        <f t="shared" si="7"/>
        <v>7.0711500000000003</v>
      </c>
      <c r="L39" s="22">
        <f t="shared" si="8"/>
        <v>1.1421000000000001</v>
      </c>
      <c r="M39" s="156">
        <f t="shared" si="9"/>
        <v>23.5</v>
      </c>
      <c r="N39" s="23"/>
      <c r="P39" s="38">
        <f t="shared" si="12"/>
        <v>9.8041999999999998</v>
      </c>
      <c r="Q39" s="38">
        <f t="shared" si="13"/>
        <v>5.4825499999999998</v>
      </c>
      <c r="R39" s="38">
        <f t="shared" si="14"/>
        <v>7.0711500000000003</v>
      </c>
      <c r="S39" s="38">
        <f t="shared" si="15"/>
        <v>1.1421000000000001</v>
      </c>
      <c r="T39" s="38">
        <f t="shared" si="10"/>
        <v>23.5</v>
      </c>
    </row>
    <row r="40" spans="1:20">
      <c r="A40" s="8" t="s">
        <v>82</v>
      </c>
      <c r="B40" s="205">
        <v>23.5</v>
      </c>
      <c r="C40" s="205">
        <v>23.5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9.8041999999999998</v>
      </c>
      <c r="J40" s="22">
        <f t="shared" si="6"/>
        <v>5.4825499999999998</v>
      </c>
      <c r="K40" s="22">
        <f t="shared" si="7"/>
        <v>7.0711500000000003</v>
      </c>
      <c r="L40" s="22">
        <f t="shared" si="8"/>
        <v>1.1421000000000001</v>
      </c>
      <c r="M40" s="156">
        <f t="shared" si="9"/>
        <v>23.5</v>
      </c>
      <c r="N40" s="23"/>
      <c r="P40" s="38">
        <f t="shared" si="12"/>
        <v>9.8041999999999998</v>
      </c>
      <c r="Q40" s="38">
        <f t="shared" si="13"/>
        <v>5.4825499999999998</v>
      </c>
      <c r="R40" s="38">
        <f t="shared" si="14"/>
        <v>7.0711500000000003</v>
      </c>
      <c r="S40" s="38">
        <f t="shared" si="15"/>
        <v>1.1421000000000001</v>
      </c>
      <c r="T40" s="38">
        <f t="shared" si="10"/>
        <v>23.5</v>
      </c>
    </row>
    <row r="41" spans="1:20">
      <c r="A41" s="8" t="s">
        <v>83</v>
      </c>
      <c r="B41" s="205">
        <v>23.5</v>
      </c>
      <c r="C41" s="205">
        <v>23.5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9.8041999999999998</v>
      </c>
      <c r="J41" s="22">
        <f t="shared" si="6"/>
        <v>5.4825499999999998</v>
      </c>
      <c r="K41" s="22">
        <f t="shared" si="7"/>
        <v>7.0711500000000003</v>
      </c>
      <c r="L41" s="22">
        <f t="shared" si="8"/>
        <v>1.1421000000000001</v>
      </c>
      <c r="M41" s="156">
        <f t="shared" si="9"/>
        <v>23.5</v>
      </c>
      <c r="N41" s="23"/>
      <c r="P41" s="38">
        <f t="shared" si="12"/>
        <v>9.8041999999999998</v>
      </c>
      <c r="Q41" s="38">
        <f t="shared" si="13"/>
        <v>5.4825499999999998</v>
      </c>
      <c r="R41" s="38">
        <f t="shared" si="14"/>
        <v>7.0711500000000003</v>
      </c>
      <c r="S41" s="38">
        <f t="shared" si="15"/>
        <v>1.1421000000000001</v>
      </c>
      <c r="T41" s="38">
        <f t="shared" si="10"/>
        <v>23.5</v>
      </c>
    </row>
    <row r="42" spans="1:20">
      <c r="A42" s="8" t="s">
        <v>84</v>
      </c>
      <c r="B42" s="205">
        <v>23.5</v>
      </c>
      <c r="C42" s="205">
        <v>23.5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9.8041999999999998</v>
      </c>
      <c r="J42" s="22">
        <f t="shared" si="6"/>
        <v>5.4825499999999998</v>
      </c>
      <c r="K42" s="22">
        <f t="shared" si="7"/>
        <v>7.0711500000000003</v>
      </c>
      <c r="L42" s="22">
        <f t="shared" si="8"/>
        <v>1.1421000000000001</v>
      </c>
      <c r="M42" s="156">
        <f t="shared" si="9"/>
        <v>23.5</v>
      </c>
      <c r="N42" s="23"/>
      <c r="P42" s="38">
        <f t="shared" si="12"/>
        <v>9.8041999999999998</v>
      </c>
      <c r="Q42" s="38">
        <f t="shared" si="13"/>
        <v>5.4825499999999998</v>
      </c>
      <c r="R42" s="38">
        <f t="shared" si="14"/>
        <v>7.0711500000000003</v>
      </c>
      <c r="S42" s="38">
        <f t="shared" si="15"/>
        <v>1.1421000000000001</v>
      </c>
      <c r="T42" s="38">
        <f t="shared" si="10"/>
        <v>23.5</v>
      </c>
    </row>
    <row r="43" spans="1:20">
      <c r="A43" s="8" t="s">
        <v>85</v>
      </c>
      <c r="B43" s="205">
        <v>23.5</v>
      </c>
      <c r="C43" s="205">
        <v>23.5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9.8041999999999998</v>
      </c>
      <c r="J43" s="22">
        <f t="shared" si="6"/>
        <v>5.4825499999999998</v>
      </c>
      <c r="K43" s="22">
        <f t="shared" si="7"/>
        <v>7.0711500000000003</v>
      </c>
      <c r="L43" s="22">
        <f t="shared" si="8"/>
        <v>1.1421000000000001</v>
      </c>
      <c r="M43" s="156">
        <f t="shared" si="9"/>
        <v>23.5</v>
      </c>
      <c r="N43" s="23"/>
      <c r="P43" s="38">
        <f t="shared" si="12"/>
        <v>9.8041999999999998</v>
      </c>
      <c r="Q43" s="38">
        <f t="shared" si="13"/>
        <v>5.4825499999999998</v>
      </c>
      <c r="R43" s="38">
        <f t="shared" si="14"/>
        <v>7.0711500000000003</v>
      </c>
      <c r="S43" s="38">
        <f t="shared" si="15"/>
        <v>1.1421000000000001</v>
      </c>
      <c r="T43" s="38">
        <f t="shared" si="10"/>
        <v>23.5</v>
      </c>
    </row>
    <row r="44" spans="1:20">
      <c r="A44" s="8" t="s">
        <v>86</v>
      </c>
      <c r="B44" s="205">
        <v>23.5</v>
      </c>
      <c r="C44" s="205">
        <v>23.5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9.8041999999999998</v>
      </c>
      <c r="J44" s="22">
        <f t="shared" si="6"/>
        <v>5.4825499999999998</v>
      </c>
      <c r="K44" s="22">
        <f t="shared" si="7"/>
        <v>7.0711500000000003</v>
      </c>
      <c r="L44" s="22">
        <f t="shared" si="8"/>
        <v>1.1421000000000001</v>
      </c>
      <c r="M44" s="156">
        <f t="shared" si="9"/>
        <v>23.5</v>
      </c>
      <c r="N44" s="23"/>
      <c r="P44" s="38">
        <f t="shared" si="12"/>
        <v>9.8041999999999998</v>
      </c>
      <c r="Q44" s="38">
        <f t="shared" si="13"/>
        <v>5.4825499999999998</v>
      </c>
      <c r="R44" s="38">
        <f t="shared" si="14"/>
        <v>7.0711500000000003</v>
      </c>
      <c r="S44" s="38">
        <f t="shared" si="15"/>
        <v>1.1421000000000001</v>
      </c>
      <c r="T44" s="38">
        <f t="shared" si="10"/>
        <v>23.5</v>
      </c>
    </row>
    <row r="45" spans="1:20">
      <c r="A45" s="8" t="s">
        <v>87</v>
      </c>
      <c r="B45" s="205">
        <v>23.5</v>
      </c>
      <c r="C45" s="205">
        <v>23.5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9.8041999999999998</v>
      </c>
      <c r="J45" s="22">
        <f t="shared" si="6"/>
        <v>5.4825499999999998</v>
      </c>
      <c r="K45" s="22">
        <f t="shared" si="7"/>
        <v>7.0711500000000003</v>
      </c>
      <c r="L45" s="22">
        <f t="shared" si="8"/>
        <v>1.1421000000000001</v>
      </c>
      <c r="M45" s="156">
        <f t="shared" si="9"/>
        <v>23.5</v>
      </c>
      <c r="N45" s="23"/>
      <c r="P45" s="38">
        <f t="shared" si="12"/>
        <v>9.8041999999999998</v>
      </c>
      <c r="Q45" s="38">
        <f t="shared" si="13"/>
        <v>5.4825499999999998</v>
      </c>
      <c r="R45" s="38">
        <f t="shared" si="14"/>
        <v>7.0711500000000003</v>
      </c>
      <c r="S45" s="38">
        <f t="shared" si="15"/>
        <v>1.1421000000000001</v>
      </c>
      <c r="T45" s="38">
        <f t="shared" si="10"/>
        <v>23.5</v>
      </c>
    </row>
    <row r="46" spans="1:20">
      <c r="A46" s="8" t="s">
        <v>88</v>
      </c>
      <c r="B46" s="205">
        <v>23.5</v>
      </c>
      <c r="C46" s="205">
        <v>23.5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9.8041999999999998</v>
      </c>
      <c r="J46" s="22">
        <f t="shared" si="6"/>
        <v>5.4825499999999998</v>
      </c>
      <c r="K46" s="22">
        <f t="shared" si="7"/>
        <v>7.0711500000000003</v>
      </c>
      <c r="L46" s="22">
        <f t="shared" si="8"/>
        <v>1.1421000000000001</v>
      </c>
      <c r="M46" s="156">
        <f t="shared" si="9"/>
        <v>23.5</v>
      </c>
      <c r="N46" s="23"/>
      <c r="P46" s="38">
        <f t="shared" si="12"/>
        <v>9.8041999999999998</v>
      </c>
      <c r="Q46" s="38">
        <f t="shared" si="13"/>
        <v>5.4825499999999998</v>
      </c>
      <c r="R46" s="38">
        <f t="shared" si="14"/>
        <v>7.0711500000000003</v>
      </c>
      <c r="S46" s="38">
        <f t="shared" si="15"/>
        <v>1.1421000000000001</v>
      </c>
      <c r="T46" s="38">
        <f t="shared" si="10"/>
        <v>23.5</v>
      </c>
    </row>
    <row r="47" spans="1:20">
      <c r="A47" s="8" t="s">
        <v>89</v>
      </c>
      <c r="B47" s="205">
        <v>23.5</v>
      </c>
      <c r="C47" s="205">
        <v>21.3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8.8863599999999998</v>
      </c>
      <c r="J47" s="22">
        <f t="shared" si="6"/>
        <v>4.96929</v>
      </c>
      <c r="K47" s="22">
        <f t="shared" si="7"/>
        <v>6.4091700000000005</v>
      </c>
      <c r="L47" s="22">
        <f t="shared" si="8"/>
        <v>1.0351800000000002</v>
      </c>
      <c r="M47" s="156">
        <f t="shared" si="9"/>
        <v>21.3</v>
      </c>
      <c r="N47" s="23"/>
      <c r="P47" s="38">
        <f t="shared" si="12"/>
        <v>8.8863599999999998</v>
      </c>
      <c r="Q47" s="38">
        <f t="shared" si="13"/>
        <v>4.96929</v>
      </c>
      <c r="R47" s="38">
        <f t="shared" si="14"/>
        <v>6.4091700000000005</v>
      </c>
      <c r="S47" s="38">
        <f t="shared" si="15"/>
        <v>1.0351800000000002</v>
      </c>
      <c r="T47" s="38">
        <f t="shared" si="10"/>
        <v>21.3</v>
      </c>
    </row>
    <row r="48" spans="1:20">
      <c r="A48" s="8" t="s">
        <v>90</v>
      </c>
      <c r="B48" s="205">
        <v>21.3</v>
      </c>
      <c r="C48" s="205">
        <v>21.3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8.8863599999999998</v>
      </c>
      <c r="J48" s="22">
        <f t="shared" si="6"/>
        <v>4.96929</v>
      </c>
      <c r="K48" s="22">
        <f t="shared" si="7"/>
        <v>6.4091700000000005</v>
      </c>
      <c r="L48" s="22">
        <f t="shared" si="8"/>
        <v>1.0351800000000002</v>
      </c>
      <c r="M48" s="156">
        <f t="shared" si="9"/>
        <v>21.3</v>
      </c>
      <c r="N48" s="23"/>
      <c r="P48" s="38">
        <f t="shared" si="12"/>
        <v>8.8863599999999998</v>
      </c>
      <c r="Q48" s="38">
        <f t="shared" si="13"/>
        <v>4.96929</v>
      </c>
      <c r="R48" s="38">
        <f t="shared" si="14"/>
        <v>6.4091700000000005</v>
      </c>
      <c r="S48" s="38">
        <f t="shared" si="15"/>
        <v>1.0351800000000002</v>
      </c>
      <c r="T48" s="38">
        <f t="shared" si="10"/>
        <v>21.3</v>
      </c>
    </row>
    <row r="49" spans="1:20">
      <c r="A49" s="8" t="s">
        <v>91</v>
      </c>
      <c r="B49" s="205">
        <v>24.2</v>
      </c>
      <c r="C49" s="205">
        <v>24.2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10.09624</v>
      </c>
      <c r="J49" s="22">
        <f t="shared" si="6"/>
        <v>5.645859999999999</v>
      </c>
      <c r="K49" s="22">
        <f t="shared" si="7"/>
        <v>7.2817800000000004</v>
      </c>
      <c r="L49" s="22">
        <f t="shared" si="8"/>
        <v>1.1761200000000001</v>
      </c>
      <c r="M49" s="156">
        <f t="shared" si="9"/>
        <v>24.2</v>
      </c>
      <c r="N49" s="23"/>
      <c r="P49" s="38">
        <f t="shared" si="12"/>
        <v>10.09624</v>
      </c>
      <c r="Q49" s="38">
        <f t="shared" si="13"/>
        <v>5.645859999999999</v>
      </c>
      <c r="R49" s="38">
        <f t="shared" si="14"/>
        <v>7.2817800000000004</v>
      </c>
      <c r="S49" s="38">
        <f t="shared" si="15"/>
        <v>1.1761200000000001</v>
      </c>
      <c r="T49" s="38">
        <f t="shared" si="10"/>
        <v>24.2</v>
      </c>
    </row>
    <row r="50" spans="1:20">
      <c r="A50" s="8" t="s">
        <v>92</v>
      </c>
      <c r="B50" s="205">
        <v>24.2</v>
      </c>
      <c r="C50" s="205">
        <v>24.2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10.09624</v>
      </c>
      <c r="J50" s="22">
        <f t="shared" si="6"/>
        <v>5.645859999999999</v>
      </c>
      <c r="K50" s="22">
        <f t="shared" si="7"/>
        <v>7.2817800000000004</v>
      </c>
      <c r="L50" s="22">
        <f t="shared" si="8"/>
        <v>1.1761200000000001</v>
      </c>
      <c r="M50" s="156">
        <f t="shared" si="9"/>
        <v>24.2</v>
      </c>
      <c r="N50" s="23"/>
      <c r="P50" s="38">
        <f t="shared" si="12"/>
        <v>10.09624</v>
      </c>
      <c r="Q50" s="38">
        <f t="shared" si="13"/>
        <v>5.645859999999999</v>
      </c>
      <c r="R50" s="38">
        <f t="shared" si="14"/>
        <v>7.2817800000000004</v>
      </c>
      <c r="S50" s="38">
        <f t="shared" si="15"/>
        <v>1.1761200000000001</v>
      </c>
      <c r="T50" s="38">
        <f t="shared" si="10"/>
        <v>24.2</v>
      </c>
    </row>
    <row r="51" spans="1:20">
      <c r="A51" s="8" t="s">
        <v>93</v>
      </c>
      <c r="B51" s="205">
        <v>24.2</v>
      </c>
      <c r="C51" s="205">
        <v>24.2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10.09624</v>
      </c>
      <c r="J51" s="22">
        <f t="shared" si="6"/>
        <v>5.645859999999999</v>
      </c>
      <c r="K51" s="22">
        <f t="shared" si="7"/>
        <v>7.2817800000000004</v>
      </c>
      <c r="L51" s="22">
        <f t="shared" si="8"/>
        <v>1.1761200000000001</v>
      </c>
      <c r="M51" s="156">
        <f t="shared" si="9"/>
        <v>24.2</v>
      </c>
      <c r="N51" s="23"/>
      <c r="P51" s="38">
        <f t="shared" si="12"/>
        <v>10.09624</v>
      </c>
      <c r="Q51" s="38">
        <f t="shared" si="13"/>
        <v>5.645859999999999</v>
      </c>
      <c r="R51" s="38">
        <f t="shared" si="14"/>
        <v>7.2817800000000004</v>
      </c>
      <c r="S51" s="38">
        <f t="shared" si="15"/>
        <v>1.1761200000000001</v>
      </c>
      <c r="T51" s="38">
        <f t="shared" si="10"/>
        <v>24.2</v>
      </c>
    </row>
    <row r="52" spans="1:20">
      <c r="A52" s="8" t="s">
        <v>94</v>
      </c>
      <c r="B52" s="205">
        <v>24.2</v>
      </c>
      <c r="C52" s="205">
        <v>24.2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10.09624</v>
      </c>
      <c r="J52" s="22">
        <f t="shared" si="6"/>
        <v>5.645859999999999</v>
      </c>
      <c r="K52" s="22">
        <f t="shared" si="7"/>
        <v>7.2817800000000004</v>
      </c>
      <c r="L52" s="22">
        <f t="shared" si="8"/>
        <v>1.1761200000000001</v>
      </c>
      <c r="M52" s="156">
        <f t="shared" si="9"/>
        <v>24.2</v>
      </c>
      <c r="N52" s="23"/>
      <c r="P52" s="38">
        <f t="shared" si="12"/>
        <v>10.09624</v>
      </c>
      <c r="Q52" s="38">
        <f t="shared" si="13"/>
        <v>5.645859999999999</v>
      </c>
      <c r="R52" s="38">
        <f t="shared" si="14"/>
        <v>7.2817800000000004</v>
      </c>
      <c r="S52" s="38">
        <f t="shared" si="15"/>
        <v>1.1761200000000001</v>
      </c>
      <c r="T52" s="38">
        <f t="shared" si="10"/>
        <v>24.2</v>
      </c>
    </row>
    <row r="53" spans="1:20">
      <c r="A53" s="8" t="s">
        <v>95</v>
      </c>
      <c r="B53" s="205">
        <v>24.2</v>
      </c>
      <c r="C53" s="205">
        <v>24.2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10.09624</v>
      </c>
      <c r="J53" s="22">
        <f t="shared" si="6"/>
        <v>5.645859999999999</v>
      </c>
      <c r="K53" s="22">
        <f t="shared" si="7"/>
        <v>7.2817800000000004</v>
      </c>
      <c r="L53" s="22">
        <f t="shared" si="8"/>
        <v>1.1761200000000001</v>
      </c>
      <c r="M53" s="156">
        <f t="shared" si="9"/>
        <v>24.2</v>
      </c>
      <c r="N53" s="23"/>
      <c r="P53" s="38">
        <f t="shared" si="12"/>
        <v>10.09624</v>
      </c>
      <c r="Q53" s="38">
        <f t="shared" si="13"/>
        <v>5.645859999999999</v>
      </c>
      <c r="R53" s="38">
        <f t="shared" si="14"/>
        <v>7.2817800000000004</v>
      </c>
      <c r="S53" s="38">
        <f t="shared" si="15"/>
        <v>1.1761200000000001</v>
      </c>
      <c r="T53" s="38">
        <f t="shared" si="10"/>
        <v>24.2</v>
      </c>
    </row>
    <row r="54" spans="1:20">
      <c r="A54" s="8" t="s">
        <v>96</v>
      </c>
      <c r="B54" s="205">
        <v>24.2</v>
      </c>
      <c r="C54" s="205">
        <v>24.2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10.09624</v>
      </c>
      <c r="J54" s="22">
        <f t="shared" si="6"/>
        <v>5.645859999999999</v>
      </c>
      <c r="K54" s="22">
        <f t="shared" si="7"/>
        <v>7.2817800000000004</v>
      </c>
      <c r="L54" s="22">
        <f t="shared" si="8"/>
        <v>1.1761200000000001</v>
      </c>
      <c r="M54" s="156">
        <f t="shared" si="9"/>
        <v>24.2</v>
      </c>
      <c r="N54" s="23"/>
      <c r="P54" s="38">
        <f t="shared" si="12"/>
        <v>10.09624</v>
      </c>
      <c r="Q54" s="38">
        <f t="shared" si="13"/>
        <v>5.645859999999999</v>
      </c>
      <c r="R54" s="38">
        <f t="shared" si="14"/>
        <v>7.2817800000000004</v>
      </c>
      <c r="S54" s="38">
        <f t="shared" si="15"/>
        <v>1.1761200000000001</v>
      </c>
      <c r="T54" s="38">
        <f t="shared" si="10"/>
        <v>24.2</v>
      </c>
    </row>
    <row r="55" spans="1:20">
      <c r="A55" s="8" t="s">
        <v>97</v>
      </c>
      <c r="B55" s="205">
        <v>24.2</v>
      </c>
      <c r="C55" s="205">
        <v>24.2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10.09624</v>
      </c>
      <c r="J55" s="22">
        <f t="shared" si="6"/>
        <v>5.645859999999999</v>
      </c>
      <c r="K55" s="22">
        <f t="shared" si="7"/>
        <v>7.2817800000000004</v>
      </c>
      <c r="L55" s="22">
        <f t="shared" si="8"/>
        <v>1.1761200000000001</v>
      </c>
      <c r="M55" s="156">
        <f t="shared" si="9"/>
        <v>24.2</v>
      </c>
      <c r="N55" s="23"/>
      <c r="P55" s="38">
        <f t="shared" si="12"/>
        <v>10.09624</v>
      </c>
      <c r="Q55" s="38">
        <f t="shared" si="13"/>
        <v>5.645859999999999</v>
      </c>
      <c r="R55" s="38">
        <f t="shared" si="14"/>
        <v>7.2817800000000004</v>
      </c>
      <c r="S55" s="38">
        <f t="shared" si="15"/>
        <v>1.1761200000000001</v>
      </c>
      <c r="T55" s="38">
        <f t="shared" si="10"/>
        <v>24.2</v>
      </c>
    </row>
    <row r="56" spans="1:20">
      <c r="A56" s="8" t="s">
        <v>98</v>
      </c>
      <c r="B56" s="205">
        <v>24.2</v>
      </c>
      <c r="C56" s="205">
        <v>24.2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10.09624</v>
      </c>
      <c r="J56" s="22">
        <f t="shared" si="6"/>
        <v>5.645859999999999</v>
      </c>
      <c r="K56" s="22">
        <f t="shared" si="7"/>
        <v>7.2817800000000004</v>
      </c>
      <c r="L56" s="22">
        <f t="shared" si="8"/>
        <v>1.1761200000000001</v>
      </c>
      <c r="M56" s="156">
        <f t="shared" si="9"/>
        <v>24.2</v>
      </c>
      <c r="N56" s="23"/>
      <c r="P56" s="38">
        <f t="shared" si="12"/>
        <v>10.09624</v>
      </c>
      <c r="Q56" s="38">
        <f t="shared" si="13"/>
        <v>5.645859999999999</v>
      </c>
      <c r="R56" s="38">
        <f t="shared" si="14"/>
        <v>7.2817800000000004</v>
      </c>
      <c r="S56" s="38">
        <f t="shared" si="15"/>
        <v>1.1761200000000001</v>
      </c>
      <c r="T56" s="38">
        <f t="shared" si="10"/>
        <v>24.2</v>
      </c>
    </row>
    <row r="57" spans="1:20">
      <c r="A57" s="8" t="s">
        <v>99</v>
      </c>
      <c r="B57" s="205">
        <v>24.2</v>
      </c>
      <c r="C57" s="205">
        <v>24.2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10.09624</v>
      </c>
      <c r="J57" s="22">
        <f t="shared" si="6"/>
        <v>5.645859999999999</v>
      </c>
      <c r="K57" s="22">
        <f t="shared" si="7"/>
        <v>7.2817800000000004</v>
      </c>
      <c r="L57" s="22">
        <f t="shared" si="8"/>
        <v>1.1761200000000001</v>
      </c>
      <c r="M57" s="156">
        <f t="shared" si="9"/>
        <v>24.2</v>
      </c>
      <c r="N57" s="23"/>
      <c r="P57" s="38">
        <f t="shared" si="12"/>
        <v>10.09624</v>
      </c>
      <c r="Q57" s="38">
        <f t="shared" si="13"/>
        <v>5.645859999999999</v>
      </c>
      <c r="R57" s="38">
        <f t="shared" si="14"/>
        <v>7.2817800000000004</v>
      </c>
      <c r="S57" s="38">
        <f t="shared" si="15"/>
        <v>1.1761200000000001</v>
      </c>
      <c r="T57" s="38">
        <f t="shared" si="10"/>
        <v>24.2</v>
      </c>
    </row>
    <row r="58" spans="1:20">
      <c r="A58" s="8" t="s">
        <v>100</v>
      </c>
      <c r="B58" s="205">
        <v>24.2</v>
      </c>
      <c r="C58" s="205">
        <v>24.2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10.09624</v>
      </c>
      <c r="J58" s="22">
        <f t="shared" si="6"/>
        <v>5.645859999999999</v>
      </c>
      <c r="K58" s="22">
        <f t="shared" si="7"/>
        <v>7.2817800000000004</v>
      </c>
      <c r="L58" s="22">
        <f t="shared" si="8"/>
        <v>1.1761200000000001</v>
      </c>
      <c r="M58" s="156">
        <f t="shared" si="9"/>
        <v>24.2</v>
      </c>
      <c r="N58" s="23"/>
      <c r="P58" s="38">
        <f t="shared" si="12"/>
        <v>10.09624</v>
      </c>
      <c r="Q58" s="38">
        <f t="shared" si="13"/>
        <v>5.645859999999999</v>
      </c>
      <c r="R58" s="38">
        <f t="shared" si="14"/>
        <v>7.2817800000000004</v>
      </c>
      <c r="S58" s="38">
        <f t="shared" si="15"/>
        <v>1.1761200000000001</v>
      </c>
      <c r="T58" s="38">
        <f t="shared" si="10"/>
        <v>24.2</v>
      </c>
    </row>
    <row r="59" spans="1:20">
      <c r="A59" s="8" t="s">
        <v>101</v>
      </c>
      <c r="B59" s="205">
        <v>24.2</v>
      </c>
      <c r="C59" s="205">
        <v>24.2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10.09624</v>
      </c>
      <c r="J59" s="22">
        <f t="shared" si="6"/>
        <v>5.645859999999999</v>
      </c>
      <c r="K59" s="22">
        <f t="shared" si="7"/>
        <v>7.2817800000000004</v>
      </c>
      <c r="L59" s="22">
        <f t="shared" si="8"/>
        <v>1.1761200000000001</v>
      </c>
      <c r="M59" s="156">
        <f t="shared" si="9"/>
        <v>24.2</v>
      </c>
      <c r="N59" s="23"/>
      <c r="P59" s="38">
        <f t="shared" si="12"/>
        <v>10.09624</v>
      </c>
      <c r="Q59" s="38">
        <f t="shared" si="13"/>
        <v>5.645859999999999</v>
      </c>
      <c r="R59" s="38">
        <f t="shared" si="14"/>
        <v>7.2817800000000004</v>
      </c>
      <c r="S59" s="38">
        <f t="shared" si="15"/>
        <v>1.1761200000000001</v>
      </c>
      <c r="T59" s="38">
        <f t="shared" si="10"/>
        <v>24.2</v>
      </c>
    </row>
    <row r="60" spans="1:20">
      <c r="A60" s="8" t="s">
        <v>102</v>
      </c>
      <c r="B60" s="205">
        <v>24.2</v>
      </c>
      <c r="C60" s="205">
        <v>24.2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10.09624</v>
      </c>
      <c r="J60" s="22">
        <f t="shared" si="6"/>
        <v>5.645859999999999</v>
      </c>
      <c r="K60" s="22">
        <f t="shared" si="7"/>
        <v>7.2817800000000004</v>
      </c>
      <c r="L60" s="22">
        <f t="shared" si="8"/>
        <v>1.1761200000000001</v>
      </c>
      <c r="M60" s="156">
        <f t="shared" si="9"/>
        <v>24.2</v>
      </c>
      <c r="N60" s="23"/>
      <c r="P60" s="38">
        <f t="shared" si="12"/>
        <v>10.09624</v>
      </c>
      <c r="Q60" s="38">
        <f t="shared" si="13"/>
        <v>5.645859999999999</v>
      </c>
      <c r="R60" s="38">
        <f t="shared" si="14"/>
        <v>7.2817800000000004</v>
      </c>
      <c r="S60" s="38">
        <f t="shared" si="15"/>
        <v>1.1761200000000001</v>
      </c>
      <c r="T60" s="38">
        <f t="shared" si="10"/>
        <v>24.2</v>
      </c>
    </row>
    <row r="61" spans="1:20">
      <c r="A61" s="8" t="s">
        <v>103</v>
      </c>
      <c r="B61" s="205">
        <v>24.2</v>
      </c>
      <c r="C61" s="205">
        <v>24.2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10.09624</v>
      </c>
      <c r="J61" s="22">
        <f t="shared" si="6"/>
        <v>5.645859999999999</v>
      </c>
      <c r="K61" s="22">
        <f t="shared" si="7"/>
        <v>7.2817800000000004</v>
      </c>
      <c r="L61" s="22">
        <f t="shared" si="8"/>
        <v>1.1761200000000001</v>
      </c>
      <c r="M61" s="156">
        <f t="shared" si="9"/>
        <v>24.2</v>
      </c>
      <c r="N61" s="23"/>
      <c r="P61" s="38">
        <f t="shared" si="12"/>
        <v>10.09624</v>
      </c>
      <c r="Q61" s="38">
        <f t="shared" si="13"/>
        <v>5.645859999999999</v>
      </c>
      <c r="R61" s="38">
        <f t="shared" si="14"/>
        <v>7.2817800000000004</v>
      </c>
      <c r="S61" s="38">
        <f t="shared" si="15"/>
        <v>1.1761200000000001</v>
      </c>
      <c r="T61" s="38">
        <f t="shared" si="10"/>
        <v>24.2</v>
      </c>
    </row>
    <row r="62" spans="1:20">
      <c r="A62" s="8" t="s">
        <v>104</v>
      </c>
      <c r="B62" s="205">
        <v>24.2</v>
      </c>
      <c r="C62" s="205">
        <v>24.2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10.09624</v>
      </c>
      <c r="J62" s="22">
        <f t="shared" si="6"/>
        <v>5.645859999999999</v>
      </c>
      <c r="K62" s="22">
        <f t="shared" si="7"/>
        <v>7.2817800000000004</v>
      </c>
      <c r="L62" s="22">
        <f t="shared" si="8"/>
        <v>1.1761200000000001</v>
      </c>
      <c r="M62" s="156">
        <f t="shared" si="9"/>
        <v>24.2</v>
      </c>
      <c r="N62" s="23"/>
      <c r="P62" s="38">
        <f t="shared" si="12"/>
        <v>10.09624</v>
      </c>
      <c r="Q62" s="38">
        <f t="shared" si="13"/>
        <v>5.645859999999999</v>
      </c>
      <c r="R62" s="38">
        <f t="shared" si="14"/>
        <v>7.2817800000000004</v>
      </c>
      <c r="S62" s="38">
        <f t="shared" si="15"/>
        <v>1.1761200000000001</v>
      </c>
      <c r="T62" s="38">
        <f t="shared" si="10"/>
        <v>24.2</v>
      </c>
    </row>
    <row r="63" spans="1:20">
      <c r="A63" s="8" t="s">
        <v>105</v>
      </c>
      <c r="B63" s="205">
        <v>24.2</v>
      </c>
      <c r="C63" s="205">
        <v>24.2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10.09624</v>
      </c>
      <c r="J63" s="22">
        <f t="shared" si="6"/>
        <v>5.645859999999999</v>
      </c>
      <c r="K63" s="22">
        <f t="shared" si="7"/>
        <v>7.2817800000000004</v>
      </c>
      <c r="L63" s="22">
        <f t="shared" si="8"/>
        <v>1.1761200000000001</v>
      </c>
      <c r="M63" s="156">
        <f t="shared" si="9"/>
        <v>24.2</v>
      </c>
      <c r="N63" s="23"/>
      <c r="P63" s="38">
        <f t="shared" si="12"/>
        <v>10.09624</v>
      </c>
      <c r="Q63" s="38">
        <f t="shared" si="13"/>
        <v>5.645859999999999</v>
      </c>
      <c r="R63" s="38">
        <f t="shared" si="14"/>
        <v>7.2817800000000004</v>
      </c>
      <c r="S63" s="38">
        <f t="shared" si="15"/>
        <v>1.1761200000000001</v>
      </c>
      <c r="T63" s="38">
        <f t="shared" si="10"/>
        <v>24.2</v>
      </c>
    </row>
    <row r="64" spans="1:20">
      <c r="A64" s="8" t="s">
        <v>106</v>
      </c>
      <c r="B64" s="205">
        <v>24.2</v>
      </c>
      <c r="C64" s="205">
        <v>24.2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10.09624</v>
      </c>
      <c r="J64" s="22">
        <f t="shared" si="6"/>
        <v>5.645859999999999</v>
      </c>
      <c r="K64" s="22">
        <f t="shared" si="7"/>
        <v>7.2817800000000004</v>
      </c>
      <c r="L64" s="22">
        <f t="shared" si="8"/>
        <v>1.1761200000000001</v>
      </c>
      <c r="M64" s="156">
        <f t="shared" si="9"/>
        <v>24.2</v>
      </c>
      <c r="N64" s="23"/>
      <c r="P64" s="38">
        <f t="shared" si="12"/>
        <v>10.09624</v>
      </c>
      <c r="Q64" s="38">
        <f t="shared" si="13"/>
        <v>5.645859999999999</v>
      </c>
      <c r="R64" s="38">
        <f t="shared" si="14"/>
        <v>7.2817800000000004</v>
      </c>
      <c r="S64" s="38">
        <f t="shared" si="15"/>
        <v>1.1761200000000001</v>
      </c>
      <c r="T64" s="38">
        <f t="shared" si="10"/>
        <v>24.2</v>
      </c>
    </row>
    <row r="65" spans="1:20">
      <c r="A65" s="8" t="s">
        <v>107</v>
      </c>
      <c r="B65" s="205">
        <v>24.2</v>
      </c>
      <c r="C65" s="205">
        <v>24.2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10.09624</v>
      </c>
      <c r="J65" s="22">
        <f t="shared" si="6"/>
        <v>5.645859999999999</v>
      </c>
      <c r="K65" s="22">
        <f t="shared" si="7"/>
        <v>7.2817800000000004</v>
      </c>
      <c r="L65" s="22">
        <f t="shared" si="8"/>
        <v>1.1761200000000001</v>
      </c>
      <c r="M65" s="156">
        <f t="shared" si="9"/>
        <v>24.2</v>
      </c>
      <c r="N65" s="23"/>
      <c r="P65" s="38">
        <f t="shared" si="12"/>
        <v>10.09624</v>
      </c>
      <c r="Q65" s="38">
        <f t="shared" si="13"/>
        <v>5.645859999999999</v>
      </c>
      <c r="R65" s="38">
        <f t="shared" si="14"/>
        <v>7.2817800000000004</v>
      </c>
      <c r="S65" s="38">
        <f t="shared" si="15"/>
        <v>1.1761200000000001</v>
      </c>
      <c r="T65" s="38">
        <f t="shared" si="10"/>
        <v>24.2</v>
      </c>
    </row>
    <row r="66" spans="1:20">
      <c r="A66" s="8" t="s">
        <v>108</v>
      </c>
      <c r="B66" s="205">
        <v>24.2</v>
      </c>
      <c r="C66" s="205">
        <v>24.2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10.09624</v>
      </c>
      <c r="J66" s="22">
        <f t="shared" si="6"/>
        <v>5.645859999999999</v>
      </c>
      <c r="K66" s="22">
        <f t="shared" si="7"/>
        <v>7.2817800000000004</v>
      </c>
      <c r="L66" s="22">
        <f t="shared" si="8"/>
        <v>1.1761200000000001</v>
      </c>
      <c r="M66" s="156">
        <f t="shared" si="9"/>
        <v>24.2</v>
      </c>
      <c r="N66" s="23"/>
      <c r="P66" s="38">
        <f t="shared" si="12"/>
        <v>10.09624</v>
      </c>
      <c r="Q66" s="38">
        <f t="shared" si="13"/>
        <v>5.645859999999999</v>
      </c>
      <c r="R66" s="38">
        <f t="shared" si="14"/>
        <v>7.2817800000000004</v>
      </c>
      <c r="S66" s="38">
        <f t="shared" si="15"/>
        <v>1.1761200000000001</v>
      </c>
      <c r="T66" s="38">
        <f t="shared" si="10"/>
        <v>24.2</v>
      </c>
    </row>
    <row r="67" spans="1:20">
      <c r="A67" s="8" t="s">
        <v>109</v>
      </c>
      <c r="B67" s="205">
        <v>24.2</v>
      </c>
      <c r="C67" s="205">
        <v>24.2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10.09624</v>
      </c>
      <c r="J67" s="22">
        <f t="shared" si="6"/>
        <v>5.645859999999999</v>
      </c>
      <c r="K67" s="22">
        <f t="shared" si="7"/>
        <v>7.2817800000000004</v>
      </c>
      <c r="L67" s="22">
        <f t="shared" si="8"/>
        <v>1.1761200000000001</v>
      </c>
      <c r="M67" s="156">
        <f t="shared" si="9"/>
        <v>24.2</v>
      </c>
      <c r="N67" s="23"/>
      <c r="P67" s="38">
        <f t="shared" ref="P67:P98" si="17">I67</f>
        <v>10.09624</v>
      </c>
      <c r="Q67" s="38">
        <f t="shared" ref="Q67:Q98" si="18">J67</f>
        <v>5.645859999999999</v>
      </c>
      <c r="R67" s="38">
        <f t="shared" ref="R67:R98" si="19">K67</f>
        <v>7.2817800000000004</v>
      </c>
      <c r="S67" s="38">
        <f t="shared" ref="S67:S98" si="20">L67</f>
        <v>1.1761200000000001</v>
      </c>
      <c r="T67" s="38">
        <f t="shared" si="10"/>
        <v>24.2</v>
      </c>
    </row>
    <row r="68" spans="1:20">
      <c r="A68" s="8" t="s">
        <v>110</v>
      </c>
      <c r="B68" s="205">
        <v>24.2</v>
      </c>
      <c r="C68" s="205">
        <v>24.2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10.09624</v>
      </c>
      <c r="J68" s="22">
        <f t="shared" ref="J68:J98" si="22">C68*E68/100</f>
        <v>5.645859999999999</v>
      </c>
      <c r="K68" s="22">
        <f t="shared" ref="K68:K98" si="23">C68*F68/100</f>
        <v>7.2817800000000004</v>
      </c>
      <c r="L68" s="22">
        <f t="shared" ref="L68:L98" si="24">C68*G68/100</f>
        <v>1.1761200000000001</v>
      </c>
      <c r="M68" s="156">
        <f t="shared" ref="M68:M98" si="25">SUM(I68:L68)</f>
        <v>24.2</v>
      </c>
      <c r="N68" s="23"/>
      <c r="P68" s="38">
        <f t="shared" si="17"/>
        <v>10.09624</v>
      </c>
      <c r="Q68" s="38">
        <f t="shared" si="18"/>
        <v>5.645859999999999</v>
      </c>
      <c r="R68" s="38">
        <f t="shared" si="19"/>
        <v>7.2817800000000004</v>
      </c>
      <c r="S68" s="38">
        <f t="shared" si="20"/>
        <v>1.1761200000000001</v>
      </c>
      <c r="T68" s="38">
        <f t="shared" ref="T68:T99" si="26">SUM(P68:S68)</f>
        <v>24.2</v>
      </c>
    </row>
    <row r="69" spans="1:20">
      <c r="A69" s="8" t="s">
        <v>111</v>
      </c>
      <c r="B69" s="205">
        <v>24.2</v>
      </c>
      <c r="C69" s="205">
        <v>24.2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10.09624</v>
      </c>
      <c r="J69" s="22">
        <f t="shared" si="22"/>
        <v>5.645859999999999</v>
      </c>
      <c r="K69" s="22">
        <f t="shared" si="23"/>
        <v>7.2817800000000004</v>
      </c>
      <c r="L69" s="22">
        <f t="shared" si="24"/>
        <v>1.1761200000000001</v>
      </c>
      <c r="M69" s="156">
        <f t="shared" si="25"/>
        <v>24.2</v>
      </c>
      <c r="N69" s="23"/>
      <c r="P69" s="38">
        <f t="shared" si="17"/>
        <v>10.09624</v>
      </c>
      <c r="Q69" s="38">
        <f t="shared" si="18"/>
        <v>5.645859999999999</v>
      </c>
      <c r="R69" s="38">
        <f t="shared" si="19"/>
        <v>7.2817800000000004</v>
      </c>
      <c r="S69" s="38">
        <f t="shared" si="20"/>
        <v>1.1761200000000001</v>
      </c>
      <c r="T69" s="38">
        <f t="shared" si="26"/>
        <v>24.2</v>
      </c>
    </row>
    <row r="70" spans="1:20">
      <c r="A70" s="8" t="s">
        <v>112</v>
      </c>
      <c r="B70" s="205">
        <v>24.2</v>
      </c>
      <c r="C70" s="205">
        <v>24.2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10.09624</v>
      </c>
      <c r="J70" s="22">
        <f t="shared" si="22"/>
        <v>5.645859999999999</v>
      </c>
      <c r="K70" s="22">
        <f t="shared" si="23"/>
        <v>7.2817800000000004</v>
      </c>
      <c r="L70" s="22">
        <f t="shared" si="24"/>
        <v>1.1761200000000001</v>
      </c>
      <c r="M70" s="156">
        <f t="shared" si="25"/>
        <v>24.2</v>
      </c>
      <c r="N70" s="23"/>
      <c r="P70" s="38">
        <f t="shared" si="17"/>
        <v>10.09624</v>
      </c>
      <c r="Q70" s="38">
        <f t="shared" si="18"/>
        <v>5.645859999999999</v>
      </c>
      <c r="R70" s="38">
        <f t="shared" si="19"/>
        <v>7.2817800000000004</v>
      </c>
      <c r="S70" s="38">
        <f t="shared" si="20"/>
        <v>1.1761200000000001</v>
      </c>
      <c r="T70" s="38">
        <f t="shared" si="26"/>
        <v>24.2</v>
      </c>
    </row>
    <row r="71" spans="1:20">
      <c r="A71" s="8" t="s">
        <v>113</v>
      </c>
      <c r="B71" s="205">
        <v>24.2</v>
      </c>
      <c r="C71" s="205">
        <v>24.2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10.09624</v>
      </c>
      <c r="J71" s="22">
        <f t="shared" si="22"/>
        <v>5.645859999999999</v>
      </c>
      <c r="K71" s="22">
        <f t="shared" si="23"/>
        <v>7.2817800000000004</v>
      </c>
      <c r="L71" s="22">
        <f t="shared" si="24"/>
        <v>1.1761200000000001</v>
      </c>
      <c r="M71" s="156">
        <f t="shared" si="25"/>
        <v>24.2</v>
      </c>
      <c r="N71" s="23"/>
      <c r="P71" s="38">
        <f t="shared" si="17"/>
        <v>10.09624</v>
      </c>
      <c r="Q71" s="38">
        <f t="shared" si="18"/>
        <v>5.645859999999999</v>
      </c>
      <c r="R71" s="38">
        <f t="shared" si="19"/>
        <v>7.2817800000000004</v>
      </c>
      <c r="S71" s="38">
        <f t="shared" si="20"/>
        <v>1.1761200000000001</v>
      </c>
      <c r="T71" s="38">
        <f t="shared" si="26"/>
        <v>24.2</v>
      </c>
    </row>
    <row r="72" spans="1:20">
      <c r="A72" s="8" t="s">
        <v>114</v>
      </c>
      <c r="B72" s="205">
        <v>24.2</v>
      </c>
      <c r="C72" s="205">
        <v>24.2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10.09624</v>
      </c>
      <c r="J72" s="22">
        <f t="shared" si="22"/>
        <v>5.645859999999999</v>
      </c>
      <c r="K72" s="22">
        <f t="shared" si="23"/>
        <v>7.2817800000000004</v>
      </c>
      <c r="L72" s="22">
        <f t="shared" si="24"/>
        <v>1.1761200000000001</v>
      </c>
      <c r="M72" s="156">
        <f t="shared" si="25"/>
        <v>24.2</v>
      </c>
      <c r="N72" s="23"/>
      <c r="P72" s="38">
        <f t="shared" si="17"/>
        <v>10.09624</v>
      </c>
      <c r="Q72" s="38">
        <f t="shared" si="18"/>
        <v>5.645859999999999</v>
      </c>
      <c r="R72" s="38">
        <f t="shared" si="19"/>
        <v>7.2817800000000004</v>
      </c>
      <c r="S72" s="38">
        <f t="shared" si="20"/>
        <v>1.1761200000000001</v>
      </c>
      <c r="T72" s="38">
        <f t="shared" si="26"/>
        <v>24.2</v>
      </c>
    </row>
    <row r="73" spans="1:20">
      <c r="A73" s="8" t="s">
        <v>115</v>
      </c>
      <c r="B73" s="205">
        <v>24.2</v>
      </c>
      <c r="C73" s="205">
        <v>24.2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10.09624</v>
      </c>
      <c r="J73" s="22">
        <f t="shared" si="22"/>
        <v>5.645859999999999</v>
      </c>
      <c r="K73" s="22">
        <f t="shared" si="23"/>
        <v>7.2817800000000004</v>
      </c>
      <c r="L73" s="22">
        <f t="shared" si="24"/>
        <v>1.1761200000000001</v>
      </c>
      <c r="M73" s="156">
        <f t="shared" si="25"/>
        <v>24.2</v>
      </c>
      <c r="N73" s="23"/>
      <c r="P73" s="38">
        <f t="shared" si="17"/>
        <v>10.09624</v>
      </c>
      <c r="Q73" s="38">
        <f t="shared" si="18"/>
        <v>5.645859999999999</v>
      </c>
      <c r="R73" s="38">
        <f t="shared" si="19"/>
        <v>7.2817800000000004</v>
      </c>
      <c r="S73" s="38">
        <f t="shared" si="20"/>
        <v>1.1761200000000001</v>
      </c>
      <c r="T73" s="38">
        <f t="shared" si="26"/>
        <v>24.2</v>
      </c>
    </row>
    <row r="74" spans="1:20">
      <c r="A74" s="8" t="s">
        <v>116</v>
      </c>
      <c r="B74" s="205">
        <v>24.2</v>
      </c>
      <c r="C74" s="205">
        <v>24.2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10.09624</v>
      </c>
      <c r="J74" s="22">
        <f t="shared" si="22"/>
        <v>5.645859999999999</v>
      </c>
      <c r="K74" s="22">
        <f t="shared" si="23"/>
        <v>7.2817800000000004</v>
      </c>
      <c r="L74" s="22">
        <f t="shared" si="24"/>
        <v>1.1761200000000001</v>
      </c>
      <c r="M74" s="156">
        <f t="shared" si="25"/>
        <v>24.2</v>
      </c>
      <c r="N74" s="23"/>
      <c r="P74" s="38">
        <f t="shared" si="17"/>
        <v>10.09624</v>
      </c>
      <c r="Q74" s="38">
        <f t="shared" si="18"/>
        <v>5.645859999999999</v>
      </c>
      <c r="R74" s="38">
        <f t="shared" si="19"/>
        <v>7.2817800000000004</v>
      </c>
      <c r="S74" s="38">
        <f t="shared" si="20"/>
        <v>1.1761200000000001</v>
      </c>
      <c r="T74" s="38">
        <f t="shared" si="26"/>
        <v>24.2</v>
      </c>
    </row>
    <row r="75" spans="1:20">
      <c r="A75" s="8" t="s">
        <v>117</v>
      </c>
      <c r="B75" s="205">
        <v>24.2</v>
      </c>
      <c r="C75" s="205">
        <v>24.2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10.09624</v>
      </c>
      <c r="J75" s="22">
        <f t="shared" si="22"/>
        <v>5.645859999999999</v>
      </c>
      <c r="K75" s="22">
        <f t="shared" si="23"/>
        <v>7.2817800000000004</v>
      </c>
      <c r="L75" s="22">
        <f t="shared" si="24"/>
        <v>1.1761200000000001</v>
      </c>
      <c r="M75" s="156">
        <f t="shared" si="25"/>
        <v>24.2</v>
      </c>
      <c r="N75" s="23"/>
      <c r="P75" s="38">
        <f t="shared" si="17"/>
        <v>10.09624</v>
      </c>
      <c r="Q75" s="38">
        <f t="shared" si="18"/>
        <v>5.645859999999999</v>
      </c>
      <c r="R75" s="38">
        <f t="shared" si="19"/>
        <v>7.2817800000000004</v>
      </c>
      <c r="S75" s="38">
        <f t="shared" si="20"/>
        <v>1.1761200000000001</v>
      </c>
      <c r="T75" s="38">
        <f t="shared" si="26"/>
        <v>24.2</v>
      </c>
    </row>
    <row r="76" spans="1:20">
      <c r="A76" s="8" t="s">
        <v>118</v>
      </c>
      <c r="B76" s="205">
        <v>24.2</v>
      </c>
      <c r="C76" s="205">
        <v>24.2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10.09624</v>
      </c>
      <c r="J76" s="22">
        <f t="shared" si="22"/>
        <v>5.645859999999999</v>
      </c>
      <c r="K76" s="22">
        <f t="shared" si="23"/>
        <v>7.2817800000000004</v>
      </c>
      <c r="L76" s="22">
        <f t="shared" si="24"/>
        <v>1.1761200000000001</v>
      </c>
      <c r="M76" s="156">
        <f t="shared" si="25"/>
        <v>24.2</v>
      </c>
      <c r="N76" s="23"/>
      <c r="P76" s="38">
        <f t="shared" si="17"/>
        <v>10.09624</v>
      </c>
      <c r="Q76" s="38">
        <f t="shared" si="18"/>
        <v>5.645859999999999</v>
      </c>
      <c r="R76" s="38">
        <f t="shared" si="19"/>
        <v>7.2817800000000004</v>
      </c>
      <c r="S76" s="38">
        <f t="shared" si="20"/>
        <v>1.1761200000000001</v>
      </c>
      <c r="T76" s="38">
        <f t="shared" si="26"/>
        <v>24.2</v>
      </c>
    </row>
    <row r="77" spans="1:20">
      <c r="A77" s="8" t="s">
        <v>119</v>
      </c>
      <c r="B77" s="205">
        <v>24.2</v>
      </c>
      <c r="C77" s="205">
        <v>24.2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10.09624</v>
      </c>
      <c r="J77" s="22">
        <f t="shared" si="22"/>
        <v>5.645859999999999</v>
      </c>
      <c r="K77" s="22">
        <f t="shared" si="23"/>
        <v>7.2817800000000004</v>
      </c>
      <c r="L77" s="22">
        <f t="shared" si="24"/>
        <v>1.1761200000000001</v>
      </c>
      <c r="M77" s="156">
        <f t="shared" si="25"/>
        <v>24.2</v>
      </c>
      <c r="N77" s="23"/>
      <c r="P77" s="38">
        <f t="shared" si="17"/>
        <v>10.09624</v>
      </c>
      <c r="Q77" s="38">
        <f t="shared" si="18"/>
        <v>5.645859999999999</v>
      </c>
      <c r="R77" s="38">
        <f t="shared" si="19"/>
        <v>7.2817800000000004</v>
      </c>
      <c r="S77" s="38">
        <f t="shared" si="20"/>
        <v>1.1761200000000001</v>
      </c>
      <c r="T77" s="38">
        <f t="shared" si="26"/>
        <v>24.2</v>
      </c>
    </row>
    <row r="78" spans="1:20">
      <c r="A78" s="8" t="s">
        <v>120</v>
      </c>
      <c r="B78" s="205">
        <v>24.2</v>
      </c>
      <c r="C78" s="205">
        <v>24.2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10.09624</v>
      </c>
      <c r="J78" s="22">
        <f t="shared" si="22"/>
        <v>5.645859999999999</v>
      </c>
      <c r="K78" s="22">
        <f t="shared" si="23"/>
        <v>7.2817800000000004</v>
      </c>
      <c r="L78" s="22">
        <f t="shared" si="24"/>
        <v>1.1761200000000001</v>
      </c>
      <c r="M78" s="156">
        <f t="shared" si="25"/>
        <v>24.2</v>
      </c>
      <c r="N78" s="23"/>
      <c r="P78" s="38">
        <f t="shared" si="17"/>
        <v>10.09624</v>
      </c>
      <c r="Q78" s="38">
        <f t="shared" si="18"/>
        <v>5.645859999999999</v>
      </c>
      <c r="R78" s="38">
        <f t="shared" si="19"/>
        <v>7.2817800000000004</v>
      </c>
      <c r="S78" s="38">
        <f t="shared" si="20"/>
        <v>1.1761200000000001</v>
      </c>
      <c r="T78" s="38">
        <f t="shared" si="26"/>
        <v>24.2</v>
      </c>
    </row>
    <row r="79" spans="1:20">
      <c r="A79" s="8" t="s">
        <v>121</v>
      </c>
      <c r="B79" s="205">
        <v>24.2</v>
      </c>
      <c r="C79" s="205">
        <v>24.2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10.09624</v>
      </c>
      <c r="J79" s="22">
        <f t="shared" si="22"/>
        <v>5.645859999999999</v>
      </c>
      <c r="K79" s="22">
        <f t="shared" si="23"/>
        <v>7.2817800000000004</v>
      </c>
      <c r="L79" s="22">
        <f t="shared" si="24"/>
        <v>1.1761200000000001</v>
      </c>
      <c r="M79" s="156">
        <f t="shared" si="25"/>
        <v>24.2</v>
      </c>
      <c r="N79" s="23"/>
      <c r="P79" s="38">
        <f t="shared" si="17"/>
        <v>10.09624</v>
      </c>
      <c r="Q79" s="38">
        <f t="shared" si="18"/>
        <v>5.645859999999999</v>
      </c>
      <c r="R79" s="38">
        <f t="shared" si="19"/>
        <v>7.2817800000000004</v>
      </c>
      <c r="S79" s="38">
        <f t="shared" si="20"/>
        <v>1.1761200000000001</v>
      </c>
      <c r="T79" s="38">
        <f t="shared" si="26"/>
        <v>24.2</v>
      </c>
    </row>
    <row r="80" spans="1:20">
      <c r="A80" s="8" t="s">
        <v>122</v>
      </c>
      <c r="B80" s="205">
        <v>24.2</v>
      </c>
      <c r="C80" s="205">
        <v>24.2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10.09624</v>
      </c>
      <c r="J80" s="22">
        <f t="shared" si="22"/>
        <v>5.645859999999999</v>
      </c>
      <c r="K80" s="22">
        <f t="shared" si="23"/>
        <v>7.2817800000000004</v>
      </c>
      <c r="L80" s="22">
        <f t="shared" si="24"/>
        <v>1.1761200000000001</v>
      </c>
      <c r="M80" s="156">
        <f t="shared" si="25"/>
        <v>24.2</v>
      </c>
      <c r="N80" s="23"/>
      <c r="P80" s="38">
        <f t="shared" si="17"/>
        <v>10.09624</v>
      </c>
      <c r="Q80" s="38">
        <f t="shared" si="18"/>
        <v>5.645859999999999</v>
      </c>
      <c r="R80" s="38">
        <f t="shared" si="19"/>
        <v>7.2817800000000004</v>
      </c>
      <c r="S80" s="38">
        <f t="shared" si="20"/>
        <v>1.1761200000000001</v>
      </c>
      <c r="T80" s="38">
        <f t="shared" si="26"/>
        <v>24.2</v>
      </c>
    </row>
    <row r="81" spans="1:20">
      <c r="A81" s="8" t="s">
        <v>123</v>
      </c>
      <c r="B81" s="205">
        <v>24.2</v>
      </c>
      <c r="C81" s="205">
        <v>24.2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10.09624</v>
      </c>
      <c r="J81" s="22">
        <f t="shared" si="22"/>
        <v>5.645859999999999</v>
      </c>
      <c r="K81" s="22">
        <f t="shared" si="23"/>
        <v>7.2817800000000004</v>
      </c>
      <c r="L81" s="22">
        <f t="shared" si="24"/>
        <v>1.1761200000000001</v>
      </c>
      <c r="M81" s="156">
        <f t="shared" si="25"/>
        <v>24.2</v>
      </c>
      <c r="N81" s="23"/>
      <c r="P81" s="38">
        <f t="shared" si="17"/>
        <v>10.09624</v>
      </c>
      <c r="Q81" s="38">
        <f t="shared" si="18"/>
        <v>5.645859999999999</v>
      </c>
      <c r="R81" s="38">
        <f t="shared" si="19"/>
        <v>7.2817800000000004</v>
      </c>
      <c r="S81" s="38">
        <f t="shared" si="20"/>
        <v>1.1761200000000001</v>
      </c>
      <c r="T81" s="38">
        <f t="shared" si="26"/>
        <v>24.2</v>
      </c>
    </row>
    <row r="82" spans="1:20">
      <c r="A82" s="8" t="s">
        <v>124</v>
      </c>
      <c r="B82" s="205">
        <v>24.2</v>
      </c>
      <c r="C82" s="205">
        <v>24.2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10.09624</v>
      </c>
      <c r="J82" s="22">
        <f t="shared" si="22"/>
        <v>5.645859999999999</v>
      </c>
      <c r="K82" s="22">
        <f t="shared" si="23"/>
        <v>7.2817800000000004</v>
      </c>
      <c r="L82" s="22">
        <f t="shared" si="24"/>
        <v>1.1761200000000001</v>
      </c>
      <c r="M82" s="156">
        <f t="shared" si="25"/>
        <v>24.2</v>
      </c>
      <c r="N82" s="23"/>
      <c r="P82" s="38">
        <f t="shared" si="17"/>
        <v>10.09624</v>
      </c>
      <c r="Q82" s="38">
        <f t="shared" si="18"/>
        <v>5.645859999999999</v>
      </c>
      <c r="R82" s="38">
        <f t="shared" si="19"/>
        <v>7.2817800000000004</v>
      </c>
      <c r="S82" s="38">
        <f t="shared" si="20"/>
        <v>1.1761200000000001</v>
      </c>
      <c r="T82" s="38">
        <f t="shared" si="26"/>
        <v>24.2</v>
      </c>
    </row>
    <row r="83" spans="1:20">
      <c r="A83" s="8" t="s">
        <v>125</v>
      </c>
      <c r="B83" s="205">
        <v>24.2</v>
      </c>
      <c r="C83" s="205">
        <v>24.2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10.09624</v>
      </c>
      <c r="J83" s="22">
        <f t="shared" si="22"/>
        <v>5.645859999999999</v>
      </c>
      <c r="K83" s="22">
        <f t="shared" si="23"/>
        <v>7.2817800000000004</v>
      </c>
      <c r="L83" s="22">
        <f t="shared" si="24"/>
        <v>1.1761200000000001</v>
      </c>
      <c r="M83" s="156">
        <f t="shared" si="25"/>
        <v>24.2</v>
      </c>
      <c r="N83" s="23"/>
      <c r="P83" s="38">
        <f t="shared" si="17"/>
        <v>10.09624</v>
      </c>
      <c r="Q83" s="38">
        <f t="shared" si="18"/>
        <v>5.645859999999999</v>
      </c>
      <c r="R83" s="38">
        <f t="shared" si="19"/>
        <v>7.2817800000000004</v>
      </c>
      <c r="S83" s="38">
        <f t="shared" si="20"/>
        <v>1.1761200000000001</v>
      </c>
      <c r="T83" s="38">
        <f t="shared" si="26"/>
        <v>24.2</v>
      </c>
    </row>
    <row r="84" spans="1:20">
      <c r="A84" s="8" t="s">
        <v>126</v>
      </c>
      <c r="B84" s="205">
        <v>24.2</v>
      </c>
      <c r="C84" s="205">
        <v>24.2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10.09624</v>
      </c>
      <c r="J84" s="22">
        <f t="shared" si="22"/>
        <v>5.645859999999999</v>
      </c>
      <c r="K84" s="22">
        <f t="shared" si="23"/>
        <v>7.2817800000000004</v>
      </c>
      <c r="L84" s="22">
        <f t="shared" si="24"/>
        <v>1.1761200000000001</v>
      </c>
      <c r="M84" s="156">
        <f t="shared" si="25"/>
        <v>24.2</v>
      </c>
      <c r="N84" s="23"/>
      <c r="P84" s="38">
        <f t="shared" si="17"/>
        <v>10.09624</v>
      </c>
      <c r="Q84" s="38">
        <f t="shared" si="18"/>
        <v>5.645859999999999</v>
      </c>
      <c r="R84" s="38">
        <f t="shared" si="19"/>
        <v>7.2817800000000004</v>
      </c>
      <c r="S84" s="38">
        <f t="shared" si="20"/>
        <v>1.1761200000000001</v>
      </c>
      <c r="T84" s="38">
        <f t="shared" si="26"/>
        <v>24.2</v>
      </c>
    </row>
    <row r="85" spans="1:20">
      <c r="A85" s="8" t="s">
        <v>127</v>
      </c>
      <c r="B85" s="205">
        <v>24.2</v>
      </c>
      <c r="C85" s="205">
        <v>24.2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10.09624</v>
      </c>
      <c r="J85" s="22">
        <f t="shared" si="22"/>
        <v>5.645859999999999</v>
      </c>
      <c r="K85" s="22">
        <f t="shared" si="23"/>
        <v>7.2817800000000004</v>
      </c>
      <c r="L85" s="22">
        <f t="shared" si="24"/>
        <v>1.1761200000000001</v>
      </c>
      <c r="M85" s="156">
        <f t="shared" si="25"/>
        <v>24.2</v>
      </c>
      <c r="N85" s="23"/>
      <c r="P85" s="38">
        <f t="shared" si="17"/>
        <v>10.09624</v>
      </c>
      <c r="Q85" s="38">
        <f t="shared" si="18"/>
        <v>5.645859999999999</v>
      </c>
      <c r="R85" s="38">
        <f t="shared" si="19"/>
        <v>7.2817800000000004</v>
      </c>
      <c r="S85" s="38">
        <f t="shared" si="20"/>
        <v>1.1761200000000001</v>
      </c>
      <c r="T85" s="38">
        <f t="shared" si="26"/>
        <v>24.2</v>
      </c>
    </row>
    <row r="86" spans="1:20">
      <c r="A86" s="8" t="s">
        <v>128</v>
      </c>
      <c r="B86" s="205">
        <v>25</v>
      </c>
      <c r="C86" s="205">
        <v>24.2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10.09624</v>
      </c>
      <c r="J86" s="22">
        <f t="shared" si="22"/>
        <v>5.645859999999999</v>
      </c>
      <c r="K86" s="22">
        <f t="shared" si="23"/>
        <v>7.2817800000000004</v>
      </c>
      <c r="L86" s="22">
        <f t="shared" si="24"/>
        <v>1.1761200000000001</v>
      </c>
      <c r="M86" s="156">
        <f t="shared" si="25"/>
        <v>24.2</v>
      </c>
      <c r="N86" s="23"/>
      <c r="P86" s="38">
        <f t="shared" si="17"/>
        <v>10.09624</v>
      </c>
      <c r="Q86" s="38">
        <f t="shared" si="18"/>
        <v>5.645859999999999</v>
      </c>
      <c r="R86" s="38">
        <f t="shared" si="19"/>
        <v>7.2817800000000004</v>
      </c>
      <c r="S86" s="38">
        <f t="shared" si="20"/>
        <v>1.1761200000000001</v>
      </c>
      <c r="T86" s="38">
        <f t="shared" si="26"/>
        <v>24.2</v>
      </c>
    </row>
    <row r="87" spans="1:20">
      <c r="A87" s="8" t="s">
        <v>129</v>
      </c>
      <c r="B87" s="205">
        <v>25</v>
      </c>
      <c r="C87" s="205">
        <v>25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10.43</v>
      </c>
      <c r="J87" s="22">
        <f t="shared" si="22"/>
        <v>5.8324999999999996</v>
      </c>
      <c r="K87" s="22">
        <f t="shared" si="23"/>
        <v>7.5225</v>
      </c>
      <c r="L87" s="22">
        <f t="shared" si="24"/>
        <v>1.2150000000000001</v>
      </c>
      <c r="M87" s="156">
        <f t="shared" si="25"/>
        <v>25</v>
      </c>
      <c r="N87" s="23"/>
      <c r="P87" s="38">
        <f t="shared" si="17"/>
        <v>10.43</v>
      </c>
      <c r="Q87" s="38">
        <f t="shared" si="18"/>
        <v>5.8324999999999996</v>
      </c>
      <c r="R87" s="38">
        <f t="shared" si="19"/>
        <v>7.5225</v>
      </c>
      <c r="S87" s="38">
        <f t="shared" si="20"/>
        <v>1.2150000000000001</v>
      </c>
      <c r="T87" s="38">
        <f t="shared" si="26"/>
        <v>25</v>
      </c>
    </row>
    <row r="88" spans="1:20">
      <c r="A88" s="8" t="s">
        <v>130</v>
      </c>
      <c r="B88" s="205">
        <v>25</v>
      </c>
      <c r="C88" s="205">
        <v>25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10.43</v>
      </c>
      <c r="J88" s="22">
        <f t="shared" si="22"/>
        <v>5.8324999999999996</v>
      </c>
      <c r="K88" s="22">
        <f t="shared" si="23"/>
        <v>7.5225</v>
      </c>
      <c r="L88" s="22">
        <f t="shared" si="24"/>
        <v>1.2150000000000001</v>
      </c>
      <c r="M88" s="156">
        <f t="shared" si="25"/>
        <v>25</v>
      </c>
      <c r="N88" s="23"/>
      <c r="P88" s="38">
        <f t="shared" si="17"/>
        <v>10.43</v>
      </c>
      <c r="Q88" s="38">
        <f t="shared" si="18"/>
        <v>5.8324999999999996</v>
      </c>
      <c r="R88" s="38">
        <f t="shared" si="19"/>
        <v>7.5225</v>
      </c>
      <c r="S88" s="38">
        <f t="shared" si="20"/>
        <v>1.2150000000000001</v>
      </c>
      <c r="T88" s="38">
        <f t="shared" si="26"/>
        <v>25</v>
      </c>
    </row>
    <row r="89" spans="1:20">
      <c r="A89" s="8" t="s">
        <v>131</v>
      </c>
      <c r="B89" s="205">
        <v>25</v>
      </c>
      <c r="C89" s="205">
        <v>25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10.43</v>
      </c>
      <c r="J89" s="22">
        <f t="shared" si="22"/>
        <v>5.8324999999999996</v>
      </c>
      <c r="K89" s="22">
        <f t="shared" si="23"/>
        <v>7.5225</v>
      </c>
      <c r="L89" s="22">
        <f t="shared" si="24"/>
        <v>1.2150000000000001</v>
      </c>
      <c r="M89" s="156">
        <f t="shared" si="25"/>
        <v>25</v>
      </c>
      <c r="N89" s="23"/>
      <c r="P89" s="38">
        <f t="shared" si="17"/>
        <v>10.43</v>
      </c>
      <c r="Q89" s="38">
        <f t="shared" si="18"/>
        <v>5.8324999999999996</v>
      </c>
      <c r="R89" s="38">
        <f t="shared" si="19"/>
        <v>7.5225</v>
      </c>
      <c r="S89" s="38">
        <f t="shared" si="20"/>
        <v>1.2150000000000001</v>
      </c>
      <c r="T89" s="38">
        <f t="shared" si="26"/>
        <v>25</v>
      </c>
    </row>
    <row r="90" spans="1:20">
      <c r="A90" s="8" t="s">
        <v>132</v>
      </c>
      <c r="B90" s="205">
        <v>25</v>
      </c>
      <c r="C90" s="205">
        <v>25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10.43</v>
      </c>
      <c r="J90" s="22">
        <f t="shared" si="22"/>
        <v>5.8324999999999996</v>
      </c>
      <c r="K90" s="22">
        <f t="shared" si="23"/>
        <v>7.5225</v>
      </c>
      <c r="L90" s="22">
        <f t="shared" si="24"/>
        <v>1.2150000000000001</v>
      </c>
      <c r="M90" s="156">
        <f t="shared" si="25"/>
        <v>25</v>
      </c>
      <c r="N90" s="23"/>
      <c r="P90" s="38">
        <f t="shared" si="17"/>
        <v>10.43</v>
      </c>
      <c r="Q90" s="38">
        <f t="shared" si="18"/>
        <v>5.8324999999999996</v>
      </c>
      <c r="R90" s="38">
        <f t="shared" si="19"/>
        <v>7.5225</v>
      </c>
      <c r="S90" s="38">
        <f t="shared" si="20"/>
        <v>1.2150000000000001</v>
      </c>
      <c r="T90" s="38">
        <f t="shared" si="26"/>
        <v>25</v>
      </c>
    </row>
    <row r="91" spans="1:20">
      <c r="A91" s="8" t="s">
        <v>133</v>
      </c>
      <c r="B91" s="205">
        <v>25</v>
      </c>
      <c r="C91" s="205">
        <v>25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10.43</v>
      </c>
      <c r="J91" s="22">
        <f t="shared" si="22"/>
        <v>5.8324999999999996</v>
      </c>
      <c r="K91" s="22">
        <f t="shared" si="23"/>
        <v>7.5225</v>
      </c>
      <c r="L91" s="22">
        <f t="shared" si="24"/>
        <v>1.2150000000000001</v>
      </c>
      <c r="M91" s="156">
        <f t="shared" si="25"/>
        <v>25</v>
      </c>
      <c r="N91" s="23"/>
      <c r="P91" s="38">
        <f t="shared" si="17"/>
        <v>10.43</v>
      </c>
      <c r="Q91" s="38">
        <f t="shared" si="18"/>
        <v>5.8324999999999996</v>
      </c>
      <c r="R91" s="38">
        <f t="shared" si="19"/>
        <v>7.5225</v>
      </c>
      <c r="S91" s="38">
        <f t="shared" si="20"/>
        <v>1.2150000000000001</v>
      </c>
      <c r="T91" s="38">
        <f t="shared" si="26"/>
        <v>25</v>
      </c>
    </row>
    <row r="92" spans="1:20">
      <c r="A92" s="8" t="s">
        <v>134</v>
      </c>
      <c r="B92" s="205">
        <v>25</v>
      </c>
      <c r="C92" s="205">
        <v>25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10.43</v>
      </c>
      <c r="J92" s="22">
        <f t="shared" si="22"/>
        <v>5.8324999999999996</v>
      </c>
      <c r="K92" s="22">
        <f t="shared" si="23"/>
        <v>7.5225</v>
      </c>
      <c r="L92" s="22">
        <f t="shared" si="24"/>
        <v>1.2150000000000001</v>
      </c>
      <c r="M92" s="156">
        <f t="shared" si="25"/>
        <v>25</v>
      </c>
      <c r="N92" s="23"/>
      <c r="P92" s="38">
        <f t="shared" si="17"/>
        <v>10.43</v>
      </c>
      <c r="Q92" s="38">
        <f t="shared" si="18"/>
        <v>5.8324999999999996</v>
      </c>
      <c r="R92" s="38">
        <f t="shared" si="19"/>
        <v>7.5225</v>
      </c>
      <c r="S92" s="38">
        <f t="shared" si="20"/>
        <v>1.2150000000000001</v>
      </c>
      <c r="T92" s="38">
        <f t="shared" si="26"/>
        <v>25</v>
      </c>
    </row>
    <row r="93" spans="1:20">
      <c r="A93" s="8" t="s">
        <v>135</v>
      </c>
      <c r="B93" s="205">
        <v>25</v>
      </c>
      <c r="C93" s="205">
        <v>25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10.43</v>
      </c>
      <c r="J93" s="22">
        <f t="shared" si="22"/>
        <v>5.8324999999999996</v>
      </c>
      <c r="K93" s="22">
        <f t="shared" si="23"/>
        <v>7.5225</v>
      </c>
      <c r="L93" s="22">
        <f t="shared" si="24"/>
        <v>1.2150000000000001</v>
      </c>
      <c r="M93" s="156">
        <f t="shared" si="25"/>
        <v>25</v>
      </c>
      <c r="N93" s="23"/>
      <c r="P93" s="38">
        <f t="shared" si="17"/>
        <v>10.43</v>
      </c>
      <c r="Q93" s="38">
        <f t="shared" si="18"/>
        <v>5.8324999999999996</v>
      </c>
      <c r="R93" s="38">
        <f t="shared" si="19"/>
        <v>7.5225</v>
      </c>
      <c r="S93" s="38">
        <f t="shared" si="20"/>
        <v>1.2150000000000001</v>
      </c>
      <c r="T93" s="38">
        <f t="shared" si="26"/>
        <v>25</v>
      </c>
    </row>
    <row r="94" spans="1:20">
      <c r="A94" s="8" t="s">
        <v>136</v>
      </c>
      <c r="B94" s="205">
        <v>25</v>
      </c>
      <c r="C94" s="205">
        <v>25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10.43</v>
      </c>
      <c r="J94" s="22">
        <f t="shared" si="22"/>
        <v>5.8324999999999996</v>
      </c>
      <c r="K94" s="22">
        <f t="shared" si="23"/>
        <v>7.5225</v>
      </c>
      <c r="L94" s="22">
        <f t="shared" si="24"/>
        <v>1.2150000000000001</v>
      </c>
      <c r="M94" s="156">
        <f t="shared" si="25"/>
        <v>25</v>
      </c>
      <c r="N94" s="23"/>
      <c r="P94" s="38">
        <f t="shared" si="17"/>
        <v>10.43</v>
      </c>
      <c r="Q94" s="38">
        <f t="shared" si="18"/>
        <v>5.8324999999999996</v>
      </c>
      <c r="R94" s="38">
        <f t="shared" si="19"/>
        <v>7.5225</v>
      </c>
      <c r="S94" s="38">
        <f t="shared" si="20"/>
        <v>1.2150000000000001</v>
      </c>
      <c r="T94" s="38">
        <f t="shared" si="26"/>
        <v>25</v>
      </c>
    </row>
    <row r="95" spans="1:20">
      <c r="A95" s="8" t="s">
        <v>137</v>
      </c>
      <c r="B95" s="205">
        <v>25</v>
      </c>
      <c r="C95" s="205">
        <v>25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10.43</v>
      </c>
      <c r="J95" s="22">
        <f t="shared" si="22"/>
        <v>5.8324999999999996</v>
      </c>
      <c r="K95" s="22">
        <f t="shared" si="23"/>
        <v>7.5225</v>
      </c>
      <c r="L95" s="22">
        <f t="shared" si="24"/>
        <v>1.2150000000000001</v>
      </c>
      <c r="M95" s="156">
        <f t="shared" si="25"/>
        <v>25</v>
      </c>
      <c r="N95" s="23"/>
      <c r="P95" s="38">
        <f t="shared" si="17"/>
        <v>10.43</v>
      </c>
      <c r="Q95" s="38">
        <f t="shared" si="18"/>
        <v>5.8324999999999996</v>
      </c>
      <c r="R95" s="38">
        <f t="shared" si="19"/>
        <v>7.5225</v>
      </c>
      <c r="S95" s="38">
        <f t="shared" si="20"/>
        <v>1.2150000000000001</v>
      </c>
      <c r="T95" s="38">
        <f t="shared" si="26"/>
        <v>25</v>
      </c>
    </row>
    <row r="96" spans="1:20">
      <c r="A96" s="8" t="s">
        <v>138</v>
      </c>
      <c r="B96" s="205">
        <v>25</v>
      </c>
      <c r="C96" s="205">
        <v>25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10.43</v>
      </c>
      <c r="J96" s="22">
        <f t="shared" si="22"/>
        <v>5.8324999999999996</v>
      </c>
      <c r="K96" s="22">
        <f t="shared" si="23"/>
        <v>7.5225</v>
      </c>
      <c r="L96" s="22">
        <f t="shared" si="24"/>
        <v>1.2150000000000001</v>
      </c>
      <c r="M96" s="156">
        <f t="shared" si="25"/>
        <v>25</v>
      </c>
      <c r="N96" s="23"/>
      <c r="P96" s="38">
        <f t="shared" si="17"/>
        <v>10.43</v>
      </c>
      <c r="Q96" s="38">
        <f t="shared" si="18"/>
        <v>5.8324999999999996</v>
      </c>
      <c r="R96" s="38">
        <f t="shared" si="19"/>
        <v>7.5225</v>
      </c>
      <c r="S96" s="38">
        <f t="shared" si="20"/>
        <v>1.2150000000000001</v>
      </c>
      <c r="T96" s="38">
        <f t="shared" si="26"/>
        <v>25</v>
      </c>
    </row>
    <row r="97" spans="1:23">
      <c r="A97" s="8" t="s">
        <v>139</v>
      </c>
      <c r="B97" s="205">
        <v>25</v>
      </c>
      <c r="C97" s="205">
        <v>25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10.43</v>
      </c>
      <c r="J97" s="22">
        <f t="shared" si="22"/>
        <v>5.8324999999999996</v>
      </c>
      <c r="K97" s="22">
        <f t="shared" si="23"/>
        <v>7.5225</v>
      </c>
      <c r="L97" s="22">
        <f t="shared" si="24"/>
        <v>1.2150000000000001</v>
      </c>
      <c r="M97" s="156">
        <f t="shared" si="25"/>
        <v>25</v>
      </c>
      <c r="N97" s="23"/>
      <c r="P97" s="38">
        <f t="shared" si="17"/>
        <v>10.43</v>
      </c>
      <c r="Q97" s="38">
        <f t="shared" si="18"/>
        <v>5.8324999999999996</v>
      </c>
      <c r="R97" s="38">
        <f t="shared" si="19"/>
        <v>7.5225</v>
      </c>
      <c r="S97" s="38">
        <f t="shared" si="20"/>
        <v>1.2150000000000001</v>
      </c>
      <c r="T97" s="38">
        <f t="shared" si="26"/>
        <v>25</v>
      </c>
    </row>
    <row r="98" spans="1:23" ht="15.75" thickBot="1">
      <c r="A98" s="8" t="s">
        <v>140</v>
      </c>
      <c r="B98" s="205">
        <v>25</v>
      </c>
      <c r="C98" s="205">
        <v>25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10.43</v>
      </c>
      <c r="J98" s="22">
        <f t="shared" si="22"/>
        <v>5.8324999999999996</v>
      </c>
      <c r="K98" s="22">
        <f t="shared" si="23"/>
        <v>7.5225</v>
      </c>
      <c r="L98" s="22">
        <f t="shared" si="24"/>
        <v>1.2150000000000001</v>
      </c>
      <c r="M98" s="156">
        <f t="shared" si="25"/>
        <v>25</v>
      </c>
      <c r="N98" s="23"/>
      <c r="P98" s="38">
        <f t="shared" si="17"/>
        <v>10.43</v>
      </c>
      <c r="Q98" s="38">
        <f t="shared" si="18"/>
        <v>5.8324999999999996</v>
      </c>
      <c r="R98" s="38">
        <f t="shared" si="19"/>
        <v>7.5225</v>
      </c>
      <c r="S98" s="38">
        <f t="shared" si="20"/>
        <v>1.2150000000000001</v>
      </c>
      <c r="T98" s="38">
        <f t="shared" si="26"/>
        <v>25</v>
      </c>
    </row>
    <row r="99" spans="1:23" ht="15.75" thickBot="1">
      <c r="A99" s="8" t="s">
        <v>171</v>
      </c>
      <c r="B99" s="21">
        <f t="shared" ref="B99:H99" si="27">SUM(B3:B98)/4000</f>
        <v>0.5845750000000004</v>
      </c>
      <c r="C99" s="21">
        <f t="shared" si="27"/>
        <v>0.58382500000000037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0.24357178999999951</v>
      </c>
      <c r="J99" s="157">
        <f t="shared" ref="J99:L99" si="28">SUM(J3:J98)/4000</f>
        <v>0.1362063724999997</v>
      </c>
      <c r="K99" s="157">
        <f t="shared" si="28"/>
        <v>0.17567294250000032</v>
      </c>
      <c r="L99" s="157">
        <f t="shared" si="28"/>
        <v>2.8373894999999982E-2</v>
      </c>
      <c r="M99" s="158">
        <f>SUM(M3:M98)/4000</f>
        <v>0.58382500000000037</v>
      </c>
      <c r="N99" s="24"/>
      <c r="P99" s="38">
        <f>SUM(P3:P98)/4000</f>
        <v>0.24357178999999951</v>
      </c>
      <c r="Q99" s="38">
        <f t="shared" ref="Q99:S99" si="29">SUM(Q3:Q98)/4000</f>
        <v>0.1362063724999997</v>
      </c>
      <c r="R99" s="38">
        <f t="shared" si="29"/>
        <v>0.17567294250000032</v>
      </c>
      <c r="S99" s="38">
        <f t="shared" si="29"/>
        <v>2.8373894999999982E-2</v>
      </c>
      <c r="T99" s="38">
        <f t="shared" si="26"/>
        <v>0.58382499999999948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78" activePane="bottomRight" state="frozen"/>
      <selection sqref="A1:D35"/>
      <selection pane="topRight" sqref="A1:D35"/>
      <selection pane="bottomLeft" sqref="A1:D35"/>
      <selection pane="bottomRight" activeCell="W99" sqref="W99:Z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4" t="s">
        <v>223</v>
      </c>
      <c r="B1" s="224"/>
      <c r="C1" s="224"/>
      <c r="D1" s="224"/>
      <c r="E1" s="68"/>
      <c r="F1" s="68"/>
      <c r="G1" s="224" t="s">
        <v>44</v>
      </c>
      <c r="H1" s="225" t="s">
        <v>224</v>
      </c>
      <c r="I1" s="226"/>
      <c r="J1" s="226"/>
      <c r="K1" s="226"/>
      <c r="L1" s="226"/>
      <c r="M1" s="227"/>
      <c r="N1" s="225" t="s">
        <v>225</v>
      </c>
      <c r="O1" s="226"/>
      <c r="P1" s="226"/>
      <c r="Q1" s="226"/>
      <c r="R1" s="226"/>
      <c r="S1" s="227"/>
      <c r="T1">
        <v>3</v>
      </c>
      <c r="U1" s="228" t="s">
        <v>317</v>
      </c>
      <c r="V1" s="229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4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45710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1.63</v>
      </c>
      <c r="N3" s="72">
        <v>0</v>
      </c>
      <c r="O3" s="54">
        <v>-352</v>
      </c>
      <c r="P3" s="54">
        <v>-119</v>
      </c>
      <c r="Q3" s="54">
        <v>0</v>
      </c>
      <c r="R3" s="54">
        <v>0</v>
      </c>
      <c r="S3" s="73">
        <v>0</v>
      </c>
      <c r="U3" s="74">
        <v>-471</v>
      </c>
      <c r="V3" s="75">
        <v>1.63</v>
      </c>
      <c r="W3">
        <v>0</v>
      </c>
      <c r="X3">
        <v>-352</v>
      </c>
      <c r="Y3">
        <v>1.63</v>
      </c>
      <c r="Z3">
        <v>-119</v>
      </c>
    </row>
    <row r="4" spans="1:26">
      <c r="A4" s="113" t="s">
        <v>535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2.88</v>
      </c>
      <c r="N4" s="74">
        <v>0</v>
      </c>
      <c r="O4" s="47">
        <v>-367</v>
      </c>
      <c r="P4" s="47">
        <v>-131</v>
      </c>
      <c r="Q4" s="47">
        <v>0</v>
      </c>
      <c r="R4" s="47">
        <v>0</v>
      </c>
      <c r="S4" s="75">
        <v>0</v>
      </c>
      <c r="U4" s="74">
        <v>-498</v>
      </c>
      <c r="V4" s="75">
        <v>2.88</v>
      </c>
      <c r="W4">
        <v>0</v>
      </c>
      <c r="X4">
        <v>-367</v>
      </c>
      <c r="Y4">
        <v>2.88</v>
      </c>
      <c r="Z4">
        <v>-131</v>
      </c>
    </row>
    <row r="5" spans="1:26">
      <c r="A5" s="113" t="s">
        <v>536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2.79</v>
      </c>
      <c r="N5" s="74">
        <v>-5</v>
      </c>
      <c r="O5" s="47">
        <v>-382</v>
      </c>
      <c r="P5" s="47">
        <v>-144</v>
      </c>
      <c r="Q5" s="47">
        <v>0</v>
      </c>
      <c r="R5" s="47">
        <v>0</v>
      </c>
      <c r="S5" s="75">
        <v>0</v>
      </c>
      <c r="U5" s="74">
        <v>-531</v>
      </c>
      <c r="V5" s="75">
        <v>2.79</v>
      </c>
      <c r="W5">
        <v>-5</v>
      </c>
      <c r="X5">
        <v>-382</v>
      </c>
      <c r="Y5">
        <v>2.79</v>
      </c>
      <c r="Z5">
        <v>-144</v>
      </c>
    </row>
    <row r="6" spans="1:26">
      <c r="A6" t="s">
        <v>537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1.44</v>
      </c>
      <c r="N6" s="74">
        <v>-27</v>
      </c>
      <c r="O6" s="47">
        <v>-392</v>
      </c>
      <c r="P6" s="47">
        <v>-156</v>
      </c>
      <c r="Q6" s="47">
        <v>0</v>
      </c>
      <c r="R6" s="47">
        <v>0</v>
      </c>
      <c r="S6" s="75">
        <v>0</v>
      </c>
      <c r="U6" s="74">
        <v>-575</v>
      </c>
      <c r="V6" s="75">
        <v>1.44</v>
      </c>
      <c r="W6">
        <v>-27</v>
      </c>
      <c r="X6">
        <v>-392</v>
      </c>
      <c r="Y6">
        <v>1.44</v>
      </c>
      <c r="Z6">
        <v>-156</v>
      </c>
    </row>
    <row r="7" spans="1:26">
      <c r="A7" t="s">
        <v>541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-47</v>
      </c>
      <c r="O7" s="47">
        <v>-393</v>
      </c>
      <c r="P7" s="47">
        <v>-173</v>
      </c>
      <c r="Q7" s="47">
        <v>0</v>
      </c>
      <c r="R7" s="47">
        <v>0</v>
      </c>
      <c r="S7" s="75">
        <v>0</v>
      </c>
      <c r="U7" s="74">
        <v>-613</v>
      </c>
      <c r="V7" s="75">
        <v>0</v>
      </c>
      <c r="W7">
        <v>-47</v>
      </c>
      <c r="X7">
        <v>-393</v>
      </c>
      <c r="Y7">
        <v>0</v>
      </c>
      <c r="Z7">
        <v>-173</v>
      </c>
    </row>
    <row r="8" spans="1:26">
      <c r="A8" t="s">
        <v>542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-67</v>
      </c>
      <c r="O8" s="47">
        <v>-403</v>
      </c>
      <c r="P8" s="47">
        <v>-186</v>
      </c>
      <c r="Q8" s="47">
        <v>0</v>
      </c>
      <c r="R8" s="47">
        <v>0</v>
      </c>
      <c r="S8" s="75">
        <v>0</v>
      </c>
      <c r="U8" s="74">
        <v>-656</v>
      </c>
      <c r="V8" s="75">
        <v>0</v>
      </c>
      <c r="W8">
        <v>-67</v>
      </c>
      <c r="X8">
        <v>-403</v>
      </c>
      <c r="Y8">
        <v>0</v>
      </c>
      <c r="Z8">
        <v>-186</v>
      </c>
    </row>
    <row r="9" spans="1:26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-78</v>
      </c>
      <c r="O9" s="47">
        <v>-408</v>
      </c>
      <c r="P9" s="47">
        <v>-196</v>
      </c>
      <c r="Q9" s="47">
        <v>0</v>
      </c>
      <c r="R9" s="47">
        <v>0</v>
      </c>
      <c r="S9" s="75">
        <v>0</v>
      </c>
      <c r="U9" s="74">
        <v>-682</v>
      </c>
      <c r="V9" s="75">
        <v>0</v>
      </c>
      <c r="W9">
        <v>-78</v>
      </c>
      <c r="X9">
        <v>-408</v>
      </c>
      <c r="Y9">
        <v>0</v>
      </c>
      <c r="Z9">
        <v>-196</v>
      </c>
    </row>
    <row r="10" spans="1:26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-94</v>
      </c>
      <c r="O10" s="47">
        <v>-413</v>
      </c>
      <c r="P10" s="47">
        <v>-206</v>
      </c>
      <c r="Q10" s="47">
        <v>0</v>
      </c>
      <c r="R10" s="47">
        <v>0</v>
      </c>
      <c r="S10" s="75">
        <v>0</v>
      </c>
      <c r="U10" s="74">
        <v>-713</v>
      </c>
      <c r="V10" s="75">
        <v>0</v>
      </c>
      <c r="W10">
        <v>-94</v>
      </c>
      <c r="X10">
        <v>-413</v>
      </c>
      <c r="Y10">
        <v>0</v>
      </c>
      <c r="Z10">
        <v>-206</v>
      </c>
    </row>
    <row r="11" spans="1:26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-107</v>
      </c>
      <c r="O11" s="47">
        <v>-413</v>
      </c>
      <c r="P11" s="47">
        <v>-220</v>
      </c>
      <c r="Q11" s="47">
        <v>0</v>
      </c>
      <c r="R11" s="47">
        <v>0</v>
      </c>
      <c r="S11" s="75">
        <v>0</v>
      </c>
      <c r="U11" s="74">
        <v>-740</v>
      </c>
      <c r="V11" s="75">
        <v>0</v>
      </c>
      <c r="W11">
        <v>-107</v>
      </c>
      <c r="X11">
        <v>-413</v>
      </c>
      <c r="Y11">
        <v>0</v>
      </c>
      <c r="Z11">
        <v>-220</v>
      </c>
    </row>
    <row r="12" spans="1:26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-119</v>
      </c>
      <c r="O12" s="47">
        <v>-428</v>
      </c>
      <c r="P12" s="47">
        <v>-229</v>
      </c>
      <c r="Q12" s="47">
        <v>0</v>
      </c>
      <c r="R12" s="47">
        <v>0</v>
      </c>
      <c r="S12" s="75">
        <v>0</v>
      </c>
      <c r="U12" s="74">
        <v>-776</v>
      </c>
      <c r="V12" s="75">
        <v>0</v>
      </c>
      <c r="W12">
        <v>-119</v>
      </c>
      <c r="X12">
        <v>-428</v>
      </c>
      <c r="Y12">
        <v>0</v>
      </c>
      <c r="Z12">
        <v>-229</v>
      </c>
    </row>
    <row r="13" spans="1:26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-134</v>
      </c>
      <c r="O13" s="47">
        <v>-433</v>
      </c>
      <c r="P13" s="47">
        <v>-235</v>
      </c>
      <c r="Q13" s="47">
        <v>0</v>
      </c>
      <c r="R13" s="47">
        <v>0</v>
      </c>
      <c r="S13" s="75">
        <v>0</v>
      </c>
      <c r="U13" s="74">
        <v>-802</v>
      </c>
      <c r="V13" s="75">
        <v>0</v>
      </c>
      <c r="W13">
        <v>-134</v>
      </c>
      <c r="X13">
        <v>-433</v>
      </c>
      <c r="Y13">
        <v>0</v>
      </c>
      <c r="Z13">
        <v>-235</v>
      </c>
    </row>
    <row r="14" spans="1:26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-148</v>
      </c>
      <c r="O14" s="47">
        <v>-433</v>
      </c>
      <c r="P14" s="47">
        <v>-240</v>
      </c>
      <c r="Q14" s="47">
        <v>0</v>
      </c>
      <c r="R14" s="47">
        <v>0</v>
      </c>
      <c r="S14" s="75">
        <v>0</v>
      </c>
      <c r="U14" s="74">
        <v>-821</v>
      </c>
      <c r="V14" s="75">
        <v>0</v>
      </c>
      <c r="W14">
        <v>-148</v>
      </c>
      <c r="X14">
        <v>-433</v>
      </c>
      <c r="Y14">
        <v>0</v>
      </c>
      <c r="Z14">
        <v>-240</v>
      </c>
    </row>
    <row r="15" spans="1:26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-149</v>
      </c>
      <c r="O15" s="47">
        <v>-422</v>
      </c>
      <c r="P15" s="47">
        <v>-252</v>
      </c>
      <c r="Q15" s="47">
        <v>0</v>
      </c>
      <c r="R15" s="47">
        <v>0</v>
      </c>
      <c r="S15" s="75">
        <v>0</v>
      </c>
      <c r="U15" s="74">
        <v>-823</v>
      </c>
      <c r="V15" s="75">
        <v>0</v>
      </c>
      <c r="W15">
        <v>-149</v>
      </c>
      <c r="X15">
        <v>-422</v>
      </c>
      <c r="Y15">
        <v>0</v>
      </c>
      <c r="Z15">
        <v>-252</v>
      </c>
    </row>
    <row r="16" spans="1:26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-147</v>
      </c>
      <c r="O16" s="47">
        <v>-412</v>
      </c>
      <c r="P16" s="47">
        <v>-255</v>
      </c>
      <c r="Q16" s="47">
        <v>0</v>
      </c>
      <c r="R16" s="47">
        <v>0</v>
      </c>
      <c r="S16" s="75">
        <v>0</v>
      </c>
      <c r="U16" s="74">
        <v>-814</v>
      </c>
      <c r="V16" s="75">
        <v>0</v>
      </c>
      <c r="W16">
        <v>-147</v>
      </c>
      <c r="X16">
        <v>-412</v>
      </c>
      <c r="Y16">
        <v>0</v>
      </c>
      <c r="Z16">
        <v>-255</v>
      </c>
    </row>
    <row r="17" spans="7:26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-141</v>
      </c>
      <c r="O17" s="47">
        <v>-417</v>
      </c>
      <c r="P17" s="47">
        <v>-259</v>
      </c>
      <c r="Q17" s="47">
        <v>0</v>
      </c>
      <c r="R17" s="47">
        <v>0</v>
      </c>
      <c r="S17" s="75">
        <v>0</v>
      </c>
      <c r="U17" s="74">
        <v>-817</v>
      </c>
      <c r="V17" s="75">
        <v>0</v>
      </c>
      <c r="W17">
        <v>-141</v>
      </c>
      <c r="X17">
        <v>-417</v>
      </c>
      <c r="Y17">
        <v>0</v>
      </c>
      <c r="Z17">
        <v>-259</v>
      </c>
    </row>
    <row r="18" spans="7:26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0.57999999999999996</v>
      </c>
      <c r="N18" s="74">
        <v>-132</v>
      </c>
      <c r="O18" s="47">
        <v>-433</v>
      </c>
      <c r="P18" s="47">
        <v>-262</v>
      </c>
      <c r="Q18" s="47">
        <v>0</v>
      </c>
      <c r="R18" s="47">
        <v>0</v>
      </c>
      <c r="S18" s="75">
        <v>0</v>
      </c>
      <c r="U18" s="74">
        <v>-827</v>
      </c>
      <c r="V18" s="75">
        <v>0.57999999999999996</v>
      </c>
      <c r="W18">
        <v>-132</v>
      </c>
      <c r="X18">
        <v>-433</v>
      </c>
      <c r="Y18">
        <v>0.57999999999999996</v>
      </c>
      <c r="Z18">
        <v>-262</v>
      </c>
    </row>
    <row r="19" spans="7:26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2.88</v>
      </c>
      <c r="N19" s="74">
        <v>-117</v>
      </c>
      <c r="O19" s="47">
        <v>-438</v>
      </c>
      <c r="P19" s="47">
        <v>-259</v>
      </c>
      <c r="Q19" s="47">
        <v>0</v>
      </c>
      <c r="R19" s="47">
        <v>0</v>
      </c>
      <c r="S19" s="75">
        <v>0</v>
      </c>
      <c r="U19" s="74">
        <v>-814</v>
      </c>
      <c r="V19" s="75">
        <v>2.88</v>
      </c>
      <c r="W19">
        <v>-117</v>
      </c>
      <c r="X19">
        <v>-438</v>
      </c>
      <c r="Y19">
        <v>2.88</v>
      </c>
      <c r="Z19">
        <v>-259</v>
      </c>
    </row>
    <row r="20" spans="7:26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5.09</v>
      </c>
      <c r="N20" s="74">
        <v>-99</v>
      </c>
      <c r="O20" s="47">
        <v>-433</v>
      </c>
      <c r="P20" s="47">
        <v>-248</v>
      </c>
      <c r="Q20" s="47">
        <v>0</v>
      </c>
      <c r="R20" s="47">
        <v>0</v>
      </c>
      <c r="S20" s="75">
        <v>0</v>
      </c>
      <c r="U20" s="74">
        <v>-780</v>
      </c>
      <c r="V20" s="75">
        <v>5.09</v>
      </c>
      <c r="W20">
        <v>-99</v>
      </c>
      <c r="X20">
        <v>-433</v>
      </c>
      <c r="Y20">
        <v>5.09</v>
      </c>
      <c r="Z20">
        <v>-248</v>
      </c>
    </row>
    <row r="21" spans="7:26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8.5500000000000007</v>
      </c>
      <c r="N21" s="74">
        <v>-81</v>
      </c>
      <c r="O21" s="47">
        <v>-419.76</v>
      </c>
      <c r="P21" s="47">
        <v>-236</v>
      </c>
      <c r="Q21" s="47">
        <v>0</v>
      </c>
      <c r="R21" s="47">
        <v>0</v>
      </c>
      <c r="S21" s="75">
        <v>0</v>
      </c>
      <c r="U21" s="74">
        <v>-736.76</v>
      </c>
      <c r="V21" s="75">
        <v>8.5500000000000007</v>
      </c>
      <c r="W21">
        <v>-81</v>
      </c>
      <c r="X21">
        <v>-419.76</v>
      </c>
      <c r="Y21">
        <v>8.5500000000000007</v>
      </c>
      <c r="Z21">
        <v>-236</v>
      </c>
    </row>
    <row r="22" spans="7:26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9.32</v>
      </c>
      <c r="N22" s="74">
        <v>-65</v>
      </c>
      <c r="O22" s="47">
        <v>-412</v>
      </c>
      <c r="P22" s="47">
        <v>-223</v>
      </c>
      <c r="Q22" s="47">
        <v>0</v>
      </c>
      <c r="R22" s="47">
        <v>0</v>
      </c>
      <c r="S22" s="75">
        <v>0</v>
      </c>
      <c r="U22" s="74">
        <v>-700</v>
      </c>
      <c r="V22" s="75">
        <v>9.32</v>
      </c>
      <c r="W22">
        <v>-65</v>
      </c>
      <c r="X22">
        <v>-412</v>
      </c>
      <c r="Y22">
        <v>9.32</v>
      </c>
      <c r="Z22">
        <v>-223</v>
      </c>
    </row>
    <row r="23" spans="7:26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13.26</v>
      </c>
      <c r="N23" s="74">
        <v>-35</v>
      </c>
      <c r="O23" s="47">
        <v>-397</v>
      </c>
      <c r="P23" s="47">
        <v>-197</v>
      </c>
      <c r="Q23" s="47">
        <v>0</v>
      </c>
      <c r="R23" s="47">
        <v>0</v>
      </c>
      <c r="S23" s="75">
        <v>0</v>
      </c>
      <c r="U23" s="74">
        <v>-629</v>
      </c>
      <c r="V23" s="75">
        <v>13.26</v>
      </c>
      <c r="W23">
        <v>-35</v>
      </c>
      <c r="X23">
        <v>-397</v>
      </c>
      <c r="Y23">
        <v>13.26</v>
      </c>
      <c r="Z23">
        <v>-197</v>
      </c>
    </row>
    <row r="24" spans="7:26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9.9</v>
      </c>
      <c r="N24" s="74">
        <v>0</v>
      </c>
      <c r="O24" s="47">
        <v>-372</v>
      </c>
      <c r="P24" s="47">
        <v>-252</v>
      </c>
      <c r="Q24" s="47">
        <v>0</v>
      </c>
      <c r="R24" s="47">
        <v>0</v>
      </c>
      <c r="S24" s="75">
        <v>0</v>
      </c>
      <c r="U24" s="74">
        <v>-624</v>
      </c>
      <c r="V24" s="75">
        <v>9.9</v>
      </c>
      <c r="W24">
        <v>0</v>
      </c>
      <c r="X24">
        <v>-372</v>
      </c>
      <c r="Y24">
        <v>9.9</v>
      </c>
      <c r="Z24">
        <v>-252</v>
      </c>
    </row>
    <row r="25" spans="7:26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10</v>
      </c>
      <c r="N25" s="74">
        <v>0</v>
      </c>
      <c r="O25" s="47">
        <v>-400</v>
      </c>
      <c r="P25" s="47">
        <v>-223</v>
      </c>
      <c r="Q25" s="47">
        <v>0</v>
      </c>
      <c r="R25" s="47">
        <v>0</v>
      </c>
      <c r="S25" s="75">
        <v>0</v>
      </c>
      <c r="U25" s="74">
        <v>-623</v>
      </c>
      <c r="V25" s="75">
        <v>10</v>
      </c>
      <c r="W25">
        <v>0</v>
      </c>
      <c r="X25">
        <v>-400</v>
      </c>
      <c r="Y25">
        <v>10</v>
      </c>
      <c r="Z25">
        <v>-223</v>
      </c>
    </row>
    <row r="26" spans="7:26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9.52</v>
      </c>
      <c r="N26" s="74">
        <v>0</v>
      </c>
      <c r="O26" s="47">
        <v>-394</v>
      </c>
      <c r="P26" s="47">
        <v>-197</v>
      </c>
      <c r="Q26" s="47">
        <v>0</v>
      </c>
      <c r="R26" s="47">
        <v>0</v>
      </c>
      <c r="S26" s="75">
        <v>0</v>
      </c>
      <c r="U26" s="74">
        <v>-591</v>
      </c>
      <c r="V26" s="75">
        <v>9.52</v>
      </c>
      <c r="W26">
        <v>0</v>
      </c>
      <c r="X26">
        <v>-394</v>
      </c>
      <c r="Y26">
        <v>9.52</v>
      </c>
      <c r="Z26">
        <v>-197</v>
      </c>
    </row>
    <row r="27" spans="7:26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8.36</v>
      </c>
      <c r="N27" s="74">
        <v>0</v>
      </c>
      <c r="O27" s="47">
        <v>-370</v>
      </c>
      <c r="P27" s="47">
        <v>-152</v>
      </c>
      <c r="Q27" s="47">
        <v>0</v>
      </c>
      <c r="R27" s="47">
        <v>0</v>
      </c>
      <c r="S27" s="75">
        <v>0</v>
      </c>
      <c r="U27" s="74">
        <v>-522</v>
      </c>
      <c r="V27" s="75">
        <v>8.36</v>
      </c>
      <c r="W27">
        <v>0</v>
      </c>
      <c r="X27">
        <v>-370</v>
      </c>
      <c r="Y27">
        <v>8.36</v>
      </c>
      <c r="Z27">
        <v>-152</v>
      </c>
    </row>
    <row r="28" spans="7:26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8.75</v>
      </c>
      <c r="N28" s="74">
        <v>0</v>
      </c>
      <c r="O28" s="47">
        <v>-335</v>
      </c>
      <c r="P28" s="47">
        <v>-271</v>
      </c>
      <c r="Q28" s="47">
        <v>0</v>
      </c>
      <c r="R28" s="47">
        <v>0</v>
      </c>
      <c r="S28" s="75">
        <v>0</v>
      </c>
      <c r="U28" s="74">
        <v>-606</v>
      </c>
      <c r="V28" s="75">
        <v>8.75</v>
      </c>
      <c r="W28">
        <v>0</v>
      </c>
      <c r="X28">
        <v>-335</v>
      </c>
      <c r="Y28">
        <v>8.75</v>
      </c>
      <c r="Z28">
        <v>-271</v>
      </c>
    </row>
    <row r="29" spans="7:26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6.56</v>
      </c>
      <c r="N29" s="74">
        <v>0</v>
      </c>
      <c r="O29" s="47">
        <v>-315</v>
      </c>
      <c r="P29" s="47">
        <v>-240</v>
      </c>
      <c r="Q29" s="47">
        <v>0</v>
      </c>
      <c r="R29" s="47">
        <v>0</v>
      </c>
      <c r="S29" s="75">
        <v>0</v>
      </c>
      <c r="U29" s="74">
        <v>-555</v>
      </c>
      <c r="V29" s="75">
        <v>6.56</v>
      </c>
      <c r="W29">
        <v>0</v>
      </c>
      <c r="X29">
        <v>-315</v>
      </c>
      <c r="Y29">
        <v>6.56</v>
      </c>
      <c r="Z29">
        <v>-240</v>
      </c>
    </row>
    <row r="30" spans="7:26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4.2</v>
      </c>
      <c r="N30" s="74">
        <v>0</v>
      </c>
      <c r="O30" s="47">
        <v>-305</v>
      </c>
      <c r="P30" s="47">
        <v>-222</v>
      </c>
      <c r="Q30" s="47">
        <v>0</v>
      </c>
      <c r="R30" s="47">
        <v>0</v>
      </c>
      <c r="S30" s="75">
        <v>0</v>
      </c>
      <c r="U30" s="74">
        <v>-527</v>
      </c>
      <c r="V30" s="75">
        <v>4.2</v>
      </c>
      <c r="W30">
        <v>0</v>
      </c>
      <c r="X30">
        <v>-305</v>
      </c>
      <c r="Y30">
        <v>4.2</v>
      </c>
      <c r="Z30">
        <v>-222</v>
      </c>
    </row>
    <row r="31" spans="7:26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1.47</v>
      </c>
      <c r="N31" s="74">
        <v>0</v>
      </c>
      <c r="O31" s="47">
        <v>-270</v>
      </c>
      <c r="P31" s="47">
        <v>-183</v>
      </c>
      <c r="Q31" s="47">
        <v>0</v>
      </c>
      <c r="R31" s="47">
        <v>0</v>
      </c>
      <c r="S31" s="75">
        <v>0</v>
      </c>
      <c r="U31" s="74">
        <v>-453</v>
      </c>
      <c r="V31" s="75">
        <v>1.47</v>
      </c>
      <c r="W31">
        <v>0</v>
      </c>
      <c r="X31">
        <v>-270</v>
      </c>
      <c r="Y31">
        <v>1.47</v>
      </c>
      <c r="Z31">
        <v>-183</v>
      </c>
    </row>
    <row r="32" spans="7:26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0.86</v>
      </c>
      <c r="N32" s="74">
        <v>0</v>
      </c>
      <c r="O32" s="47">
        <v>-250</v>
      </c>
      <c r="P32" s="47">
        <v>-156</v>
      </c>
      <c r="Q32" s="47">
        <v>0</v>
      </c>
      <c r="R32" s="47">
        <v>0</v>
      </c>
      <c r="S32" s="75">
        <v>0</v>
      </c>
      <c r="U32" s="74">
        <v>-406</v>
      </c>
      <c r="V32" s="75">
        <v>0.86</v>
      </c>
      <c r="W32">
        <v>0</v>
      </c>
      <c r="X32">
        <v>-250</v>
      </c>
      <c r="Y32">
        <v>0.86</v>
      </c>
      <c r="Z32">
        <v>-156</v>
      </c>
    </row>
    <row r="33" spans="7:26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1.1100000000000001</v>
      </c>
      <c r="N33" s="74">
        <v>0</v>
      </c>
      <c r="O33" s="47">
        <v>-217</v>
      </c>
      <c r="P33" s="47">
        <v>-122</v>
      </c>
      <c r="Q33" s="47">
        <v>0</v>
      </c>
      <c r="R33" s="47">
        <v>0</v>
      </c>
      <c r="S33" s="75">
        <v>0</v>
      </c>
      <c r="U33" s="74">
        <v>-339</v>
      </c>
      <c r="V33" s="75">
        <v>1.1100000000000001</v>
      </c>
      <c r="W33">
        <v>0</v>
      </c>
      <c r="X33">
        <v>-217</v>
      </c>
      <c r="Y33">
        <v>1.1100000000000001</v>
      </c>
      <c r="Z33">
        <v>-122</v>
      </c>
    </row>
    <row r="34" spans="7:26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1.1100000000000001</v>
      </c>
      <c r="N34" s="74">
        <v>0</v>
      </c>
      <c r="O34" s="47">
        <v>-186</v>
      </c>
      <c r="P34" s="47">
        <v>-97</v>
      </c>
      <c r="Q34" s="47">
        <v>0</v>
      </c>
      <c r="R34" s="47">
        <v>0</v>
      </c>
      <c r="S34" s="75">
        <v>0</v>
      </c>
      <c r="U34" s="74">
        <v>-283</v>
      </c>
      <c r="V34" s="75">
        <v>1.1100000000000001</v>
      </c>
      <c r="W34">
        <v>0</v>
      </c>
      <c r="X34">
        <v>-186</v>
      </c>
      <c r="Y34">
        <v>1.1100000000000001</v>
      </c>
      <c r="Z34">
        <v>-97</v>
      </c>
    </row>
    <row r="35" spans="7:26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2.72</v>
      </c>
      <c r="N35" s="74">
        <v>0</v>
      </c>
      <c r="O35" s="47">
        <v>-175</v>
      </c>
      <c r="P35" s="47">
        <v>-90</v>
      </c>
      <c r="Q35" s="47">
        <v>0</v>
      </c>
      <c r="R35" s="47">
        <v>0</v>
      </c>
      <c r="S35" s="75">
        <v>0</v>
      </c>
      <c r="U35" s="74">
        <v>-265</v>
      </c>
      <c r="V35" s="75">
        <v>2.72</v>
      </c>
      <c r="W35">
        <v>0</v>
      </c>
      <c r="X35">
        <v>-175</v>
      </c>
      <c r="Y35">
        <v>2.72</v>
      </c>
      <c r="Z35">
        <v>-90</v>
      </c>
    </row>
    <row r="36" spans="7:26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-141</v>
      </c>
      <c r="P36" s="47">
        <v>-47</v>
      </c>
      <c r="Q36" s="47">
        <v>0</v>
      </c>
      <c r="R36" s="47">
        <v>0</v>
      </c>
      <c r="S36" s="75">
        <v>0</v>
      </c>
      <c r="U36" s="74">
        <v>-188</v>
      </c>
      <c r="V36" s="75">
        <v>0</v>
      </c>
      <c r="W36">
        <v>0</v>
      </c>
      <c r="X36">
        <v>-141</v>
      </c>
      <c r="Y36">
        <v>0</v>
      </c>
      <c r="Z36">
        <v>-47</v>
      </c>
    </row>
    <row r="37" spans="7:26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-126</v>
      </c>
      <c r="P37" s="47">
        <v>-49</v>
      </c>
      <c r="Q37" s="47">
        <v>0</v>
      </c>
      <c r="R37" s="47">
        <v>0</v>
      </c>
      <c r="S37" s="75">
        <v>0</v>
      </c>
      <c r="U37" s="74">
        <v>-175</v>
      </c>
      <c r="V37" s="75">
        <v>0</v>
      </c>
      <c r="W37">
        <v>0</v>
      </c>
      <c r="X37">
        <v>-126</v>
      </c>
      <c r="Y37">
        <v>0</v>
      </c>
      <c r="Z37">
        <v>-49</v>
      </c>
    </row>
    <row r="38" spans="7:26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-137</v>
      </c>
      <c r="P38" s="47">
        <v>-97</v>
      </c>
      <c r="Q38" s="47">
        <v>0</v>
      </c>
      <c r="R38" s="47">
        <v>0</v>
      </c>
      <c r="S38" s="75">
        <v>0</v>
      </c>
      <c r="U38" s="74">
        <v>-234</v>
      </c>
      <c r="V38" s="75">
        <v>0</v>
      </c>
      <c r="W38">
        <v>0</v>
      </c>
      <c r="X38">
        <v>-137</v>
      </c>
      <c r="Y38">
        <v>0</v>
      </c>
      <c r="Z38">
        <v>-97</v>
      </c>
    </row>
    <row r="39" spans="7:26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-143</v>
      </c>
      <c r="P39" s="47">
        <v>-140</v>
      </c>
      <c r="Q39" s="47">
        <v>0</v>
      </c>
      <c r="R39" s="47">
        <v>0</v>
      </c>
      <c r="S39" s="75">
        <v>0</v>
      </c>
      <c r="U39" s="74">
        <v>-283</v>
      </c>
      <c r="V39" s="75">
        <v>0</v>
      </c>
      <c r="W39">
        <v>0</v>
      </c>
      <c r="X39">
        <v>-143</v>
      </c>
      <c r="Y39">
        <v>0</v>
      </c>
      <c r="Z39">
        <v>-140</v>
      </c>
    </row>
    <row r="40" spans="7:26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-137</v>
      </c>
      <c r="P40" s="47">
        <v>-124</v>
      </c>
      <c r="Q40" s="47">
        <v>0</v>
      </c>
      <c r="R40" s="47">
        <v>0</v>
      </c>
      <c r="S40" s="75">
        <v>0</v>
      </c>
      <c r="U40" s="74">
        <v>-261</v>
      </c>
      <c r="V40" s="75">
        <v>0</v>
      </c>
      <c r="W40">
        <v>0</v>
      </c>
      <c r="X40">
        <v>-137</v>
      </c>
      <c r="Y40">
        <v>0</v>
      </c>
      <c r="Z40">
        <v>-124</v>
      </c>
    </row>
    <row r="41" spans="7:26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-170</v>
      </c>
      <c r="P41" s="47">
        <v>-121</v>
      </c>
      <c r="Q41" s="47">
        <v>0</v>
      </c>
      <c r="R41" s="47">
        <v>0</v>
      </c>
      <c r="S41" s="75">
        <v>0</v>
      </c>
      <c r="U41" s="74">
        <v>-291</v>
      </c>
      <c r="V41" s="75">
        <v>0</v>
      </c>
      <c r="W41">
        <v>0</v>
      </c>
      <c r="X41">
        <v>-170</v>
      </c>
      <c r="Y41">
        <v>0</v>
      </c>
      <c r="Z41">
        <v>-121</v>
      </c>
    </row>
    <row r="42" spans="7:26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-180</v>
      </c>
      <c r="P42" s="47">
        <v>-128</v>
      </c>
      <c r="Q42" s="47">
        <v>0</v>
      </c>
      <c r="R42" s="47">
        <v>0</v>
      </c>
      <c r="S42" s="75">
        <v>0</v>
      </c>
      <c r="U42" s="74">
        <v>-308</v>
      </c>
      <c r="V42" s="75">
        <v>0</v>
      </c>
      <c r="W42">
        <v>0</v>
      </c>
      <c r="X42">
        <v>-180</v>
      </c>
      <c r="Y42">
        <v>0</v>
      </c>
      <c r="Z42">
        <v>-128</v>
      </c>
    </row>
    <row r="43" spans="7:26">
      <c r="G43" t="s">
        <v>85</v>
      </c>
      <c r="H43" s="74">
        <v>82.66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-47</v>
      </c>
      <c r="P43" s="47">
        <v>0</v>
      </c>
      <c r="Q43" s="47">
        <v>0</v>
      </c>
      <c r="R43" s="47">
        <v>0</v>
      </c>
      <c r="S43" s="75">
        <v>0</v>
      </c>
      <c r="U43" s="74">
        <v>-47</v>
      </c>
      <c r="V43" s="75">
        <v>82.66</v>
      </c>
      <c r="W43">
        <v>82.66</v>
      </c>
      <c r="X43">
        <v>-47</v>
      </c>
      <c r="Y43">
        <v>0</v>
      </c>
      <c r="Z43">
        <v>0</v>
      </c>
    </row>
    <row r="44" spans="7:26">
      <c r="G44" t="s">
        <v>86</v>
      </c>
      <c r="H44" s="74">
        <v>67.28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-132</v>
      </c>
      <c r="P44" s="47">
        <v>0</v>
      </c>
      <c r="Q44" s="47">
        <v>0</v>
      </c>
      <c r="R44" s="47">
        <v>0</v>
      </c>
      <c r="S44" s="75">
        <v>0</v>
      </c>
      <c r="U44" s="74">
        <v>-132</v>
      </c>
      <c r="V44" s="75">
        <v>67.28</v>
      </c>
      <c r="W44">
        <v>67.28</v>
      </c>
      <c r="X44">
        <v>-132</v>
      </c>
      <c r="Y44">
        <v>0</v>
      </c>
      <c r="Z44">
        <v>0</v>
      </c>
    </row>
    <row r="45" spans="7:26">
      <c r="G45" t="s">
        <v>87</v>
      </c>
      <c r="H45" s="74">
        <v>17.3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-137</v>
      </c>
      <c r="P45" s="47">
        <v>0</v>
      </c>
      <c r="Q45" s="47">
        <v>0</v>
      </c>
      <c r="R45" s="47">
        <v>0</v>
      </c>
      <c r="S45" s="75">
        <v>0</v>
      </c>
      <c r="U45" s="74">
        <v>-137</v>
      </c>
      <c r="V45" s="75">
        <v>17.3</v>
      </c>
      <c r="W45">
        <v>17.3</v>
      </c>
      <c r="X45">
        <v>-137</v>
      </c>
      <c r="Y45">
        <v>0</v>
      </c>
      <c r="Z45">
        <v>0</v>
      </c>
    </row>
    <row r="46" spans="7:26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-142</v>
      </c>
      <c r="P46" s="47">
        <v>0</v>
      </c>
      <c r="Q46" s="47">
        <v>0</v>
      </c>
      <c r="R46" s="47">
        <v>0</v>
      </c>
      <c r="S46" s="75">
        <v>0</v>
      </c>
      <c r="U46" s="74">
        <v>-142</v>
      </c>
      <c r="V46" s="75">
        <v>0</v>
      </c>
      <c r="W46">
        <v>0</v>
      </c>
      <c r="X46">
        <v>-142</v>
      </c>
      <c r="Y46">
        <v>0</v>
      </c>
      <c r="Z46">
        <v>0</v>
      </c>
    </row>
    <row r="47" spans="7:26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-157</v>
      </c>
      <c r="P47" s="47">
        <v>0</v>
      </c>
      <c r="Q47" s="47">
        <v>0</v>
      </c>
      <c r="R47" s="47">
        <v>0</v>
      </c>
      <c r="S47" s="75">
        <v>0</v>
      </c>
      <c r="U47" s="74">
        <v>-157</v>
      </c>
      <c r="V47" s="75">
        <v>0</v>
      </c>
      <c r="W47">
        <v>0</v>
      </c>
      <c r="X47">
        <v>-157</v>
      </c>
      <c r="Y47">
        <v>0</v>
      </c>
      <c r="Z47">
        <v>0</v>
      </c>
    </row>
    <row r="48" spans="7:26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-162</v>
      </c>
      <c r="P48" s="47">
        <v>-10</v>
      </c>
      <c r="Q48" s="47">
        <v>0</v>
      </c>
      <c r="R48" s="47">
        <v>0</v>
      </c>
      <c r="S48" s="75">
        <v>0</v>
      </c>
      <c r="U48" s="74">
        <v>-172</v>
      </c>
      <c r="V48" s="75">
        <v>0</v>
      </c>
      <c r="W48">
        <v>0</v>
      </c>
      <c r="X48">
        <v>-162</v>
      </c>
      <c r="Y48">
        <v>0</v>
      </c>
      <c r="Z48">
        <v>-10</v>
      </c>
    </row>
    <row r="49" spans="7:26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-172</v>
      </c>
      <c r="P49" s="47">
        <v>-7</v>
      </c>
      <c r="Q49" s="47">
        <v>0</v>
      </c>
      <c r="R49" s="47">
        <v>0</v>
      </c>
      <c r="S49" s="75">
        <v>0</v>
      </c>
      <c r="U49" s="74">
        <v>-179</v>
      </c>
      <c r="V49" s="75">
        <v>0</v>
      </c>
      <c r="W49">
        <v>0</v>
      </c>
      <c r="X49">
        <v>-172</v>
      </c>
      <c r="Y49">
        <v>0</v>
      </c>
      <c r="Z49">
        <v>-7</v>
      </c>
    </row>
    <row r="50" spans="7:26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-182</v>
      </c>
      <c r="P50" s="47">
        <v>-22</v>
      </c>
      <c r="Q50" s="47">
        <v>0</v>
      </c>
      <c r="R50" s="47">
        <v>0</v>
      </c>
      <c r="S50" s="75">
        <v>0</v>
      </c>
      <c r="U50" s="74">
        <v>-204</v>
      </c>
      <c r="V50" s="75">
        <v>0</v>
      </c>
      <c r="W50">
        <v>0</v>
      </c>
      <c r="X50">
        <v>-182</v>
      </c>
      <c r="Y50">
        <v>0</v>
      </c>
      <c r="Z50">
        <v>-22</v>
      </c>
    </row>
    <row r="51" spans="7:26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-183</v>
      </c>
      <c r="P51" s="47">
        <v>-31</v>
      </c>
      <c r="Q51" s="47">
        <v>0</v>
      </c>
      <c r="R51" s="47">
        <v>0</v>
      </c>
      <c r="S51" s="75">
        <v>0</v>
      </c>
      <c r="U51" s="74">
        <v>-214</v>
      </c>
      <c r="V51" s="75">
        <v>0</v>
      </c>
      <c r="W51">
        <v>0</v>
      </c>
      <c r="X51">
        <v>-183</v>
      </c>
      <c r="Y51">
        <v>0</v>
      </c>
      <c r="Z51">
        <v>-31</v>
      </c>
    </row>
    <row r="52" spans="7:26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-198</v>
      </c>
      <c r="P52" s="47">
        <v>-58</v>
      </c>
      <c r="Q52" s="47">
        <v>0</v>
      </c>
      <c r="R52" s="47">
        <v>0</v>
      </c>
      <c r="S52" s="75">
        <v>0</v>
      </c>
      <c r="U52" s="74">
        <v>-256</v>
      </c>
      <c r="V52" s="75">
        <v>0</v>
      </c>
      <c r="W52">
        <v>0</v>
      </c>
      <c r="X52">
        <v>-198</v>
      </c>
      <c r="Y52">
        <v>0</v>
      </c>
      <c r="Z52">
        <v>-58</v>
      </c>
    </row>
    <row r="53" spans="7:26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-213</v>
      </c>
      <c r="P53" s="47">
        <v>-72</v>
      </c>
      <c r="Q53" s="47">
        <v>0</v>
      </c>
      <c r="R53" s="47">
        <v>0</v>
      </c>
      <c r="S53" s="75">
        <v>0</v>
      </c>
      <c r="U53" s="74">
        <v>-285</v>
      </c>
      <c r="V53" s="75">
        <v>0</v>
      </c>
      <c r="W53">
        <v>0</v>
      </c>
      <c r="X53">
        <v>-213</v>
      </c>
      <c r="Y53">
        <v>0</v>
      </c>
      <c r="Z53">
        <v>-72</v>
      </c>
    </row>
    <row r="54" spans="7:26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-212</v>
      </c>
      <c r="P54" s="47">
        <v>-108</v>
      </c>
      <c r="Q54" s="47">
        <v>0</v>
      </c>
      <c r="R54" s="47">
        <v>0</v>
      </c>
      <c r="S54" s="75">
        <v>0</v>
      </c>
      <c r="U54" s="74">
        <v>-320</v>
      </c>
      <c r="V54" s="75">
        <v>0</v>
      </c>
      <c r="W54">
        <v>0</v>
      </c>
      <c r="X54">
        <v>-212</v>
      </c>
      <c r="Y54">
        <v>0</v>
      </c>
      <c r="Z54">
        <v>-108</v>
      </c>
    </row>
    <row r="55" spans="7:26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-56</v>
      </c>
      <c r="O55" s="47">
        <v>-247</v>
      </c>
      <c r="P55" s="47">
        <v>-212</v>
      </c>
      <c r="Q55" s="47">
        <v>0</v>
      </c>
      <c r="R55" s="47">
        <v>0</v>
      </c>
      <c r="S55" s="75">
        <v>0</v>
      </c>
      <c r="U55" s="74">
        <v>-515</v>
      </c>
      <c r="V55" s="75">
        <v>0</v>
      </c>
      <c r="W55">
        <v>-56</v>
      </c>
      <c r="X55">
        <v>-247</v>
      </c>
      <c r="Y55">
        <v>0</v>
      </c>
      <c r="Z55">
        <v>-212</v>
      </c>
    </row>
    <row r="56" spans="7:26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-95</v>
      </c>
      <c r="O56" s="47">
        <v>-267</v>
      </c>
      <c r="P56" s="47">
        <v>-183</v>
      </c>
      <c r="Q56" s="47">
        <v>0</v>
      </c>
      <c r="R56" s="47">
        <v>0</v>
      </c>
      <c r="S56" s="75">
        <v>0</v>
      </c>
      <c r="U56" s="74">
        <v>-545</v>
      </c>
      <c r="V56" s="75">
        <v>0</v>
      </c>
      <c r="W56">
        <v>-95</v>
      </c>
      <c r="X56">
        <v>-267</v>
      </c>
      <c r="Y56">
        <v>0</v>
      </c>
      <c r="Z56">
        <v>-183</v>
      </c>
    </row>
    <row r="57" spans="7:26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-119</v>
      </c>
      <c r="O57" s="47">
        <v>-277</v>
      </c>
      <c r="P57" s="47">
        <v>-162</v>
      </c>
      <c r="Q57" s="47">
        <v>0</v>
      </c>
      <c r="R57" s="47">
        <v>0</v>
      </c>
      <c r="S57" s="75">
        <v>0</v>
      </c>
      <c r="U57" s="74">
        <v>-558</v>
      </c>
      <c r="V57" s="75">
        <v>0</v>
      </c>
      <c r="W57">
        <v>-119</v>
      </c>
      <c r="X57">
        <v>-277</v>
      </c>
      <c r="Y57">
        <v>0</v>
      </c>
      <c r="Z57">
        <v>-162</v>
      </c>
    </row>
    <row r="58" spans="7:26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-128</v>
      </c>
      <c r="O58" s="47">
        <v>-282</v>
      </c>
      <c r="P58" s="47">
        <v>-133</v>
      </c>
      <c r="Q58" s="47">
        <v>0</v>
      </c>
      <c r="R58" s="47">
        <v>0</v>
      </c>
      <c r="S58" s="75">
        <v>0</v>
      </c>
      <c r="U58" s="74">
        <v>-543</v>
      </c>
      <c r="V58" s="75">
        <v>0</v>
      </c>
      <c r="W58">
        <v>-128</v>
      </c>
      <c r="X58">
        <v>-282</v>
      </c>
      <c r="Y58">
        <v>0</v>
      </c>
      <c r="Z58">
        <v>-133</v>
      </c>
    </row>
    <row r="59" spans="7:26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-135</v>
      </c>
      <c r="O59" s="47">
        <v>-282</v>
      </c>
      <c r="P59" s="47">
        <v>-120</v>
      </c>
      <c r="Q59" s="47">
        <v>0</v>
      </c>
      <c r="R59" s="47">
        <v>0</v>
      </c>
      <c r="S59" s="75">
        <v>0</v>
      </c>
      <c r="U59" s="74">
        <v>-537</v>
      </c>
      <c r="V59" s="75">
        <v>0</v>
      </c>
      <c r="W59">
        <v>-135</v>
      </c>
      <c r="X59">
        <v>-282</v>
      </c>
      <c r="Y59">
        <v>0</v>
      </c>
      <c r="Z59">
        <v>-120</v>
      </c>
    </row>
    <row r="60" spans="7:26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-140</v>
      </c>
      <c r="O60" s="47">
        <v>-277</v>
      </c>
      <c r="P60" s="47">
        <v>-104</v>
      </c>
      <c r="Q60" s="47">
        <v>0</v>
      </c>
      <c r="R60" s="47">
        <v>0</v>
      </c>
      <c r="S60" s="75">
        <v>0</v>
      </c>
      <c r="U60" s="74">
        <v>-521</v>
      </c>
      <c r="V60" s="75">
        <v>0</v>
      </c>
      <c r="W60">
        <v>-140</v>
      </c>
      <c r="X60">
        <v>-277</v>
      </c>
      <c r="Y60">
        <v>0</v>
      </c>
      <c r="Z60">
        <v>-104</v>
      </c>
    </row>
    <row r="61" spans="7:26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-144</v>
      </c>
      <c r="O61" s="47">
        <v>-277</v>
      </c>
      <c r="P61" s="47">
        <v>-122.11</v>
      </c>
      <c r="Q61" s="47">
        <v>0</v>
      </c>
      <c r="R61" s="47">
        <v>0</v>
      </c>
      <c r="S61" s="75">
        <v>0</v>
      </c>
      <c r="U61" s="74">
        <v>-543.11</v>
      </c>
      <c r="V61" s="75">
        <v>0</v>
      </c>
      <c r="W61">
        <v>-144</v>
      </c>
      <c r="X61">
        <v>-277</v>
      </c>
      <c r="Y61">
        <v>0</v>
      </c>
      <c r="Z61">
        <v>-122.11</v>
      </c>
    </row>
    <row r="62" spans="7:26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-144</v>
      </c>
      <c r="O62" s="47">
        <v>-272</v>
      </c>
      <c r="P62" s="47">
        <v>-156</v>
      </c>
      <c r="Q62" s="47">
        <v>0</v>
      </c>
      <c r="R62" s="47">
        <v>0</v>
      </c>
      <c r="S62" s="75">
        <v>0</v>
      </c>
      <c r="U62" s="74">
        <v>-572</v>
      </c>
      <c r="V62" s="75">
        <v>0</v>
      </c>
      <c r="W62">
        <v>-144</v>
      </c>
      <c r="X62">
        <v>-272</v>
      </c>
      <c r="Y62">
        <v>0</v>
      </c>
      <c r="Z62">
        <v>-156</v>
      </c>
    </row>
    <row r="63" spans="7:26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-141</v>
      </c>
      <c r="O63" s="47">
        <v>-267</v>
      </c>
      <c r="P63" s="47">
        <v>-146</v>
      </c>
      <c r="Q63" s="47">
        <v>0</v>
      </c>
      <c r="R63" s="47">
        <v>0</v>
      </c>
      <c r="S63" s="75">
        <v>0</v>
      </c>
      <c r="U63" s="74">
        <v>-554</v>
      </c>
      <c r="V63" s="75">
        <v>0</v>
      </c>
      <c r="W63">
        <v>-141</v>
      </c>
      <c r="X63">
        <v>-267</v>
      </c>
      <c r="Y63">
        <v>0</v>
      </c>
      <c r="Z63">
        <v>-146</v>
      </c>
    </row>
    <row r="64" spans="7:26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-116</v>
      </c>
      <c r="O64" s="47">
        <v>-262</v>
      </c>
      <c r="P64" s="47">
        <v>-138</v>
      </c>
      <c r="Q64" s="47">
        <v>0</v>
      </c>
      <c r="R64" s="47">
        <v>0</v>
      </c>
      <c r="S64" s="75">
        <v>0</v>
      </c>
      <c r="U64" s="74">
        <v>-516</v>
      </c>
      <c r="V64" s="75">
        <v>0</v>
      </c>
      <c r="W64">
        <v>-116</v>
      </c>
      <c r="X64">
        <v>-262</v>
      </c>
      <c r="Y64">
        <v>0</v>
      </c>
      <c r="Z64">
        <v>-138</v>
      </c>
    </row>
    <row r="65" spans="7:26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-85</v>
      </c>
      <c r="O65" s="47">
        <v>-268</v>
      </c>
      <c r="P65" s="47">
        <v>-122</v>
      </c>
      <c r="Q65" s="47">
        <v>0</v>
      </c>
      <c r="R65" s="47">
        <v>0</v>
      </c>
      <c r="S65" s="75">
        <v>0</v>
      </c>
      <c r="U65" s="74">
        <v>-475</v>
      </c>
      <c r="V65" s="75">
        <v>0</v>
      </c>
      <c r="W65">
        <v>-85</v>
      </c>
      <c r="X65">
        <v>-268</v>
      </c>
      <c r="Y65">
        <v>0</v>
      </c>
      <c r="Z65">
        <v>-122</v>
      </c>
    </row>
    <row r="66" spans="7:26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-54</v>
      </c>
      <c r="O66" s="47">
        <v>-262</v>
      </c>
      <c r="P66" s="47">
        <v>-103</v>
      </c>
      <c r="Q66" s="47">
        <v>0</v>
      </c>
      <c r="R66" s="47">
        <v>0</v>
      </c>
      <c r="S66" s="75">
        <v>0</v>
      </c>
      <c r="U66" s="74">
        <v>-419</v>
      </c>
      <c r="V66" s="75">
        <v>0</v>
      </c>
      <c r="W66">
        <v>-54</v>
      </c>
      <c r="X66">
        <v>-262</v>
      </c>
      <c r="Y66">
        <v>0</v>
      </c>
      <c r="Z66">
        <v>-103</v>
      </c>
    </row>
    <row r="67" spans="7:26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-247</v>
      </c>
      <c r="P67" s="47">
        <v>-82</v>
      </c>
      <c r="Q67" s="47">
        <v>0</v>
      </c>
      <c r="R67" s="47">
        <v>0</v>
      </c>
      <c r="S67" s="75">
        <v>0</v>
      </c>
      <c r="U67" s="74">
        <v>-329</v>
      </c>
      <c r="V67" s="75">
        <v>0</v>
      </c>
      <c r="W67">
        <v>0</v>
      </c>
      <c r="X67">
        <v>-247</v>
      </c>
      <c r="Y67">
        <v>0</v>
      </c>
      <c r="Z67">
        <v>-82</v>
      </c>
    </row>
    <row r="68" spans="7:26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-227</v>
      </c>
      <c r="P68" s="47">
        <v>-151</v>
      </c>
      <c r="Q68" s="47">
        <v>0</v>
      </c>
      <c r="R68" s="47">
        <v>0</v>
      </c>
      <c r="S68" s="75">
        <v>0</v>
      </c>
      <c r="U68" s="74">
        <v>-378</v>
      </c>
      <c r="V68" s="75">
        <v>0</v>
      </c>
      <c r="W68">
        <v>0</v>
      </c>
      <c r="X68">
        <v>-227</v>
      </c>
      <c r="Y68">
        <v>0</v>
      </c>
      <c r="Z68">
        <v>-151</v>
      </c>
    </row>
    <row r="69" spans="7:26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-185</v>
      </c>
      <c r="P69" s="47">
        <v>-123</v>
      </c>
      <c r="Q69" s="47">
        <v>0</v>
      </c>
      <c r="R69" s="47">
        <v>0</v>
      </c>
      <c r="S69" s="75">
        <v>0</v>
      </c>
      <c r="U69" s="74">
        <v>-308</v>
      </c>
      <c r="V69" s="75">
        <v>0</v>
      </c>
      <c r="W69">
        <v>0</v>
      </c>
      <c r="X69">
        <v>-185</v>
      </c>
      <c r="Y69">
        <v>0</v>
      </c>
      <c r="Z69">
        <v>-123</v>
      </c>
    </row>
    <row r="70" spans="7:26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-174</v>
      </c>
      <c r="P70" s="47">
        <v>-263</v>
      </c>
      <c r="Q70" s="47">
        <v>0</v>
      </c>
      <c r="R70" s="47">
        <v>0</v>
      </c>
      <c r="S70" s="75">
        <v>0</v>
      </c>
      <c r="U70" s="74">
        <v>-437</v>
      </c>
      <c r="V70" s="75">
        <v>0</v>
      </c>
      <c r="W70">
        <v>0</v>
      </c>
      <c r="X70">
        <v>-174</v>
      </c>
      <c r="Y70">
        <v>0</v>
      </c>
      <c r="Z70">
        <v>-263</v>
      </c>
    </row>
    <row r="71" spans="7:26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-154</v>
      </c>
      <c r="P71" s="47">
        <v>-248</v>
      </c>
      <c r="Q71" s="47">
        <v>0</v>
      </c>
      <c r="R71" s="47">
        <v>0</v>
      </c>
      <c r="S71" s="75">
        <v>0</v>
      </c>
      <c r="U71" s="74">
        <v>-402</v>
      </c>
      <c r="V71" s="75">
        <v>0</v>
      </c>
      <c r="W71">
        <v>0</v>
      </c>
      <c r="X71">
        <v>-154</v>
      </c>
      <c r="Y71">
        <v>0</v>
      </c>
      <c r="Z71">
        <v>-248</v>
      </c>
    </row>
    <row r="72" spans="7:26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-205</v>
      </c>
      <c r="P72" s="47">
        <v>-233</v>
      </c>
      <c r="Q72" s="47">
        <v>0</v>
      </c>
      <c r="R72" s="47">
        <v>0</v>
      </c>
      <c r="S72" s="75">
        <v>0</v>
      </c>
      <c r="U72" s="74">
        <v>-438</v>
      </c>
      <c r="V72" s="75">
        <v>0</v>
      </c>
      <c r="W72">
        <v>0</v>
      </c>
      <c r="X72">
        <v>-205</v>
      </c>
      <c r="Y72">
        <v>0</v>
      </c>
      <c r="Z72">
        <v>-233</v>
      </c>
    </row>
    <row r="73" spans="7:26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-195</v>
      </c>
      <c r="P73" s="47">
        <v>-234</v>
      </c>
      <c r="Q73" s="47">
        <v>0</v>
      </c>
      <c r="R73" s="47">
        <v>0</v>
      </c>
      <c r="S73" s="75">
        <v>0</v>
      </c>
      <c r="U73" s="74">
        <v>-429</v>
      </c>
      <c r="V73" s="75">
        <v>0</v>
      </c>
      <c r="W73">
        <v>0</v>
      </c>
      <c r="X73">
        <v>-195</v>
      </c>
      <c r="Y73">
        <v>0</v>
      </c>
      <c r="Z73">
        <v>-234</v>
      </c>
    </row>
    <row r="74" spans="7:26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7.88</v>
      </c>
      <c r="N74" s="74">
        <v>0</v>
      </c>
      <c r="O74" s="47">
        <v>-160</v>
      </c>
      <c r="P74" s="47">
        <v>-206</v>
      </c>
      <c r="Q74" s="47">
        <v>0</v>
      </c>
      <c r="R74" s="47">
        <v>0</v>
      </c>
      <c r="S74" s="75">
        <v>0</v>
      </c>
      <c r="U74" s="74">
        <v>-366</v>
      </c>
      <c r="V74" s="75">
        <v>7.88</v>
      </c>
      <c r="W74">
        <v>0</v>
      </c>
      <c r="X74">
        <v>-160</v>
      </c>
      <c r="Y74">
        <v>7.88</v>
      </c>
      <c r="Z74">
        <v>-206</v>
      </c>
    </row>
    <row r="75" spans="7:26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7.42</v>
      </c>
      <c r="N75" s="74">
        <v>0</v>
      </c>
      <c r="O75" s="47">
        <v>0</v>
      </c>
      <c r="P75" s="47">
        <v>-141</v>
      </c>
      <c r="Q75" s="47">
        <v>0</v>
      </c>
      <c r="R75" s="47">
        <v>0</v>
      </c>
      <c r="S75" s="75">
        <v>0</v>
      </c>
      <c r="U75" s="74">
        <v>-141</v>
      </c>
      <c r="V75" s="75">
        <v>7.42</v>
      </c>
      <c r="W75">
        <v>0</v>
      </c>
      <c r="X75">
        <v>0</v>
      </c>
      <c r="Y75">
        <v>7.42</v>
      </c>
      <c r="Z75">
        <v>-141</v>
      </c>
    </row>
    <row r="76" spans="7:26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2.2799999999999998</v>
      </c>
      <c r="N76" s="74">
        <v>0</v>
      </c>
      <c r="O76" s="47">
        <v>0</v>
      </c>
      <c r="P76" s="47">
        <v>-84</v>
      </c>
      <c r="Q76" s="47">
        <v>0</v>
      </c>
      <c r="R76" s="47">
        <v>0</v>
      </c>
      <c r="S76" s="75">
        <v>0</v>
      </c>
      <c r="U76" s="74">
        <v>-84</v>
      </c>
      <c r="V76" s="75">
        <v>2.2799999999999998</v>
      </c>
      <c r="W76">
        <v>0</v>
      </c>
      <c r="X76">
        <v>0</v>
      </c>
      <c r="Y76">
        <v>2.2799999999999998</v>
      </c>
      <c r="Z76">
        <v>-84</v>
      </c>
    </row>
    <row r="77" spans="7:26">
      <c r="G77" t="s">
        <v>119</v>
      </c>
      <c r="H77" s="74">
        <v>6.02</v>
      </c>
      <c r="I77" s="47">
        <v>1.35</v>
      </c>
      <c r="J77" s="47">
        <v>0</v>
      </c>
      <c r="K77" s="47">
        <v>0</v>
      </c>
      <c r="L77" s="47">
        <v>0</v>
      </c>
      <c r="M77" s="75">
        <v>1.36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0</v>
      </c>
      <c r="V77" s="75">
        <v>8.73</v>
      </c>
      <c r="W77">
        <v>6.02</v>
      </c>
      <c r="X77">
        <v>1.35</v>
      </c>
      <c r="Y77">
        <v>1.36</v>
      </c>
      <c r="Z77">
        <v>0</v>
      </c>
    </row>
    <row r="78" spans="7:26">
      <c r="G78" t="s">
        <v>120</v>
      </c>
      <c r="H78" s="74">
        <v>10.25</v>
      </c>
      <c r="I78" s="47">
        <v>1.64</v>
      </c>
      <c r="J78" s="47">
        <v>0</v>
      </c>
      <c r="K78" s="47">
        <v>0</v>
      </c>
      <c r="L78" s="47">
        <v>0</v>
      </c>
      <c r="M78" s="75">
        <v>1.29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0</v>
      </c>
      <c r="V78" s="75">
        <v>13.18</v>
      </c>
      <c r="W78">
        <v>10.25</v>
      </c>
      <c r="X78">
        <v>1.64</v>
      </c>
      <c r="Y78">
        <v>1.29</v>
      </c>
      <c r="Z78">
        <v>0</v>
      </c>
    </row>
    <row r="79" spans="7:26">
      <c r="G79" t="s">
        <v>121</v>
      </c>
      <c r="H79" s="74">
        <v>15.84</v>
      </c>
      <c r="I79" s="47">
        <v>2.46</v>
      </c>
      <c r="J79" s="47">
        <v>0</v>
      </c>
      <c r="K79" s="47">
        <v>0</v>
      </c>
      <c r="L79" s="47">
        <v>0</v>
      </c>
      <c r="M79" s="75">
        <v>0.71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0</v>
      </c>
      <c r="V79" s="75">
        <v>19.010000000000002</v>
      </c>
      <c r="W79">
        <v>15.84</v>
      </c>
      <c r="X79">
        <v>2.46</v>
      </c>
      <c r="Y79">
        <v>0.71</v>
      </c>
      <c r="Z79">
        <v>0</v>
      </c>
    </row>
    <row r="80" spans="7:26">
      <c r="G80" t="s">
        <v>122</v>
      </c>
      <c r="H80" s="74">
        <v>25.41</v>
      </c>
      <c r="I80" s="47">
        <v>2.5299999999999998</v>
      </c>
      <c r="J80" s="47">
        <v>0</v>
      </c>
      <c r="K80" s="47">
        <v>0</v>
      </c>
      <c r="L80" s="47">
        <v>0</v>
      </c>
      <c r="M80" s="75">
        <v>2.16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0</v>
      </c>
      <c r="V80" s="75">
        <v>30.1</v>
      </c>
      <c r="W80">
        <v>25.41</v>
      </c>
      <c r="X80">
        <v>2.5299999999999998</v>
      </c>
      <c r="Y80">
        <v>2.16</v>
      </c>
      <c r="Z80">
        <v>0</v>
      </c>
    </row>
    <row r="81" spans="7:26">
      <c r="G81" t="s">
        <v>123</v>
      </c>
      <c r="H81" s="74">
        <v>26.81</v>
      </c>
      <c r="I81" s="47">
        <v>0</v>
      </c>
      <c r="J81" s="47">
        <v>0</v>
      </c>
      <c r="K81" s="47">
        <v>0</v>
      </c>
      <c r="L81" s="47">
        <v>0</v>
      </c>
      <c r="M81" s="75">
        <v>4.9800000000000004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0</v>
      </c>
      <c r="V81" s="75">
        <v>31.79</v>
      </c>
      <c r="W81">
        <v>26.81</v>
      </c>
      <c r="X81">
        <v>0</v>
      </c>
      <c r="Y81">
        <v>4.9800000000000004</v>
      </c>
      <c r="Z81">
        <v>0</v>
      </c>
    </row>
    <row r="82" spans="7:26">
      <c r="G82" t="s">
        <v>124</v>
      </c>
      <c r="H82" s="74">
        <v>12.5</v>
      </c>
      <c r="I82" s="47">
        <v>0</v>
      </c>
      <c r="J82" s="47">
        <v>0</v>
      </c>
      <c r="K82" s="47">
        <v>0</v>
      </c>
      <c r="L82" s="47">
        <v>0</v>
      </c>
      <c r="M82" s="75">
        <v>14.03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0</v>
      </c>
      <c r="V82" s="75">
        <v>26.53</v>
      </c>
      <c r="W82">
        <v>12.5</v>
      </c>
      <c r="X82">
        <v>0</v>
      </c>
      <c r="Y82">
        <v>14.03</v>
      </c>
      <c r="Z82">
        <v>0</v>
      </c>
    </row>
    <row r="83" spans="7:26">
      <c r="G83" t="s">
        <v>125</v>
      </c>
      <c r="H83" s="74">
        <v>14.42</v>
      </c>
      <c r="I83" s="47">
        <v>0</v>
      </c>
      <c r="J83" s="47">
        <v>0</v>
      </c>
      <c r="K83" s="47">
        <v>0</v>
      </c>
      <c r="L83" s="47">
        <v>0</v>
      </c>
      <c r="M83" s="75">
        <v>4.9000000000000004</v>
      </c>
      <c r="N83" s="74">
        <v>0</v>
      </c>
      <c r="O83" s="47">
        <v>0</v>
      </c>
      <c r="P83" s="47">
        <v>-67</v>
      </c>
      <c r="Q83" s="47">
        <v>0</v>
      </c>
      <c r="R83" s="47">
        <v>0</v>
      </c>
      <c r="S83" s="75">
        <v>0</v>
      </c>
      <c r="U83" s="74">
        <v>-67</v>
      </c>
      <c r="V83" s="75">
        <v>19.32</v>
      </c>
      <c r="W83">
        <v>14.42</v>
      </c>
      <c r="X83">
        <v>0</v>
      </c>
      <c r="Y83">
        <v>4.9000000000000004</v>
      </c>
      <c r="Z83">
        <v>-67</v>
      </c>
    </row>
    <row r="84" spans="7:26">
      <c r="G84" t="s">
        <v>126</v>
      </c>
      <c r="H84" s="74">
        <v>14.42</v>
      </c>
      <c r="I84" s="47">
        <v>0</v>
      </c>
      <c r="J84" s="47">
        <v>0</v>
      </c>
      <c r="K84" s="47">
        <v>0</v>
      </c>
      <c r="L84" s="47">
        <v>0</v>
      </c>
      <c r="M84" s="75">
        <v>3.94</v>
      </c>
      <c r="N84" s="74">
        <v>0</v>
      </c>
      <c r="O84" s="47">
        <v>0</v>
      </c>
      <c r="P84" s="47">
        <v>-105.98</v>
      </c>
      <c r="Q84" s="47">
        <v>0</v>
      </c>
      <c r="R84" s="47">
        <v>0</v>
      </c>
      <c r="S84" s="75">
        <v>0</v>
      </c>
      <c r="U84" s="74">
        <v>-105.98</v>
      </c>
      <c r="V84" s="75">
        <v>18.36</v>
      </c>
      <c r="W84">
        <v>14.42</v>
      </c>
      <c r="X84">
        <v>0</v>
      </c>
      <c r="Y84">
        <v>3.94</v>
      </c>
      <c r="Z84">
        <v>-105.98</v>
      </c>
    </row>
    <row r="85" spans="7:26">
      <c r="G85" t="s">
        <v>127</v>
      </c>
      <c r="H85" s="74">
        <v>14.42</v>
      </c>
      <c r="I85" s="47">
        <v>0</v>
      </c>
      <c r="J85" s="47">
        <v>0</v>
      </c>
      <c r="K85" s="47">
        <v>0</v>
      </c>
      <c r="L85" s="47">
        <v>0</v>
      </c>
      <c r="M85" s="75">
        <v>11.92</v>
      </c>
      <c r="N85" s="74">
        <v>0</v>
      </c>
      <c r="O85" s="47">
        <v>0</v>
      </c>
      <c r="P85" s="47">
        <v>-148</v>
      </c>
      <c r="Q85" s="47">
        <v>0</v>
      </c>
      <c r="R85" s="47">
        <v>0</v>
      </c>
      <c r="S85" s="75">
        <v>0</v>
      </c>
      <c r="U85" s="74">
        <v>-148</v>
      </c>
      <c r="V85" s="75">
        <v>26.34</v>
      </c>
      <c r="W85">
        <v>14.42</v>
      </c>
      <c r="X85">
        <v>0</v>
      </c>
      <c r="Y85">
        <v>11.92</v>
      </c>
      <c r="Z85">
        <v>-148</v>
      </c>
    </row>
    <row r="86" spans="7:26">
      <c r="G86" t="s">
        <v>128</v>
      </c>
      <c r="H86" s="74">
        <v>8.65</v>
      </c>
      <c r="I86" s="47">
        <v>0</v>
      </c>
      <c r="J86" s="47">
        <v>0</v>
      </c>
      <c r="K86" s="47">
        <v>0</v>
      </c>
      <c r="L86" s="47">
        <v>0</v>
      </c>
      <c r="M86" s="75">
        <v>10.77</v>
      </c>
      <c r="N86" s="74">
        <v>0</v>
      </c>
      <c r="O86" s="47">
        <v>-3</v>
      </c>
      <c r="P86" s="47">
        <v>-214</v>
      </c>
      <c r="Q86" s="47">
        <v>0</v>
      </c>
      <c r="R86" s="47">
        <v>0</v>
      </c>
      <c r="S86" s="75">
        <v>0</v>
      </c>
      <c r="U86" s="74">
        <v>-217</v>
      </c>
      <c r="V86" s="75">
        <v>19.420000000000002</v>
      </c>
      <c r="W86">
        <v>8.65</v>
      </c>
      <c r="X86">
        <v>-3</v>
      </c>
      <c r="Y86">
        <v>10.77</v>
      </c>
      <c r="Z86">
        <v>-214</v>
      </c>
    </row>
    <row r="87" spans="7:26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6.06</v>
      </c>
      <c r="N87" s="74">
        <v>0</v>
      </c>
      <c r="O87" s="47">
        <v>-4.7</v>
      </c>
      <c r="P87" s="47">
        <v>-86</v>
      </c>
      <c r="Q87" s="47">
        <v>0</v>
      </c>
      <c r="R87" s="47">
        <v>0</v>
      </c>
      <c r="S87" s="75">
        <v>0</v>
      </c>
      <c r="U87" s="74">
        <v>-90.7</v>
      </c>
      <c r="V87" s="75">
        <v>6.06</v>
      </c>
      <c r="W87">
        <v>0</v>
      </c>
      <c r="X87">
        <v>-4.7</v>
      </c>
      <c r="Y87">
        <v>6.06</v>
      </c>
      <c r="Z87">
        <v>-86</v>
      </c>
    </row>
    <row r="88" spans="7:26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7.88</v>
      </c>
      <c r="N88" s="74">
        <v>0</v>
      </c>
      <c r="O88" s="47">
        <v>-30</v>
      </c>
      <c r="P88" s="47">
        <v>-111</v>
      </c>
      <c r="Q88" s="47">
        <v>0</v>
      </c>
      <c r="R88" s="47">
        <v>0</v>
      </c>
      <c r="S88" s="75">
        <v>0</v>
      </c>
      <c r="U88" s="74">
        <v>-141</v>
      </c>
      <c r="V88" s="75">
        <v>7.88</v>
      </c>
      <c r="W88">
        <v>0</v>
      </c>
      <c r="X88">
        <v>-30</v>
      </c>
      <c r="Y88">
        <v>7.88</v>
      </c>
      <c r="Z88">
        <v>-111</v>
      </c>
    </row>
    <row r="89" spans="7:26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8.17</v>
      </c>
      <c r="N89" s="74">
        <v>0</v>
      </c>
      <c r="O89" s="47">
        <v>-45</v>
      </c>
      <c r="P89" s="47">
        <v>-114</v>
      </c>
      <c r="Q89" s="47">
        <v>0</v>
      </c>
      <c r="R89" s="47">
        <v>0</v>
      </c>
      <c r="S89" s="75">
        <v>0</v>
      </c>
      <c r="U89" s="74">
        <v>-159</v>
      </c>
      <c r="V89" s="75">
        <v>8.17</v>
      </c>
      <c r="W89">
        <v>0</v>
      </c>
      <c r="X89">
        <v>-45</v>
      </c>
      <c r="Y89">
        <v>8.17</v>
      </c>
      <c r="Z89">
        <v>-114</v>
      </c>
    </row>
    <row r="90" spans="7:26">
      <c r="G90" t="s">
        <v>132</v>
      </c>
      <c r="H90" s="74">
        <v>109.61</v>
      </c>
      <c r="I90" s="47">
        <v>0</v>
      </c>
      <c r="J90" s="47">
        <v>0</v>
      </c>
      <c r="K90" s="47">
        <v>0</v>
      </c>
      <c r="L90" s="47">
        <v>0</v>
      </c>
      <c r="M90" s="75">
        <v>6.15</v>
      </c>
      <c r="N90" s="74">
        <v>0</v>
      </c>
      <c r="O90" s="47">
        <v>-60</v>
      </c>
      <c r="P90" s="47">
        <v>-131</v>
      </c>
      <c r="Q90" s="47">
        <v>0</v>
      </c>
      <c r="R90" s="47">
        <v>0</v>
      </c>
      <c r="S90" s="75">
        <v>0</v>
      </c>
      <c r="U90" s="74">
        <v>-191</v>
      </c>
      <c r="V90" s="75">
        <v>115.76</v>
      </c>
      <c r="W90">
        <v>109.61</v>
      </c>
      <c r="X90">
        <v>-60</v>
      </c>
      <c r="Y90">
        <v>6.15</v>
      </c>
      <c r="Z90">
        <v>-131</v>
      </c>
    </row>
    <row r="91" spans="7:26">
      <c r="G91" t="s">
        <v>133</v>
      </c>
      <c r="H91" s="74">
        <v>130.72</v>
      </c>
      <c r="I91" s="47">
        <v>0</v>
      </c>
      <c r="J91" s="47">
        <v>0</v>
      </c>
      <c r="K91" s="47">
        <v>0</v>
      </c>
      <c r="L91" s="47">
        <v>0</v>
      </c>
      <c r="M91" s="75">
        <v>8.4600000000000009</v>
      </c>
      <c r="N91" s="74">
        <v>0</v>
      </c>
      <c r="O91" s="47">
        <v>-22</v>
      </c>
      <c r="P91" s="47">
        <v>-156</v>
      </c>
      <c r="Q91" s="47">
        <v>0</v>
      </c>
      <c r="R91" s="47">
        <v>0</v>
      </c>
      <c r="S91" s="75">
        <v>0</v>
      </c>
      <c r="U91" s="74">
        <v>-178</v>
      </c>
      <c r="V91" s="75">
        <v>139.18</v>
      </c>
      <c r="W91">
        <v>130.72</v>
      </c>
      <c r="X91">
        <v>-22</v>
      </c>
      <c r="Y91">
        <v>8.4600000000000009</v>
      </c>
      <c r="Z91">
        <v>-156</v>
      </c>
    </row>
    <row r="92" spans="7:26">
      <c r="G92" t="s">
        <v>134</v>
      </c>
      <c r="H92" s="74">
        <v>96.12</v>
      </c>
      <c r="I92" s="47">
        <v>0</v>
      </c>
      <c r="J92" s="47">
        <v>0</v>
      </c>
      <c r="K92" s="47">
        <v>0</v>
      </c>
      <c r="L92" s="47">
        <v>0</v>
      </c>
      <c r="M92" s="75">
        <v>6.92</v>
      </c>
      <c r="N92" s="74">
        <v>0</v>
      </c>
      <c r="O92" s="47">
        <v>-42</v>
      </c>
      <c r="P92" s="47">
        <v>-179</v>
      </c>
      <c r="Q92" s="47">
        <v>0</v>
      </c>
      <c r="R92" s="47">
        <v>0</v>
      </c>
      <c r="S92" s="75">
        <v>0</v>
      </c>
      <c r="U92" s="74">
        <v>-221</v>
      </c>
      <c r="V92" s="75">
        <v>103.04</v>
      </c>
      <c r="W92">
        <v>96.12</v>
      </c>
      <c r="X92">
        <v>-42</v>
      </c>
      <c r="Y92">
        <v>6.92</v>
      </c>
      <c r="Z92">
        <v>-179</v>
      </c>
    </row>
    <row r="93" spans="7:26">
      <c r="G93" t="s">
        <v>135</v>
      </c>
      <c r="H93" s="74">
        <v>59.59</v>
      </c>
      <c r="I93" s="47">
        <v>0</v>
      </c>
      <c r="J93" s="47">
        <v>0</v>
      </c>
      <c r="K93" s="47">
        <v>0</v>
      </c>
      <c r="L93" s="47">
        <v>0</v>
      </c>
      <c r="M93" s="75">
        <v>5.48</v>
      </c>
      <c r="N93" s="74">
        <v>0</v>
      </c>
      <c r="O93" s="47">
        <v>-67</v>
      </c>
      <c r="P93" s="47">
        <v>-106</v>
      </c>
      <c r="Q93" s="47">
        <v>0</v>
      </c>
      <c r="R93" s="47">
        <v>0</v>
      </c>
      <c r="S93" s="75">
        <v>0</v>
      </c>
      <c r="U93" s="74">
        <v>-173</v>
      </c>
      <c r="V93" s="75">
        <v>65.069999999999993</v>
      </c>
      <c r="W93">
        <v>59.59</v>
      </c>
      <c r="X93">
        <v>-67</v>
      </c>
      <c r="Y93">
        <v>5.48</v>
      </c>
      <c r="Z93">
        <v>-106</v>
      </c>
    </row>
    <row r="94" spans="7:26">
      <c r="G94" t="s">
        <v>136</v>
      </c>
      <c r="H94" s="74">
        <v>25</v>
      </c>
      <c r="I94" s="47">
        <v>0</v>
      </c>
      <c r="J94" s="47">
        <v>0</v>
      </c>
      <c r="K94" s="47">
        <v>0</v>
      </c>
      <c r="L94" s="47">
        <v>0</v>
      </c>
      <c r="M94" s="75">
        <v>5.09</v>
      </c>
      <c r="N94" s="74">
        <v>0</v>
      </c>
      <c r="O94" s="47">
        <v>-82</v>
      </c>
      <c r="P94" s="47">
        <v>-123</v>
      </c>
      <c r="Q94" s="47">
        <v>0</v>
      </c>
      <c r="R94" s="47">
        <v>0</v>
      </c>
      <c r="S94" s="75">
        <v>0</v>
      </c>
      <c r="U94" s="74">
        <v>-205</v>
      </c>
      <c r="V94" s="75">
        <v>30.09</v>
      </c>
      <c r="W94">
        <v>25</v>
      </c>
      <c r="X94">
        <v>-82</v>
      </c>
      <c r="Y94">
        <v>5.09</v>
      </c>
      <c r="Z94">
        <v>-123</v>
      </c>
    </row>
    <row r="95" spans="7:26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7.02</v>
      </c>
      <c r="N95" s="74">
        <v>0</v>
      </c>
      <c r="O95" s="47">
        <v>-92</v>
      </c>
      <c r="P95" s="47">
        <v>-137</v>
      </c>
      <c r="Q95" s="47">
        <v>0</v>
      </c>
      <c r="R95" s="47">
        <v>0</v>
      </c>
      <c r="S95" s="75">
        <v>0</v>
      </c>
      <c r="U95" s="74">
        <v>-229</v>
      </c>
      <c r="V95" s="75">
        <v>7.02</v>
      </c>
      <c r="W95">
        <v>0</v>
      </c>
      <c r="X95">
        <v>-92</v>
      </c>
      <c r="Y95">
        <v>7.02</v>
      </c>
      <c r="Z95">
        <v>-137</v>
      </c>
    </row>
    <row r="96" spans="7:26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8.4600000000000009</v>
      </c>
      <c r="N96" s="74">
        <v>0</v>
      </c>
      <c r="O96" s="47">
        <v>-102</v>
      </c>
      <c r="P96" s="47">
        <v>-155</v>
      </c>
      <c r="Q96" s="47">
        <v>0</v>
      </c>
      <c r="R96" s="47">
        <v>0</v>
      </c>
      <c r="S96" s="75">
        <v>0</v>
      </c>
      <c r="U96" s="74">
        <v>-257</v>
      </c>
      <c r="V96" s="75">
        <v>8.4600000000000009</v>
      </c>
      <c r="W96">
        <v>0</v>
      </c>
      <c r="X96">
        <v>-102</v>
      </c>
      <c r="Y96">
        <v>8.4600000000000009</v>
      </c>
      <c r="Z96">
        <v>-155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2.6</v>
      </c>
      <c r="N97" s="74">
        <v>0</v>
      </c>
      <c r="O97" s="47">
        <v>-112</v>
      </c>
      <c r="P97" s="47">
        <v>-177</v>
      </c>
      <c r="Q97" s="47">
        <v>0</v>
      </c>
      <c r="R97" s="47">
        <v>0</v>
      </c>
      <c r="S97" s="75">
        <v>0</v>
      </c>
      <c r="U97" s="74">
        <v>-289</v>
      </c>
      <c r="V97" s="75">
        <v>2.6</v>
      </c>
      <c r="W97">
        <v>0</v>
      </c>
      <c r="X97">
        <v>-112</v>
      </c>
      <c r="Y97">
        <v>2.6</v>
      </c>
      <c r="Z97">
        <v>-177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1.83</v>
      </c>
      <c r="N98" s="74">
        <v>0</v>
      </c>
      <c r="O98" s="47">
        <v>-122</v>
      </c>
      <c r="P98" s="47">
        <v>-196</v>
      </c>
      <c r="Q98" s="47">
        <v>0</v>
      </c>
      <c r="R98" s="47">
        <v>0</v>
      </c>
      <c r="S98" s="75">
        <v>0</v>
      </c>
      <c r="U98" s="74">
        <v>-318</v>
      </c>
      <c r="V98" s="75">
        <v>1.83</v>
      </c>
      <c r="W98">
        <v>0</v>
      </c>
      <c r="X98">
        <v>-122</v>
      </c>
      <c r="Y98">
        <v>1.83</v>
      </c>
      <c r="Z98">
        <v>-196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0.18425500000000003</v>
      </c>
      <c r="I99" s="70">
        <f t="shared" ref="I99:BQ99" si="1">SUM(I3:I98)/4000</f>
        <v>1.9950000000000002E-3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6.5184999999999993E-2</v>
      </c>
      <c r="N99" s="69">
        <f t="shared" si="1"/>
        <v>-0.78725000000000001</v>
      </c>
      <c r="O99" s="70">
        <f t="shared" si="1"/>
        <v>-5.1828650000000005</v>
      </c>
      <c r="P99" s="70">
        <f t="shared" si="1"/>
        <v>-3.3292725000000001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-9.2993874999999999</v>
      </c>
      <c r="V99" s="71">
        <f t="shared" si="1"/>
        <v>0.25143499999999996</v>
      </c>
      <c r="W99">
        <f t="shared" si="1"/>
        <v>-0.60299500000000006</v>
      </c>
      <c r="X99">
        <f t="shared" si="1"/>
        <v>-5.1808700000000014</v>
      </c>
      <c r="Y99">
        <f t="shared" si="1"/>
        <v>6.5184999999999993E-2</v>
      </c>
      <c r="Z99">
        <f t="shared" si="1"/>
        <v>-3.3292725000000001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6" ht="15" customHeight="1">
      <c r="A1" s="224" t="s">
        <v>223</v>
      </c>
      <c r="B1" s="224"/>
      <c r="C1" s="224"/>
      <c r="D1" s="224"/>
      <c r="E1" s="68"/>
      <c r="F1" s="68"/>
      <c r="G1" s="224" t="s">
        <v>44</v>
      </c>
      <c r="H1" s="225" t="s">
        <v>224</v>
      </c>
      <c r="I1" s="226"/>
      <c r="J1" s="226"/>
      <c r="K1" s="226"/>
      <c r="L1" s="226"/>
      <c r="M1" s="227"/>
      <c r="N1" s="225" t="s">
        <v>225</v>
      </c>
      <c r="O1" s="226"/>
      <c r="P1" s="226"/>
      <c r="Q1" s="226"/>
      <c r="R1" s="226"/>
      <c r="S1" s="227"/>
      <c r="T1">
        <v>8</v>
      </c>
      <c r="W1" t="s">
        <v>546</v>
      </c>
      <c r="X1" t="s">
        <v>146</v>
      </c>
      <c r="Y1" t="s">
        <v>550</v>
      </c>
      <c r="Z1" t="s">
        <v>550</v>
      </c>
      <c r="AA1" t="s">
        <v>146</v>
      </c>
      <c r="AB1" t="s">
        <v>146</v>
      </c>
      <c r="AC1" t="s">
        <v>145</v>
      </c>
      <c r="AD1" t="s">
        <v>146</v>
      </c>
      <c r="AE1" t="s">
        <v>559</v>
      </c>
      <c r="AF1" t="s">
        <v>145</v>
      </c>
      <c r="AG1" t="s">
        <v>562</v>
      </c>
      <c r="AH1" t="s">
        <v>564</v>
      </c>
      <c r="AI1" t="s">
        <v>566</v>
      </c>
      <c r="AJ1" t="s">
        <v>146</v>
      </c>
      <c r="AK1" t="s">
        <v>564</v>
      </c>
      <c r="AL1" t="s">
        <v>571</v>
      </c>
      <c r="AM1" t="s">
        <v>573</v>
      </c>
      <c r="AN1" t="s">
        <v>145</v>
      </c>
      <c r="AO1" t="s">
        <v>577</v>
      </c>
      <c r="AP1" t="s">
        <v>577</v>
      </c>
      <c r="AQ1" t="s">
        <v>577</v>
      </c>
      <c r="AR1" t="s">
        <v>584</v>
      </c>
      <c r="AS1" t="s">
        <v>586</v>
      </c>
      <c r="AT1" t="s">
        <v>588</v>
      </c>
    </row>
    <row r="2" spans="1:4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4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45710</v>
      </c>
      <c r="W2" s="29" t="s">
        <v>148</v>
      </c>
      <c r="X2" t="s">
        <v>548</v>
      </c>
      <c r="Y2" t="s">
        <v>170</v>
      </c>
      <c r="Z2" t="s">
        <v>169</v>
      </c>
      <c r="AA2" t="s">
        <v>553</v>
      </c>
      <c r="AB2" t="s">
        <v>555</v>
      </c>
      <c r="AC2" t="s">
        <v>555</v>
      </c>
      <c r="AD2" t="s">
        <v>553</v>
      </c>
      <c r="AE2" t="s">
        <v>148</v>
      </c>
      <c r="AF2" t="s">
        <v>548</v>
      </c>
      <c r="AG2" t="s">
        <v>148</v>
      </c>
      <c r="AH2" t="s">
        <v>148</v>
      </c>
      <c r="AI2" t="s">
        <v>149</v>
      </c>
      <c r="AJ2" t="s">
        <v>568</v>
      </c>
      <c r="AK2" t="s">
        <v>148</v>
      </c>
      <c r="AL2" t="s">
        <v>358</v>
      </c>
      <c r="AM2" t="s">
        <v>148</v>
      </c>
      <c r="AN2" t="s">
        <v>575</v>
      </c>
      <c r="AO2" t="s">
        <v>578</v>
      </c>
      <c r="AP2" t="s">
        <v>580</v>
      </c>
      <c r="AQ2" t="s">
        <v>582</v>
      </c>
      <c r="AR2" t="s">
        <v>148</v>
      </c>
      <c r="AS2" t="s">
        <v>148</v>
      </c>
      <c r="AT2" t="s">
        <v>149</v>
      </c>
    </row>
    <row r="3" spans="1:46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0.38</v>
      </c>
      <c r="I3" s="54">
        <v>0</v>
      </c>
      <c r="J3" s="54">
        <v>1.47</v>
      </c>
      <c r="K3" s="54">
        <v>100.78999999999999</v>
      </c>
      <c r="L3" s="54">
        <v>0</v>
      </c>
      <c r="M3" s="73">
        <v>0</v>
      </c>
      <c r="N3" s="72">
        <v>22.86</v>
      </c>
      <c r="O3" s="54">
        <v>79.710000000000008</v>
      </c>
      <c r="P3" s="54">
        <v>0</v>
      </c>
      <c r="Q3" s="54">
        <v>0</v>
      </c>
      <c r="R3" s="54">
        <v>0</v>
      </c>
      <c r="S3" s="73">
        <v>0</v>
      </c>
      <c r="T3" t="s">
        <v>591</v>
      </c>
      <c r="W3">
        <v>23.07</v>
      </c>
      <c r="X3">
        <v>7.62</v>
      </c>
      <c r="Y3">
        <v>26.91</v>
      </c>
      <c r="Z3">
        <v>26.91</v>
      </c>
      <c r="AA3">
        <v>72.09</v>
      </c>
      <c r="AB3">
        <v>0</v>
      </c>
      <c r="AC3">
        <v>0</v>
      </c>
      <c r="AD3">
        <v>0</v>
      </c>
      <c r="AE3">
        <v>8.65</v>
      </c>
      <c r="AF3">
        <v>22.86</v>
      </c>
      <c r="AG3">
        <v>8.65</v>
      </c>
      <c r="AH3">
        <v>23.07</v>
      </c>
      <c r="AI3">
        <v>1.47</v>
      </c>
      <c r="AJ3">
        <v>0</v>
      </c>
      <c r="AK3">
        <v>23.07</v>
      </c>
      <c r="AL3">
        <v>0.38</v>
      </c>
      <c r="AM3">
        <v>14.28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</row>
    <row r="4" spans="1:46">
      <c r="A4" t="s">
        <v>234</v>
      </c>
      <c r="B4" t="s">
        <v>226</v>
      </c>
      <c r="C4" t="s">
        <v>228</v>
      </c>
      <c r="E4" t="s">
        <v>534</v>
      </c>
      <c r="G4" t="s">
        <v>46</v>
      </c>
      <c r="H4" s="74">
        <v>0.38</v>
      </c>
      <c r="I4" s="47">
        <v>0</v>
      </c>
      <c r="J4" s="47">
        <v>1.47</v>
      </c>
      <c r="K4" s="47">
        <v>100.78999999999999</v>
      </c>
      <c r="L4" s="47">
        <v>0</v>
      </c>
      <c r="M4" s="75">
        <v>0</v>
      </c>
      <c r="N4" s="74">
        <v>22.86</v>
      </c>
      <c r="O4" s="47">
        <v>79.710000000000008</v>
      </c>
      <c r="P4" s="47">
        <v>0</v>
      </c>
      <c r="Q4" s="47">
        <v>0</v>
      </c>
      <c r="R4" s="47">
        <v>0</v>
      </c>
      <c r="S4" s="75">
        <v>0</v>
      </c>
      <c r="T4" t="s">
        <v>592</v>
      </c>
      <c r="W4">
        <v>23.07</v>
      </c>
      <c r="X4">
        <v>7.62</v>
      </c>
      <c r="Y4">
        <v>26.91</v>
      </c>
      <c r="Z4">
        <v>26.91</v>
      </c>
      <c r="AA4">
        <v>72.09</v>
      </c>
      <c r="AB4">
        <v>0</v>
      </c>
      <c r="AC4">
        <v>0</v>
      </c>
      <c r="AD4">
        <v>0</v>
      </c>
      <c r="AE4">
        <v>8.65</v>
      </c>
      <c r="AF4">
        <v>22.86</v>
      </c>
      <c r="AG4">
        <v>8.65</v>
      </c>
      <c r="AH4">
        <v>23.07</v>
      </c>
      <c r="AI4">
        <v>1.47</v>
      </c>
      <c r="AJ4">
        <v>0</v>
      </c>
      <c r="AK4">
        <v>23.07</v>
      </c>
      <c r="AL4">
        <v>0.38</v>
      </c>
      <c r="AM4">
        <v>14.28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</row>
    <row r="5" spans="1:46">
      <c r="A5" t="s">
        <v>235</v>
      </c>
      <c r="B5" t="s">
        <v>227</v>
      </c>
      <c r="C5" t="s">
        <v>229</v>
      </c>
      <c r="G5" t="s">
        <v>47</v>
      </c>
      <c r="H5" s="74">
        <v>0.38</v>
      </c>
      <c r="I5" s="47">
        <v>0</v>
      </c>
      <c r="J5" s="47">
        <v>1.47</v>
      </c>
      <c r="K5" s="47">
        <v>100.78999999999999</v>
      </c>
      <c r="L5" s="47">
        <v>0</v>
      </c>
      <c r="M5" s="75">
        <v>0</v>
      </c>
      <c r="N5" s="74">
        <v>22.86</v>
      </c>
      <c r="O5" s="47">
        <v>79.710000000000008</v>
      </c>
      <c r="P5" s="47">
        <v>0</v>
      </c>
      <c r="Q5" s="47">
        <v>0</v>
      </c>
      <c r="R5" s="47">
        <v>0</v>
      </c>
      <c r="S5" s="75">
        <v>0</v>
      </c>
      <c r="T5" t="s">
        <v>593</v>
      </c>
      <c r="W5">
        <v>23.07</v>
      </c>
      <c r="X5">
        <v>7.62</v>
      </c>
      <c r="Y5">
        <v>26.91</v>
      </c>
      <c r="Z5">
        <v>26.91</v>
      </c>
      <c r="AA5">
        <v>72.09</v>
      </c>
      <c r="AB5">
        <v>0</v>
      </c>
      <c r="AC5">
        <v>0</v>
      </c>
      <c r="AD5">
        <v>0</v>
      </c>
      <c r="AE5">
        <v>8.65</v>
      </c>
      <c r="AF5">
        <v>22.86</v>
      </c>
      <c r="AG5">
        <v>8.65</v>
      </c>
      <c r="AH5">
        <v>23.07</v>
      </c>
      <c r="AI5">
        <v>1.47</v>
      </c>
      <c r="AJ5">
        <v>0</v>
      </c>
      <c r="AK5">
        <v>23.07</v>
      </c>
      <c r="AL5">
        <v>0.38</v>
      </c>
      <c r="AM5">
        <v>14.28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</row>
    <row r="6" spans="1:46">
      <c r="A6" t="s">
        <v>236</v>
      </c>
      <c r="B6" t="s">
        <v>258</v>
      </c>
      <c r="C6" t="s">
        <v>230</v>
      </c>
      <c r="G6" t="s">
        <v>48</v>
      </c>
      <c r="H6" s="74">
        <v>0.38</v>
      </c>
      <c r="I6" s="47">
        <v>0</v>
      </c>
      <c r="J6" s="47">
        <v>1.47</v>
      </c>
      <c r="K6" s="47">
        <v>100.78999999999999</v>
      </c>
      <c r="L6" s="47">
        <v>0</v>
      </c>
      <c r="M6" s="75">
        <v>0</v>
      </c>
      <c r="N6" s="74">
        <v>22.86</v>
      </c>
      <c r="O6" s="47">
        <v>79.710000000000008</v>
      </c>
      <c r="P6" s="47">
        <v>0</v>
      </c>
      <c r="Q6" s="47">
        <v>0</v>
      </c>
      <c r="R6" s="47">
        <v>0</v>
      </c>
      <c r="S6" s="75">
        <v>0</v>
      </c>
      <c r="T6" t="s">
        <v>594</v>
      </c>
      <c r="W6">
        <v>23.07</v>
      </c>
      <c r="X6">
        <v>7.62</v>
      </c>
      <c r="Y6">
        <v>26.91</v>
      </c>
      <c r="Z6">
        <v>26.91</v>
      </c>
      <c r="AA6">
        <v>72.09</v>
      </c>
      <c r="AB6">
        <v>0</v>
      </c>
      <c r="AC6">
        <v>0</v>
      </c>
      <c r="AD6">
        <v>0</v>
      </c>
      <c r="AE6">
        <v>8.65</v>
      </c>
      <c r="AF6">
        <v>22.86</v>
      </c>
      <c r="AG6">
        <v>8.65</v>
      </c>
      <c r="AH6">
        <v>23.07</v>
      </c>
      <c r="AI6">
        <v>1.47</v>
      </c>
      <c r="AJ6">
        <v>0</v>
      </c>
      <c r="AK6">
        <v>23.07</v>
      </c>
      <c r="AL6">
        <v>0.38</v>
      </c>
      <c r="AM6">
        <v>14.28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</row>
    <row r="7" spans="1:46">
      <c r="A7" t="s">
        <v>237</v>
      </c>
      <c r="B7" t="s">
        <v>280</v>
      </c>
      <c r="C7" t="s">
        <v>259</v>
      </c>
      <c r="G7" t="s">
        <v>49</v>
      </c>
      <c r="H7" s="74">
        <v>0.38</v>
      </c>
      <c r="I7" s="47">
        <v>0</v>
      </c>
      <c r="J7" s="47">
        <v>1.47</v>
      </c>
      <c r="K7" s="47">
        <v>100.78999999999999</v>
      </c>
      <c r="L7" s="47">
        <v>0</v>
      </c>
      <c r="M7" s="75">
        <v>0</v>
      </c>
      <c r="N7" s="74">
        <v>22.86</v>
      </c>
      <c r="O7" s="47">
        <v>79.710000000000008</v>
      </c>
      <c r="P7" s="47">
        <v>0</v>
      </c>
      <c r="Q7" s="47">
        <v>0</v>
      </c>
      <c r="R7" s="47">
        <v>0</v>
      </c>
      <c r="S7" s="75">
        <v>0</v>
      </c>
      <c r="T7" t="s">
        <v>595</v>
      </c>
      <c r="W7">
        <v>23.07</v>
      </c>
      <c r="X7">
        <v>7.62</v>
      </c>
      <c r="Y7">
        <v>26.91</v>
      </c>
      <c r="Z7">
        <v>26.91</v>
      </c>
      <c r="AA7">
        <v>72.09</v>
      </c>
      <c r="AB7">
        <v>0</v>
      </c>
      <c r="AC7">
        <v>0</v>
      </c>
      <c r="AD7">
        <v>0</v>
      </c>
      <c r="AE7">
        <v>8.65</v>
      </c>
      <c r="AF7">
        <v>22.86</v>
      </c>
      <c r="AG7">
        <v>8.65</v>
      </c>
      <c r="AH7">
        <v>23.07</v>
      </c>
      <c r="AI7">
        <v>1.47</v>
      </c>
      <c r="AJ7">
        <v>0</v>
      </c>
      <c r="AK7">
        <v>23.07</v>
      </c>
      <c r="AL7">
        <v>0.38</v>
      </c>
      <c r="AM7">
        <v>14.28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</row>
    <row r="8" spans="1:46">
      <c r="A8" t="s">
        <v>238</v>
      </c>
      <c r="B8" t="s">
        <v>315</v>
      </c>
      <c r="C8" t="s">
        <v>231</v>
      </c>
      <c r="G8" t="s">
        <v>50</v>
      </c>
      <c r="H8" s="74">
        <v>0.38</v>
      </c>
      <c r="I8" s="47">
        <v>0</v>
      </c>
      <c r="J8" s="47">
        <v>1.47</v>
      </c>
      <c r="K8" s="47">
        <v>100.78999999999999</v>
      </c>
      <c r="L8" s="47">
        <v>0</v>
      </c>
      <c r="M8" s="75">
        <v>0</v>
      </c>
      <c r="N8" s="74">
        <v>22.86</v>
      </c>
      <c r="O8" s="47">
        <v>79.710000000000008</v>
      </c>
      <c r="P8" s="47">
        <v>0</v>
      </c>
      <c r="Q8" s="47">
        <v>0</v>
      </c>
      <c r="R8" s="47">
        <v>0</v>
      </c>
      <c r="S8" s="75">
        <v>0</v>
      </c>
      <c r="W8">
        <v>23.07</v>
      </c>
      <c r="X8">
        <v>7.62</v>
      </c>
      <c r="Y8">
        <v>26.91</v>
      </c>
      <c r="Z8">
        <v>26.91</v>
      </c>
      <c r="AA8">
        <v>72.09</v>
      </c>
      <c r="AB8">
        <v>0</v>
      </c>
      <c r="AC8">
        <v>0</v>
      </c>
      <c r="AD8">
        <v>0</v>
      </c>
      <c r="AE8">
        <v>8.65</v>
      </c>
      <c r="AF8">
        <v>22.86</v>
      </c>
      <c r="AG8">
        <v>8.65</v>
      </c>
      <c r="AH8">
        <v>23.07</v>
      </c>
      <c r="AI8">
        <v>1.47</v>
      </c>
      <c r="AJ8">
        <v>0</v>
      </c>
      <c r="AK8">
        <v>23.07</v>
      </c>
      <c r="AL8">
        <v>0.38</v>
      </c>
      <c r="AM8">
        <v>14.28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</row>
    <row r="9" spans="1:46">
      <c r="A9" t="s">
        <v>239</v>
      </c>
      <c r="B9" t="s">
        <v>335</v>
      </c>
      <c r="C9" t="s">
        <v>232</v>
      </c>
      <c r="G9" t="s">
        <v>51</v>
      </c>
      <c r="H9" s="74">
        <v>0.38</v>
      </c>
      <c r="I9" s="47">
        <v>0</v>
      </c>
      <c r="J9" s="47">
        <v>1.47</v>
      </c>
      <c r="K9" s="47">
        <v>100.78999999999999</v>
      </c>
      <c r="L9" s="47">
        <v>0</v>
      </c>
      <c r="M9" s="75">
        <v>0</v>
      </c>
      <c r="N9" s="74">
        <v>22.86</v>
      </c>
      <c r="O9" s="47">
        <v>79.710000000000008</v>
      </c>
      <c r="P9" s="47">
        <v>0</v>
      </c>
      <c r="Q9" s="47">
        <v>0</v>
      </c>
      <c r="R9" s="47">
        <v>0</v>
      </c>
      <c r="S9" s="75">
        <v>0</v>
      </c>
      <c r="W9">
        <v>23.07</v>
      </c>
      <c r="X9">
        <v>7.62</v>
      </c>
      <c r="Y9">
        <v>26.91</v>
      </c>
      <c r="Z9">
        <v>26.91</v>
      </c>
      <c r="AA9">
        <v>72.09</v>
      </c>
      <c r="AB9">
        <v>0</v>
      </c>
      <c r="AC9">
        <v>0</v>
      </c>
      <c r="AD9">
        <v>0</v>
      </c>
      <c r="AE9">
        <v>8.65</v>
      </c>
      <c r="AF9">
        <v>22.86</v>
      </c>
      <c r="AG9">
        <v>8.65</v>
      </c>
      <c r="AH9">
        <v>23.07</v>
      </c>
      <c r="AI9">
        <v>1.47</v>
      </c>
      <c r="AJ9">
        <v>0</v>
      </c>
      <c r="AK9">
        <v>23.07</v>
      </c>
      <c r="AL9">
        <v>0.38</v>
      </c>
      <c r="AM9">
        <v>14.28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</row>
    <row r="10" spans="1:46">
      <c r="A10" t="s">
        <v>260</v>
      </c>
      <c r="C10" t="s">
        <v>233</v>
      </c>
      <c r="G10" t="s">
        <v>52</v>
      </c>
      <c r="H10" s="74">
        <v>0.38</v>
      </c>
      <c r="I10" s="47">
        <v>0</v>
      </c>
      <c r="J10" s="47">
        <v>1.47</v>
      </c>
      <c r="K10" s="47">
        <v>100.78999999999999</v>
      </c>
      <c r="L10" s="47">
        <v>0</v>
      </c>
      <c r="M10" s="75">
        <v>0</v>
      </c>
      <c r="N10" s="74">
        <v>22.86</v>
      </c>
      <c r="O10" s="47">
        <v>79.710000000000008</v>
      </c>
      <c r="P10" s="47">
        <v>0</v>
      </c>
      <c r="Q10" s="47">
        <v>0</v>
      </c>
      <c r="R10" s="47">
        <v>0</v>
      </c>
      <c r="S10" s="75">
        <v>0</v>
      </c>
      <c r="W10">
        <v>23.07</v>
      </c>
      <c r="X10">
        <v>7.62</v>
      </c>
      <c r="Y10">
        <v>26.91</v>
      </c>
      <c r="Z10">
        <v>26.91</v>
      </c>
      <c r="AA10">
        <v>72.09</v>
      </c>
      <c r="AB10">
        <v>0</v>
      </c>
      <c r="AC10">
        <v>0</v>
      </c>
      <c r="AD10">
        <v>0</v>
      </c>
      <c r="AE10">
        <v>8.65</v>
      </c>
      <c r="AF10">
        <v>22.86</v>
      </c>
      <c r="AG10">
        <v>8.65</v>
      </c>
      <c r="AH10">
        <v>23.07</v>
      </c>
      <c r="AI10">
        <v>1.47</v>
      </c>
      <c r="AJ10">
        <v>0</v>
      </c>
      <c r="AK10">
        <v>23.07</v>
      </c>
      <c r="AL10">
        <v>0.38</v>
      </c>
      <c r="AM10">
        <v>14.28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</row>
    <row r="11" spans="1:46">
      <c r="A11" t="s">
        <v>240</v>
      </c>
      <c r="C11" t="s">
        <v>316</v>
      </c>
      <c r="G11" t="s">
        <v>53</v>
      </c>
      <c r="H11" s="74">
        <v>0.38</v>
      </c>
      <c r="I11" s="47">
        <v>0</v>
      </c>
      <c r="J11" s="47">
        <v>1.47</v>
      </c>
      <c r="K11" s="47">
        <v>100.78999999999999</v>
      </c>
      <c r="L11" s="47">
        <v>0</v>
      </c>
      <c r="M11" s="75">
        <v>0</v>
      </c>
      <c r="N11" s="74">
        <v>22.86</v>
      </c>
      <c r="O11" s="47">
        <v>79.710000000000008</v>
      </c>
      <c r="P11" s="47">
        <v>0</v>
      </c>
      <c r="Q11" s="47">
        <v>0</v>
      </c>
      <c r="R11" s="47">
        <v>0</v>
      </c>
      <c r="S11" s="75">
        <v>0</v>
      </c>
      <c r="W11">
        <v>23.07</v>
      </c>
      <c r="X11">
        <v>7.62</v>
      </c>
      <c r="Y11">
        <v>26.91</v>
      </c>
      <c r="Z11">
        <v>26.91</v>
      </c>
      <c r="AA11">
        <v>72.09</v>
      </c>
      <c r="AB11">
        <v>0</v>
      </c>
      <c r="AC11">
        <v>0</v>
      </c>
      <c r="AD11">
        <v>0</v>
      </c>
      <c r="AE11">
        <v>8.65</v>
      </c>
      <c r="AF11">
        <v>22.86</v>
      </c>
      <c r="AG11">
        <v>8.65</v>
      </c>
      <c r="AH11">
        <v>23.07</v>
      </c>
      <c r="AI11">
        <v>1.47</v>
      </c>
      <c r="AJ11">
        <v>0</v>
      </c>
      <c r="AK11">
        <v>23.07</v>
      </c>
      <c r="AL11">
        <v>0.38</v>
      </c>
      <c r="AM11">
        <v>14.28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</row>
    <row r="12" spans="1:46">
      <c r="A12" t="s">
        <v>241</v>
      </c>
      <c r="C12" t="s">
        <v>336</v>
      </c>
      <c r="G12" t="s">
        <v>54</v>
      </c>
      <c r="H12" s="74">
        <v>0.38</v>
      </c>
      <c r="I12" s="47">
        <v>0</v>
      </c>
      <c r="J12" s="47">
        <v>1.47</v>
      </c>
      <c r="K12" s="47">
        <v>100.78999999999999</v>
      </c>
      <c r="L12" s="47">
        <v>0</v>
      </c>
      <c r="M12" s="75">
        <v>0</v>
      </c>
      <c r="N12" s="74">
        <v>22.86</v>
      </c>
      <c r="O12" s="47">
        <v>79.710000000000008</v>
      </c>
      <c r="P12" s="47">
        <v>0</v>
      </c>
      <c r="Q12" s="47">
        <v>0</v>
      </c>
      <c r="R12" s="47">
        <v>0</v>
      </c>
      <c r="S12" s="75">
        <v>0</v>
      </c>
      <c r="W12">
        <v>23.07</v>
      </c>
      <c r="X12">
        <v>7.62</v>
      </c>
      <c r="Y12">
        <v>26.91</v>
      </c>
      <c r="Z12">
        <v>26.91</v>
      </c>
      <c r="AA12">
        <v>72.09</v>
      </c>
      <c r="AB12">
        <v>0</v>
      </c>
      <c r="AC12">
        <v>0</v>
      </c>
      <c r="AD12">
        <v>0</v>
      </c>
      <c r="AE12">
        <v>8.65</v>
      </c>
      <c r="AF12">
        <v>22.86</v>
      </c>
      <c r="AG12">
        <v>8.65</v>
      </c>
      <c r="AH12">
        <v>23.07</v>
      </c>
      <c r="AI12">
        <v>1.47</v>
      </c>
      <c r="AJ12">
        <v>0</v>
      </c>
      <c r="AK12">
        <v>23.07</v>
      </c>
      <c r="AL12">
        <v>0.38</v>
      </c>
      <c r="AM12">
        <v>14.28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</row>
    <row r="13" spans="1:46">
      <c r="A13" t="s">
        <v>242</v>
      </c>
      <c r="G13" t="s">
        <v>55</v>
      </c>
      <c r="H13" s="74">
        <v>0.38</v>
      </c>
      <c r="I13" s="47">
        <v>0</v>
      </c>
      <c r="J13" s="47">
        <v>1.47</v>
      </c>
      <c r="K13" s="47">
        <v>100.78999999999999</v>
      </c>
      <c r="L13" s="47">
        <v>0</v>
      </c>
      <c r="M13" s="75">
        <v>0</v>
      </c>
      <c r="N13" s="74">
        <v>22.86</v>
      </c>
      <c r="O13" s="47">
        <v>79.710000000000008</v>
      </c>
      <c r="P13" s="47">
        <v>0</v>
      </c>
      <c r="Q13" s="47">
        <v>0</v>
      </c>
      <c r="R13" s="47">
        <v>0</v>
      </c>
      <c r="S13" s="75">
        <v>0</v>
      </c>
      <c r="W13">
        <v>23.07</v>
      </c>
      <c r="X13">
        <v>7.62</v>
      </c>
      <c r="Y13">
        <v>26.91</v>
      </c>
      <c r="Z13">
        <v>26.91</v>
      </c>
      <c r="AA13">
        <v>72.09</v>
      </c>
      <c r="AB13">
        <v>0</v>
      </c>
      <c r="AC13">
        <v>0</v>
      </c>
      <c r="AD13">
        <v>0</v>
      </c>
      <c r="AE13">
        <v>8.65</v>
      </c>
      <c r="AF13">
        <v>22.86</v>
      </c>
      <c r="AG13">
        <v>8.65</v>
      </c>
      <c r="AH13">
        <v>23.07</v>
      </c>
      <c r="AI13">
        <v>1.47</v>
      </c>
      <c r="AJ13">
        <v>0</v>
      </c>
      <c r="AK13">
        <v>23.07</v>
      </c>
      <c r="AL13">
        <v>0.38</v>
      </c>
      <c r="AM13">
        <v>14.28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</row>
    <row r="14" spans="1:46">
      <c r="A14" t="s">
        <v>243</v>
      </c>
      <c r="G14" t="s">
        <v>56</v>
      </c>
      <c r="H14" s="74">
        <v>0.38</v>
      </c>
      <c r="I14" s="47">
        <v>0</v>
      </c>
      <c r="J14" s="47">
        <v>1.47</v>
      </c>
      <c r="K14" s="47">
        <v>100.78999999999999</v>
      </c>
      <c r="L14" s="47">
        <v>0</v>
      </c>
      <c r="M14" s="75">
        <v>0</v>
      </c>
      <c r="N14" s="74">
        <v>22.86</v>
      </c>
      <c r="O14" s="47">
        <v>79.710000000000008</v>
      </c>
      <c r="P14" s="47">
        <v>0</v>
      </c>
      <c r="Q14" s="47">
        <v>0</v>
      </c>
      <c r="R14" s="47">
        <v>0</v>
      </c>
      <c r="S14" s="75">
        <v>0</v>
      </c>
      <c r="W14">
        <v>23.07</v>
      </c>
      <c r="X14">
        <v>7.62</v>
      </c>
      <c r="Y14">
        <v>26.91</v>
      </c>
      <c r="Z14">
        <v>26.91</v>
      </c>
      <c r="AA14">
        <v>72.09</v>
      </c>
      <c r="AB14">
        <v>0</v>
      </c>
      <c r="AC14">
        <v>0</v>
      </c>
      <c r="AD14">
        <v>0</v>
      </c>
      <c r="AE14">
        <v>8.65</v>
      </c>
      <c r="AF14">
        <v>22.86</v>
      </c>
      <c r="AG14">
        <v>8.65</v>
      </c>
      <c r="AH14">
        <v>23.07</v>
      </c>
      <c r="AI14">
        <v>1.47</v>
      </c>
      <c r="AJ14">
        <v>0</v>
      </c>
      <c r="AK14">
        <v>23.07</v>
      </c>
      <c r="AL14">
        <v>0.38</v>
      </c>
      <c r="AM14">
        <v>14.28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</row>
    <row r="15" spans="1:46">
      <c r="A15" t="s">
        <v>244</v>
      </c>
      <c r="G15" t="s">
        <v>57</v>
      </c>
      <c r="H15" s="74">
        <v>0.38</v>
      </c>
      <c r="I15" s="47">
        <v>0</v>
      </c>
      <c r="J15" s="47">
        <v>1.38</v>
      </c>
      <c r="K15" s="47">
        <v>100.78999999999999</v>
      </c>
      <c r="L15" s="47">
        <v>0</v>
      </c>
      <c r="M15" s="75">
        <v>0</v>
      </c>
      <c r="N15" s="74">
        <v>22.86</v>
      </c>
      <c r="O15" s="47">
        <v>79.710000000000008</v>
      </c>
      <c r="P15" s="47">
        <v>0</v>
      </c>
      <c r="Q15" s="47">
        <v>0</v>
      </c>
      <c r="R15" s="47">
        <v>0</v>
      </c>
      <c r="S15" s="75">
        <v>0</v>
      </c>
      <c r="W15">
        <v>23.07</v>
      </c>
      <c r="X15">
        <v>7.62</v>
      </c>
      <c r="Y15">
        <v>26.91</v>
      </c>
      <c r="Z15">
        <v>26.91</v>
      </c>
      <c r="AA15">
        <v>72.09</v>
      </c>
      <c r="AB15">
        <v>0</v>
      </c>
      <c r="AC15">
        <v>0</v>
      </c>
      <c r="AD15">
        <v>0</v>
      </c>
      <c r="AE15">
        <v>8.65</v>
      </c>
      <c r="AF15">
        <v>22.86</v>
      </c>
      <c r="AG15">
        <v>8.65</v>
      </c>
      <c r="AH15">
        <v>23.07</v>
      </c>
      <c r="AI15">
        <v>1.38</v>
      </c>
      <c r="AJ15">
        <v>0</v>
      </c>
      <c r="AK15">
        <v>23.07</v>
      </c>
      <c r="AL15">
        <v>0.38</v>
      </c>
      <c r="AM15">
        <v>14.28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</row>
    <row r="16" spans="1:46">
      <c r="A16" t="s">
        <v>245</v>
      </c>
      <c r="G16" t="s">
        <v>58</v>
      </c>
      <c r="H16" s="74">
        <v>0.38</v>
      </c>
      <c r="I16" s="47">
        <v>0</v>
      </c>
      <c r="J16" s="47">
        <v>1.38</v>
      </c>
      <c r="K16" s="47">
        <v>100.78999999999999</v>
      </c>
      <c r="L16" s="47">
        <v>0</v>
      </c>
      <c r="M16" s="75">
        <v>0</v>
      </c>
      <c r="N16" s="74">
        <v>22.86</v>
      </c>
      <c r="O16" s="47">
        <v>79.710000000000008</v>
      </c>
      <c r="P16" s="47">
        <v>0</v>
      </c>
      <c r="Q16" s="47">
        <v>0</v>
      </c>
      <c r="R16" s="47">
        <v>0</v>
      </c>
      <c r="S16" s="75">
        <v>0</v>
      </c>
      <c r="W16">
        <v>23.07</v>
      </c>
      <c r="X16">
        <v>7.62</v>
      </c>
      <c r="Y16">
        <v>26.91</v>
      </c>
      <c r="Z16">
        <v>26.91</v>
      </c>
      <c r="AA16">
        <v>72.09</v>
      </c>
      <c r="AB16">
        <v>0</v>
      </c>
      <c r="AC16">
        <v>0</v>
      </c>
      <c r="AD16">
        <v>0</v>
      </c>
      <c r="AE16">
        <v>8.65</v>
      </c>
      <c r="AF16">
        <v>22.86</v>
      </c>
      <c r="AG16">
        <v>8.65</v>
      </c>
      <c r="AH16">
        <v>23.07</v>
      </c>
      <c r="AI16">
        <v>1.38</v>
      </c>
      <c r="AJ16">
        <v>0</v>
      </c>
      <c r="AK16">
        <v>23.07</v>
      </c>
      <c r="AL16">
        <v>0.38</v>
      </c>
      <c r="AM16">
        <v>14.28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</row>
    <row r="17" spans="1:46">
      <c r="A17" t="s">
        <v>246</v>
      </c>
      <c r="G17" t="s">
        <v>59</v>
      </c>
      <c r="H17" s="74">
        <v>0.38</v>
      </c>
      <c r="I17" s="47">
        <v>0</v>
      </c>
      <c r="J17" s="47">
        <v>1.38</v>
      </c>
      <c r="K17" s="47">
        <v>100.78999999999999</v>
      </c>
      <c r="L17" s="47">
        <v>0</v>
      </c>
      <c r="M17" s="75">
        <v>0</v>
      </c>
      <c r="N17" s="74">
        <v>22.86</v>
      </c>
      <c r="O17" s="47">
        <v>79.710000000000008</v>
      </c>
      <c r="P17" s="47">
        <v>0</v>
      </c>
      <c r="Q17" s="47">
        <v>0</v>
      </c>
      <c r="R17" s="47">
        <v>0</v>
      </c>
      <c r="S17" s="75">
        <v>0</v>
      </c>
      <c r="W17">
        <v>23.07</v>
      </c>
      <c r="X17">
        <v>7.62</v>
      </c>
      <c r="Y17">
        <v>26.91</v>
      </c>
      <c r="Z17">
        <v>26.91</v>
      </c>
      <c r="AA17">
        <v>72.09</v>
      </c>
      <c r="AB17">
        <v>0</v>
      </c>
      <c r="AC17">
        <v>0</v>
      </c>
      <c r="AD17">
        <v>0</v>
      </c>
      <c r="AE17">
        <v>8.65</v>
      </c>
      <c r="AF17">
        <v>22.86</v>
      </c>
      <c r="AG17">
        <v>8.65</v>
      </c>
      <c r="AH17">
        <v>23.07</v>
      </c>
      <c r="AI17">
        <v>1.38</v>
      </c>
      <c r="AJ17">
        <v>0</v>
      </c>
      <c r="AK17">
        <v>23.07</v>
      </c>
      <c r="AL17">
        <v>0.38</v>
      </c>
      <c r="AM17">
        <v>14.28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</row>
    <row r="18" spans="1:46">
      <c r="A18" t="s">
        <v>247</v>
      </c>
      <c r="G18" t="s">
        <v>60</v>
      </c>
      <c r="H18" s="74">
        <v>0.38</v>
      </c>
      <c r="I18" s="47">
        <v>0</v>
      </c>
      <c r="J18" s="47">
        <v>1.38</v>
      </c>
      <c r="K18" s="47">
        <v>100.78999999999999</v>
      </c>
      <c r="L18" s="47">
        <v>0</v>
      </c>
      <c r="M18" s="75">
        <v>0</v>
      </c>
      <c r="N18" s="74">
        <v>22.86</v>
      </c>
      <c r="O18" s="47">
        <v>79.710000000000008</v>
      </c>
      <c r="P18" s="47">
        <v>0</v>
      </c>
      <c r="Q18" s="47">
        <v>0</v>
      </c>
      <c r="R18" s="47">
        <v>0</v>
      </c>
      <c r="S18" s="75">
        <v>0</v>
      </c>
      <c r="W18">
        <v>23.07</v>
      </c>
      <c r="X18">
        <v>7.62</v>
      </c>
      <c r="Y18">
        <v>26.91</v>
      </c>
      <c r="Z18">
        <v>26.91</v>
      </c>
      <c r="AA18">
        <v>72.09</v>
      </c>
      <c r="AB18">
        <v>0</v>
      </c>
      <c r="AC18">
        <v>0</v>
      </c>
      <c r="AD18">
        <v>0</v>
      </c>
      <c r="AE18">
        <v>8.65</v>
      </c>
      <c r="AF18">
        <v>22.86</v>
      </c>
      <c r="AG18">
        <v>8.65</v>
      </c>
      <c r="AH18">
        <v>23.07</v>
      </c>
      <c r="AI18">
        <v>1.38</v>
      </c>
      <c r="AJ18">
        <v>0</v>
      </c>
      <c r="AK18">
        <v>23.07</v>
      </c>
      <c r="AL18">
        <v>0.38</v>
      </c>
      <c r="AM18">
        <v>14.28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</row>
    <row r="19" spans="1:46">
      <c r="A19" t="s">
        <v>261</v>
      </c>
      <c r="G19" t="s">
        <v>61</v>
      </c>
      <c r="H19" s="74">
        <v>0.38</v>
      </c>
      <c r="I19" s="47">
        <v>0</v>
      </c>
      <c r="J19" s="47">
        <v>1.47</v>
      </c>
      <c r="K19" s="47">
        <v>100.78999999999999</v>
      </c>
      <c r="L19" s="47">
        <v>0</v>
      </c>
      <c r="M19" s="75">
        <v>0</v>
      </c>
      <c r="N19" s="74">
        <v>22.86</v>
      </c>
      <c r="O19" s="47">
        <v>79.710000000000008</v>
      </c>
      <c r="P19" s="47">
        <v>0</v>
      </c>
      <c r="Q19" s="47">
        <v>0</v>
      </c>
      <c r="R19" s="47">
        <v>0</v>
      </c>
      <c r="S19" s="75">
        <v>0</v>
      </c>
      <c r="W19">
        <v>23.07</v>
      </c>
      <c r="X19">
        <v>7.62</v>
      </c>
      <c r="Y19">
        <v>26.91</v>
      </c>
      <c r="Z19">
        <v>26.91</v>
      </c>
      <c r="AA19">
        <v>72.09</v>
      </c>
      <c r="AB19">
        <v>0</v>
      </c>
      <c r="AC19">
        <v>0</v>
      </c>
      <c r="AD19">
        <v>0</v>
      </c>
      <c r="AE19">
        <v>8.65</v>
      </c>
      <c r="AF19">
        <v>22.86</v>
      </c>
      <c r="AG19">
        <v>8.65</v>
      </c>
      <c r="AH19">
        <v>23.07</v>
      </c>
      <c r="AI19">
        <v>1.47</v>
      </c>
      <c r="AJ19">
        <v>0</v>
      </c>
      <c r="AK19">
        <v>23.07</v>
      </c>
      <c r="AL19">
        <v>0.38</v>
      </c>
      <c r="AM19">
        <v>14.28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</row>
    <row r="20" spans="1:46">
      <c r="A20" t="s">
        <v>262</v>
      </c>
      <c r="G20" t="s">
        <v>62</v>
      </c>
      <c r="H20" s="74">
        <v>0.38</v>
      </c>
      <c r="I20" s="47">
        <v>0</v>
      </c>
      <c r="J20" s="47">
        <v>1.47</v>
      </c>
      <c r="K20" s="47">
        <v>100.78999999999999</v>
      </c>
      <c r="L20" s="47">
        <v>0</v>
      </c>
      <c r="M20" s="75">
        <v>0</v>
      </c>
      <c r="N20" s="74">
        <v>22.86</v>
      </c>
      <c r="O20" s="47">
        <v>79.710000000000008</v>
      </c>
      <c r="P20" s="47">
        <v>0</v>
      </c>
      <c r="Q20" s="47">
        <v>0</v>
      </c>
      <c r="R20" s="47">
        <v>0</v>
      </c>
      <c r="S20" s="75">
        <v>0</v>
      </c>
      <c r="W20">
        <v>23.07</v>
      </c>
      <c r="X20">
        <v>7.62</v>
      </c>
      <c r="Y20">
        <v>26.91</v>
      </c>
      <c r="Z20">
        <v>26.91</v>
      </c>
      <c r="AA20">
        <v>72.09</v>
      </c>
      <c r="AB20">
        <v>0</v>
      </c>
      <c r="AC20">
        <v>0</v>
      </c>
      <c r="AD20">
        <v>0</v>
      </c>
      <c r="AE20">
        <v>8.65</v>
      </c>
      <c r="AF20">
        <v>22.86</v>
      </c>
      <c r="AG20">
        <v>8.65</v>
      </c>
      <c r="AH20">
        <v>23.07</v>
      </c>
      <c r="AI20">
        <v>1.47</v>
      </c>
      <c r="AJ20">
        <v>0</v>
      </c>
      <c r="AK20">
        <v>23.07</v>
      </c>
      <c r="AL20">
        <v>0.38</v>
      </c>
      <c r="AM20">
        <v>14.28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</row>
    <row r="21" spans="1:46">
      <c r="A21" t="s">
        <v>248</v>
      </c>
      <c r="G21" t="s">
        <v>63</v>
      </c>
      <c r="H21" s="74">
        <v>0.38</v>
      </c>
      <c r="I21" s="47">
        <v>0</v>
      </c>
      <c r="J21" s="47">
        <v>1.47</v>
      </c>
      <c r="K21" s="47">
        <v>100.78999999999999</v>
      </c>
      <c r="L21" s="47">
        <v>0</v>
      </c>
      <c r="M21" s="75">
        <v>0</v>
      </c>
      <c r="N21" s="74">
        <v>22.86</v>
      </c>
      <c r="O21" s="47">
        <v>79.710000000000008</v>
      </c>
      <c r="P21" s="47">
        <v>0</v>
      </c>
      <c r="Q21" s="47">
        <v>0</v>
      </c>
      <c r="R21" s="47">
        <v>0</v>
      </c>
      <c r="S21" s="75">
        <v>0</v>
      </c>
      <c r="W21">
        <v>23.07</v>
      </c>
      <c r="X21">
        <v>7.62</v>
      </c>
      <c r="Y21">
        <v>26.91</v>
      </c>
      <c r="Z21">
        <v>26.91</v>
      </c>
      <c r="AA21">
        <v>72.09</v>
      </c>
      <c r="AB21">
        <v>0</v>
      </c>
      <c r="AC21">
        <v>0</v>
      </c>
      <c r="AD21">
        <v>0</v>
      </c>
      <c r="AE21">
        <v>8.65</v>
      </c>
      <c r="AF21">
        <v>22.86</v>
      </c>
      <c r="AG21">
        <v>8.65</v>
      </c>
      <c r="AH21">
        <v>23.07</v>
      </c>
      <c r="AI21">
        <v>1.47</v>
      </c>
      <c r="AJ21">
        <v>0</v>
      </c>
      <c r="AK21">
        <v>23.07</v>
      </c>
      <c r="AL21">
        <v>0.38</v>
      </c>
      <c r="AM21">
        <v>14.28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</row>
    <row r="22" spans="1:46">
      <c r="A22" t="s">
        <v>249</v>
      </c>
      <c r="G22" t="s">
        <v>64</v>
      </c>
      <c r="H22" s="74">
        <v>0.38</v>
      </c>
      <c r="I22" s="47">
        <v>0</v>
      </c>
      <c r="J22" s="47">
        <v>1.47</v>
      </c>
      <c r="K22" s="47">
        <v>100.78999999999999</v>
      </c>
      <c r="L22" s="47">
        <v>0</v>
      </c>
      <c r="M22" s="75">
        <v>0</v>
      </c>
      <c r="N22" s="74">
        <v>22.86</v>
      </c>
      <c r="O22" s="47">
        <v>79.710000000000008</v>
      </c>
      <c r="P22" s="47">
        <v>0</v>
      </c>
      <c r="Q22" s="47">
        <v>0</v>
      </c>
      <c r="R22" s="47">
        <v>0</v>
      </c>
      <c r="S22" s="75">
        <v>0</v>
      </c>
      <c r="W22">
        <v>23.07</v>
      </c>
      <c r="X22">
        <v>7.62</v>
      </c>
      <c r="Y22">
        <v>26.91</v>
      </c>
      <c r="Z22">
        <v>26.91</v>
      </c>
      <c r="AA22">
        <v>72.09</v>
      </c>
      <c r="AB22">
        <v>0</v>
      </c>
      <c r="AC22">
        <v>0</v>
      </c>
      <c r="AD22">
        <v>0</v>
      </c>
      <c r="AE22">
        <v>8.65</v>
      </c>
      <c r="AF22">
        <v>22.86</v>
      </c>
      <c r="AG22">
        <v>8.65</v>
      </c>
      <c r="AH22">
        <v>23.07</v>
      </c>
      <c r="AI22">
        <v>1.47</v>
      </c>
      <c r="AJ22">
        <v>0</v>
      </c>
      <c r="AK22">
        <v>23.07</v>
      </c>
      <c r="AL22">
        <v>0.38</v>
      </c>
      <c r="AM22">
        <v>14.28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</row>
    <row r="23" spans="1:46">
      <c r="A23" t="s">
        <v>250</v>
      </c>
      <c r="G23" t="s">
        <v>65</v>
      </c>
      <c r="H23" s="74">
        <v>0.38</v>
      </c>
      <c r="I23" s="47">
        <v>0</v>
      </c>
      <c r="J23" s="47">
        <v>1.47</v>
      </c>
      <c r="K23" s="47">
        <v>100.78999999999999</v>
      </c>
      <c r="L23" s="47">
        <v>0</v>
      </c>
      <c r="M23" s="75">
        <v>0</v>
      </c>
      <c r="N23" s="74">
        <v>22.86</v>
      </c>
      <c r="O23" s="47">
        <v>79.710000000000008</v>
      </c>
      <c r="P23" s="47">
        <v>0</v>
      </c>
      <c r="Q23" s="47">
        <v>0</v>
      </c>
      <c r="R23" s="47">
        <v>0</v>
      </c>
      <c r="S23" s="75">
        <v>0</v>
      </c>
      <c r="W23">
        <v>23.07</v>
      </c>
      <c r="X23">
        <v>7.62</v>
      </c>
      <c r="Y23">
        <v>26.91</v>
      </c>
      <c r="Z23">
        <v>26.91</v>
      </c>
      <c r="AA23">
        <v>72.09</v>
      </c>
      <c r="AB23">
        <v>0</v>
      </c>
      <c r="AC23">
        <v>0</v>
      </c>
      <c r="AD23">
        <v>0</v>
      </c>
      <c r="AE23">
        <v>8.65</v>
      </c>
      <c r="AF23">
        <v>22.86</v>
      </c>
      <c r="AG23">
        <v>8.65</v>
      </c>
      <c r="AH23">
        <v>23.07</v>
      </c>
      <c r="AI23">
        <v>1.47</v>
      </c>
      <c r="AJ23">
        <v>0</v>
      </c>
      <c r="AK23">
        <v>23.07</v>
      </c>
      <c r="AL23">
        <v>0.38</v>
      </c>
      <c r="AM23">
        <v>14.28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</row>
    <row r="24" spans="1:46">
      <c r="A24" t="s">
        <v>251</v>
      </c>
      <c r="G24" t="s">
        <v>66</v>
      </c>
      <c r="H24" s="74">
        <v>0.38</v>
      </c>
      <c r="I24" s="47">
        <v>0</v>
      </c>
      <c r="J24" s="47">
        <v>1.47</v>
      </c>
      <c r="K24" s="47">
        <v>100.78999999999999</v>
      </c>
      <c r="L24" s="47">
        <v>0</v>
      </c>
      <c r="M24" s="75">
        <v>0</v>
      </c>
      <c r="N24" s="74">
        <v>22.86</v>
      </c>
      <c r="O24" s="47">
        <v>79.710000000000008</v>
      </c>
      <c r="P24" s="47">
        <v>0</v>
      </c>
      <c r="Q24" s="47">
        <v>0</v>
      </c>
      <c r="R24" s="47">
        <v>0</v>
      </c>
      <c r="S24" s="75">
        <v>0</v>
      </c>
      <c r="W24">
        <v>23.07</v>
      </c>
      <c r="X24">
        <v>7.62</v>
      </c>
      <c r="Y24">
        <v>26.91</v>
      </c>
      <c r="Z24">
        <v>26.91</v>
      </c>
      <c r="AA24">
        <v>72.09</v>
      </c>
      <c r="AB24">
        <v>0</v>
      </c>
      <c r="AC24">
        <v>0</v>
      </c>
      <c r="AD24">
        <v>0</v>
      </c>
      <c r="AE24">
        <v>8.65</v>
      </c>
      <c r="AF24">
        <v>22.86</v>
      </c>
      <c r="AG24">
        <v>8.65</v>
      </c>
      <c r="AH24">
        <v>23.07</v>
      </c>
      <c r="AI24">
        <v>1.47</v>
      </c>
      <c r="AJ24">
        <v>0</v>
      </c>
      <c r="AK24">
        <v>23.07</v>
      </c>
      <c r="AL24">
        <v>0.38</v>
      </c>
      <c r="AM24">
        <v>14.28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</row>
    <row r="25" spans="1:46">
      <c r="A25" t="s">
        <v>252</v>
      </c>
      <c r="G25" t="s">
        <v>67</v>
      </c>
      <c r="H25" s="74">
        <v>0.38</v>
      </c>
      <c r="I25" s="47">
        <v>0</v>
      </c>
      <c r="J25" s="47">
        <v>1.47</v>
      </c>
      <c r="K25" s="47">
        <v>100.78999999999999</v>
      </c>
      <c r="L25" s="47">
        <v>0</v>
      </c>
      <c r="M25" s="75">
        <v>0</v>
      </c>
      <c r="N25" s="74">
        <v>22.86</v>
      </c>
      <c r="O25" s="47">
        <v>79.710000000000008</v>
      </c>
      <c r="P25" s="47">
        <v>0</v>
      </c>
      <c r="Q25" s="47">
        <v>0</v>
      </c>
      <c r="R25" s="47">
        <v>0</v>
      </c>
      <c r="S25" s="75">
        <v>0</v>
      </c>
      <c r="W25">
        <v>23.07</v>
      </c>
      <c r="X25">
        <v>7.62</v>
      </c>
      <c r="Y25">
        <v>13</v>
      </c>
      <c r="Z25">
        <v>13</v>
      </c>
      <c r="AA25">
        <v>72.09</v>
      </c>
      <c r="AB25">
        <v>0</v>
      </c>
      <c r="AC25">
        <v>0</v>
      </c>
      <c r="AD25">
        <v>0</v>
      </c>
      <c r="AE25">
        <v>8.65</v>
      </c>
      <c r="AF25">
        <v>22.86</v>
      </c>
      <c r="AG25">
        <v>8.65</v>
      </c>
      <c r="AH25">
        <v>23.07</v>
      </c>
      <c r="AI25">
        <v>1.47</v>
      </c>
      <c r="AJ25">
        <v>0</v>
      </c>
      <c r="AK25">
        <v>23.07</v>
      </c>
      <c r="AL25">
        <v>0.38</v>
      </c>
      <c r="AM25">
        <v>14.28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</row>
    <row r="26" spans="1:46">
      <c r="A26" t="s">
        <v>253</v>
      </c>
      <c r="G26" t="s">
        <v>68</v>
      </c>
      <c r="H26" s="74">
        <v>0.38</v>
      </c>
      <c r="I26" s="47">
        <v>0</v>
      </c>
      <c r="J26" s="47">
        <v>1.47</v>
      </c>
      <c r="K26" s="47">
        <v>100.78999999999999</v>
      </c>
      <c r="L26" s="47">
        <v>0</v>
      </c>
      <c r="M26" s="75">
        <v>0</v>
      </c>
      <c r="N26" s="74">
        <v>22.86</v>
      </c>
      <c r="O26" s="47">
        <v>79.710000000000008</v>
      </c>
      <c r="P26" s="47">
        <v>0</v>
      </c>
      <c r="Q26" s="47">
        <v>0</v>
      </c>
      <c r="R26" s="47">
        <v>0</v>
      </c>
      <c r="S26" s="75">
        <v>0</v>
      </c>
      <c r="W26">
        <v>23.07</v>
      </c>
      <c r="X26">
        <v>7.62</v>
      </c>
      <c r="Y26">
        <v>13</v>
      </c>
      <c r="Z26">
        <v>13</v>
      </c>
      <c r="AA26">
        <v>72.09</v>
      </c>
      <c r="AB26">
        <v>0</v>
      </c>
      <c r="AC26">
        <v>0</v>
      </c>
      <c r="AD26">
        <v>0</v>
      </c>
      <c r="AE26">
        <v>8.65</v>
      </c>
      <c r="AF26">
        <v>22.86</v>
      </c>
      <c r="AG26">
        <v>8.65</v>
      </c>
      <c r="AH26">
        <v>23.07</v>
      </c>
      <c r="AI26">
        <v>1.47</v>
      </c>
      <c r="AJ26">
        <v>0</v>
      </c>
      <c r="AK26">
        <v>23.07</v>
      </c>
      <c r="AL26">
        <v>0.38</v>
      </c>
      <c r="AM26">
        <v>14.28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</row>
    <row r="27" spans="1:46">
      <c r="A27" t="s">
        <v>254</v>
      </c>
      <c r="G27" t="s">
        <v>69</v>
      </c>
      <c r="H27" s="74">
        <v>0.43</v>
      </c>
      <c r="I27" s="47">
        <v>0</v>
      </c>
      <c r="J27" s="47">
        <v>1.47</v>
      </c>
      <c r="K27" s="47">
        <v>100.78999999999999</v>
      </c>
      <c r="L27" s="47">
        <v>0</v>
      </c>
      <c r="M27" s="75">
        <v>0</v>
      </c>
      <c r="N27" s="74">
        <v>0</v>
      </c>
      <c r="O27" s="47">
        <v>72.09</v>
      </c>
      <c r="P27" s="47">
        <v>0</v>
      </c>
      <c r="Q27" s="47">
        <v>0</v>
      </c>
      <c r="R27" s="47">
        <v>0</v>
      </c>
      <c r="S27" s="75">
        <v>0</v>
      </c>
      <c r="W27">
        <v>23.07</v>
      </c>
      <c r="X27">
        <v>0</v>
      </c>
      <c r="Y27">
        <v>13</v>
      </c>
      <c r="Z27">
        <v>13</v>
      </c>
      <c r="AA27">
        <v>72.09</v>
      </c>
      <c r="AB27">
        <v>0</v>
      </c>
      <c r="AC27">
        <v>0</v>
      </c>
      <c r="AD27">
        <v>0</v>
      </c>
      <c r="AE27">
        <v>8.65</v>
      </c>
      <c r="AF27">
        <v>0</v>
      </c>
      <c r="AG27">
        <v>8.65</v>
      </c>
      <c r="AH27">
        <v>23.07</v>
      </c>
      <c r="AI27">
        <v>1.47</v>
      </c>
      <c r="AJ27">
        <v>0</v>
      </c>
      <c r="AK27">
        <v>23.07</v>
      </c>
      <c r="AL27">
        <v>0.43</v>
      </c>
      <c r="AM27">
        <v>14.28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</row>
    <row r="28" spans="1:46">
      <c r="A28" t="s">
        <v>255</v>
      </c>
      <c r="G28" t="s">
        <v>70</v>
      </c>
      <c r="H28" s="74">
        <v>0.43</v>
      </c>
      <c r="I28" s="47">
        <v>0</v>
      </c>
      <c r="J28" s="47">
        <v>1.47</v>
      </c>
      <c r="K28" s="47">
        <v>100.78999999999999</v>
      </c>
      <c r="L28" s="47">
        <v>0</v>
      </c>
      <c r="M28" s="75">
        <v>0</v>
      </c>
      <c r="N28" s="74">
        <v>0</v>
      </c>
      <c r="O28" s="47">
        <v>72.09</v>
      </c>
      <c r="P28" s="47">
        <v>0</v>
      </c>
      <c r="Q28" s="47">
        <v>0</v>
      </c>
      <c r="R28" s="47">
        <v>0</v>
      </c>
      <c r="S28" s="75">
        <v>0</v>
      </c>
      <c r="W28">
        <v>23.07</v>
      </c>
      <c r="X28">
        <v>0</v>
      </c>
      <c r="Y28">
        <v>13</v>
      </c>
      <c r="Z28">
        <v>13</v>
      </c>
      <c r="AA28">
        <v>72.09</v>
      </c>
      <c r="AB28">
        <v>0</v>
      </c>
      <c r="AC28">
        <v>0</v>
      </c>
      <c r="AD28">
        <v>0</v>
      </c>
      <c r="AE28">
        <v>8.65</v>
      </c>
      <c r="AF28">
        <v>0</v>
      </c>
      <c r="AG28">
        <v>8.65</v>
      </c>
      <c r="AH28">
        <v>23.07</v>
      </c>
      <c r="AI28">
        <v>1.47</v>
      </c>
      <c r="AJ28">
        <v>0</v>
      </c>
      <c r="AK28">
        <v>23.07</v>
      </c>
      <c r="AL28">
        <v>0.43</v>
      </c>
      <c r="AM28">
        <v>14.28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</row>
    <row r="29" spans="1:46">
      <c r="A29" t="s">
        <v>263</v>
      </c>
      <c r="G29" t="s">
        <v>71</v>
      </c>
      <c r="H29" s="74">
        <v>0.43</v>
      </c>
      <c r="I29" s="47">
        <v>0</v>
      </c>
      <c r="J29" s="47">
        <v>1.47</v>
      </c>
      <c r="K29" s="47">
        <v>100.78999999999999</v>
      </c>
      <c r="L29" s="47">
        <v>0</v>
      </c>
      <c r="M29" s="75">
        <v>0</v>
      </c>
      <c r="N29" s="74">
        <v>0</v>
      </c>
      <c r="O29" s="47">
        <v>72.09</v>
      </c>
      <c r="P29" s="47">
        <v>0</v>
      </c>
      <c r="Q29" s="47">
        <v>0</v>
      </c>
      <c r="R29" s="47">
        <v>0</v>
      </c>
      <c r="S29" s="75">
        <v>0</v>
      </c>
      <c r="W29">
        <v>23.07</v>
      </c>
      <c r="X29">
        <v>0</v>
      </c>
      <c r="Y29">
        <v>13</v>
      </c>
      <c r="Z29">
        <v>13</v>
      </c>
      <c r="AA29">
        <v>72.09</v>
      </c>
      <c r="AB29">
        <v>0</v>
      </c>
      <c r="AC29">
        <v>0</v>
      </c>
      <c r="AD29">
        <v>0</v>
      </c>
      <c r="AE29">
        <v>8.65</v>
      </c>
      <c r="AF29">
        <v>0</v>
      </c>
      <c r="AG29">
        <v>8.65</v>
      </c>
      <c r="AH29">
        <v>23.07</v>
      </c>
      <c r="AI29">
        <v>1.47</v>
      </c>
      <c r="AJ29">
        <v>0</v>
      </c>
      <c r="AK29">
        <v>23.07</v>
      </c>
      <c r="AL29">
        <v>0.43</v>
      </c>
      <c r="AM29">
        <v>14.28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</row>
    <row r="30" spans="1:46">
      <c r="A30" t="s">
        <v>264</v>
      </c>
      <c r="G30" t="s">
        <v>72</v>
      </c>
      <c r="H30" s="74">
        <v>0.43</v>
      </c>
      <c r="I30" s="47">
        <v>0</v>
      </c>
      <c r="J30" s="47">
        <v>1.51</v>
      </c>
      <c r="K30" s="47">
        <v>100.78999999999999</v>
      </c>
      <c r="L30" s="47">
        <v>0</v>
      </c>
      <c r="M30" s="75">
        <v>0</v>
      </c>
      <c r="N30" s="74">
        <v>0</v>
      </c>
      <c r="O30" s="47">
        <v>72.09</v>
      </c>
      <c r="P30" s="47">
        <v>0</v>
      </c>
      <c r="Q30" s="47">
        <v>0</v>
      </c>
      <c r="R30" s="47">
        <v>0</v>
      </c>
      <c r="S30" s="75">
        <v>0</v>
      </c>
      <c r="W30">
        <v>23.07</v>
      </c>
      <c r="X30">
        <v>0</v>
      </c>
      <c r="Y30">
        <v>13</v>
      </c>
      <c r="Z30">
        <v>13</v>
      </c>
      <c r="AA30">
        <v>72.09</v>
      </c>
      <c r="AB30">
        <v>0</v>
      </c>
      <c r="AC30">
        <v>0</v>
      </c>
      <c r="AD30">
        <v>0</v>
      </c>
      <c r="AE30">
        <v>8.65</v>
      </c>
      <c r="AF30">
        <v>0</v>
      </c>
      <c r="AG30">
        <v>8.65</v>
      </c>
      <c r="AH30">
        <v>23.07</v>
      </c>
      <c r="AI30">
        <v>1.47</v>
      </c>
      <c r="AJ30">
        <v>0</v>
      </c>
      <c r="AK30">
        <v>23.07</v>
      </c>
      <c r="AL30">
        <v>0.43</v>
      </c>
      <c r="AM30">
        <v>14.28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0.04</v>
      </c>
    </row>
    <row r="31" spans="1:46">
      <c r="A31" t="s">
        <v>274</v>
      </c>
      <c r="G31" t="s">
        <v>73</v>
      </c>
      <c r="H31" s="74">
        <v>0.48</v>
      </c>
      <c r="I31" s="47">
        <v>0</v>
      </c>
      <c r="J31" s="47">
        <v>1.66</v>
      </c>
      <c r="K31" s="47">
        <v>100.78999999999999</v>
      </c>
      <c r="L31" s="47">
        <v>0</v>
      </c>
      <c r="M31" s="75">
        <v>0</v>
      </c>
      <c r="N31" s="74">
        <v>0</v>
      </c>
      <c r="O31" s="47">
        <v>72.09</v>
      </c>
      <c r="P31" s="47">
        <v>0</v>
      </c>
      <c r="Q31" s="47">
        <v>0</v>
      </c>
      <c r="R31" s="47">
        <v>0</v>
      </c>
      <c r="S31" s="75">
        <v>0</v>
      </c>
      <c r="W31">
        <v>23.07</v>
      </c>
      <c r="X31">
        <v>0</v>
      </c>
      <c r="Y31">
        <v>13</v>
      </c>
      <c r="Z31">
        <v>13</v>
      </c>
      <c r="AA31">
        <v>72.09</v>
      </c>
      <c r="AB31">
        <v>0</v>
      </c>
      <c r="AC31">
        <v>0</v>
      </c>
      <c r="AD31">
        <v>0</v>
      </c>
      <c r="AE31">
        <v>8.65</v>
      </c>
      <c r="AF31">
        <v>0</v>
      </c>
      <c r="AG31">
        <v>8.65</v>
      </c>
      <c r="AH31">
        <v>23.07</v>
      </c>
      <c r="AI31">
        <v>1.38</v>
      </c>
      <c r="AJ31">
        <v>0</v>
      </c>
      <c r="AK31">
        <v>23.07</v>
      </c>
      <c r="AL31">
        <v>0.48</v>
      </c>
      <c r="AM31">
        <v>14.28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0.28000000000000003</v>
      </c>
    </row>
    <row r="32" spans="1:46">
      <c r="A32" t="s">
        <v>275</v>
      </c>
      <c r="G32" t="s">
        <v>74</v>
      </c>
      <c r="H32" s="74">
        <v>0.48</v>
      </c>
      <c r="I32" s="47">
        <v>0</v>
      </c>
      <c r="J32" s="47">
        <v>1.72</v>
      </c>
      <c r="K32" s="47">
        <v>100.78999999999999</v>
      </c>
      <c r="L32" s="47">
        <v>0</v>
      </c>
      <c r="M32" s="75">
        <v>0</v>
      </c>
      <c r="N32" s="74">
        <v>0</v>
      </c>
      <c r="O32" s="47">
        <v>72.09</v>
      </c>
      <c r="P32" s="47">
        <v>0</v>
      </c>
      <c r="Q32" s="47">
        <v>0</v>
      </c>
      <c r="R32" s="47">
        <v>0</v>
      </c>
      <c r="S32" s="75">
        <v>0</v>
      </c>
      <c r="W32">
        <v>23.07</v>
      </c>
      <c r="X32">
        <v>0</v>
      </c>
      <c r="Y32">
        <v>13</v>
      </c>
      <c r="Z32">
        <v>13</v>
      </c>
      <c r="AA32">
        <v>72.09</v>
      </c>
      <c r="AB32">
        <v>0</v>
      </c>
      <c r="AC32">
        <v>0</v>
      </c>
      <c r="AD32">
        <v>0</v>
      </c>
      <c r="AE32">
        <v>8.65</v>
      </c>
      <c r="AF32">
        <v>0</v>
      </c>
      <c r="AG32">
        <v>8.65</v>
      </c>
      <c r="AH32">
        <v>23.07</v>
      </c>
      <c r="AI32">
        <v>1.38</v>
      </c>
      <c r="AJ32">
        <v>0</v>
      </c>
      <c r="AK32">
        <v>23.07</v>
      </c>
      <c r="AL32">
        <v>0.48</v>
      </c>
      <c r="AM32">
        <v>14.28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0.34</v>
      </c>
    </row>
    <row r="33" spans="1:46">
      <c r="A33" t="s">
        <v>276</v>
      </c>
      <c r="G33" t="s">
        <v>75</v>
      </c>
      <c r="H33" s="74">
        <v>0.48</v>
      </c>
      <c r="I33" s="47">
        <v>0</v>
      </c>
      <c r="J33" s="47">
        <v>1.89</v>
      </c>
      <c r="K33" s="47">
        <v>100.78999999999999</v>
      </c>
      <c r="L33" s="47">
        <v>0</v>
      </c>
      <c r="M33" s="75">
        <v>0</v>
      </c>
      <c r="N33" s="74">
        <v>0</v>
      </c>
      <c r="O33" s="47">
        <v>72.09</v>
      </c>
      <c r="P33" s="47">
        <v>0</v>
      </c>
      <c r="Q33" s="47">
        <v>0</v>
      </c>
      <c r="R33" s="47">
        <v>0</v>
      </c>
      <c r="S33" s="75">
        <v>0</v>
      </c>
      <c r="W33">
        <v>23.07</v>
      </c>
      <c r="X33">
        <v>0</v>
      </c>
      <c r="Y33">
        <v>13</v>
      </c>
      <c r="Z33">
        <v>13</v>
      </c>
      <c r="AA33">
        <v>72.09</v>
      </c>
      <c r="AB33">
        <v>0</v>
      </c>
      <c r="AC33">
        <v>0</v>
      </c>
      <c r="AD33">
        <v>0</v>
      </c>
      <c r="AE33">
        <v>8.65</v>
      </c>
      <c r="AF33">
        <v>0</v>
      </c>
      <c r="AG33">
        <v>8.65</v>
      </c>
      <c r="AH33">
        <v>23.07</v>
      </c>
      <c r="AI33">
        <v>1.38</v>
      </c>
      <c r="AJ33">
        <v>0</v>
      </c>
      <c r="AK33">
        <v>23.07</v>
      </c>
      <c r="AL33">
        <v>0.48</v>
      </c>
      <c r="AM33">
        <v>14.28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0.51</v>
      </c>
    </row>
    <row r="34" spans="1:46">
      <c r="A34" t="s">
        <v>277</v>
      </c>
      <c r="G34" t="s">
        <v>76</v>
      </c>
      <c r="H34" s="74">
        <v>0.48</v>
      </c>
      <c r="I34" s="47">
        <v>0</v>
      </c>
      <c r="J34" s="47">
        <v>2.8099999999999996</v>
      </c>
      <c r="K34" s="47">
        <v>100.78999999999999</v>
      </c>
      <c r="L34" s="47">
        <v>0</v>
      </c>
      <c r="M34" s="75">
        <v>0</v>
      </c>
      <c r="N34" s="74">
        <v>0</v>
      </c>
      <c r="O34" s="47">
        <v>72.09</v>
      </c>
      <c r="P34" s="47">
        <v>0</v>
      </c>
      <c r="Q34" s="47">
        <v>0</v>
      </c>
      <c r="R34" s="47">
        <v>0</v>
      </c>
      <c r="S34" s="75">
        <v>0</v>
      </c>
      <c r="W34">
        <v>23.07</v>
      </c>
      <c r="X34">
        <v>0</v>
      </c>
      <c r="Y34">
        <v>13</v>
      </c>
      <c r="Z34">
        <v>13</v>
      </c>
      <c r="AA34">
        <v>72.09</v>
      </c>
      <c r="AB34">
        <v>0</v>
      </c>
      <c r="AC34">
        <v>0</v>
      </c>
      <c r="AD34">
        <v>0</v>
      </c>
      <c r="AE34">
        <v>8.65</v>
      </c>
      <c r="AF34">
        <v>0</v>
      </c>
      <c r="AG34">
        <v>8.65</v>
      </c>
      <c r="AH34">
        <v>23.07</v>
      </c>
      <c r="AI34">
        <v>1.38</v>
      </c>
      <c r="AJ34">
        <v>0</v>
      </c>
      <c r="AK34">
        <v>23.07</v>
      </c>
      <c r="AL34">
        <v>0.48</v>
      </c>
      <c r="AM34">
        <v>14.28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1.43</v>
      </c>
    </row>
    <row r="35" spans="1:46">
      <c r="A35" t="s">
        <v>279</v>
      </c>
      <c r="G35" t="s">
        <v>77</v>
      </c>
      <c r="H35" s="74">
        <v>0.87</v>
      </c>
      <c r="I35" s="47">
        <v>0</v>
      </c>
      <c r="J35" s="47">
        <v>6.37</v>
      </c>
      <c r="K35" s="47">
        <v>100.78999999999999</v>
      </c>
      <c r="L35" s="47">
        <v>0</v>
      </c>
      <c r="M35" s="75">
        <v>0</v>
      </c>
      <c r="N35" s="74">
        <v>0</v>
      </c>
      <c r="O35" s="47">
        <v>72.09</v>
      </c>
      <c r="P35" s="47">
        <v>0</v>
      </c>
      <c r="Q35" s="47">
        <v>0</v>
      </c>
      <c r="R35" s="47">
        <v>0</v>
      </c>
      <c r="S35" s="75">
        <v>0</v>
      </c>
      <c r="W35">
        <v>23.07</v>
      </c>
      <c r="X35">
        <v>0</v>
      </c>
      <c r="Y35">
        <v>13</v>
      </c>
      <c r="Z35">
        <v>13</v>
      </c>
      <c r="AA35">
        <v>72.09</v>
      </c>
      <c r="AB35">
        <v>0</v>
      </c>
      <c r="AC35">
        <v>0</v>
      </c>
      <c r="AD35">
        <v>0</v>
      </c>
      <c r="AE35">
        <v>8.65</v>
      </c>
      <c r="AF35">
        <v>0</v>
      </c>
      <c r="AG35">
        <v>8.65</v>
      </c>
      <c r="AH35">
        <v>23.07</v>
      </c>
      <c r="AI35">
        <v>1.47</v>
      </c>
      <c r="AJ35">
        <v>0</v>
      </c>
      <c r="AK35">
        <v>23.07</v>
      </c>
      <c r="AL35">
        <v>0.87</v>
      </c>
      <c r="AM35">
        <v>14.28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4.9000000000000004</v>
      </c>
    </row>
    <row r="36" spans="1:46">
      <c r="A36" t="s">
        <v>309</v>
      </c>
      <c r="G36" t="s">
        <v>78</v>
      </c>
      <c r="H36" s="74">
        <v>0.87</v>
      </c>
      <c r="I36" s="47">
        <v>0</v>
      </c>
      <c r="J36" s="47">
        <v>11.700000000000001</v>
      </c>
      <c r="K36" s="47">
        <v>100.78999999999999</v>
      </c>
      <c r="L36" s="47">
        <v>0</v>
      </c>
      <c r="M36" s="75">
        <v>0</v>
      </c>
      <c r="N36" s="74">
        <v>0</v>
      </c>
      <c r="O36" s="47">
        <v>72.09</v>
      </c>
      <c r="P36" s="47">
        <v>0</v>
      </c>
      <c r="Q36" s="47">
        <v>0</v>
      </c>
      <c r="R36" s="47">
        <v>0</v>
      </c>
      <c r="S36" s="75">
        <v>0</v>
      </c>
      <c r="W36">
        <v>23.07</v>
      </c>
      <c r="X36">
        <v>0</v>
      </c>
      <c r="Y36">
        <v>13</v>
      </c>
      <c r="Z36">
        <v>13</v>
      </c>
      <c r="AA36">
        <v>72.09</v>
      </c>
      <c r="AB36">
        <v>0</v>
      </c>
      <c r="AC36">
        <v>0</v>
      </c>
      <c r="AD36">
        <v>0</v>
      </c>
      <c r="AE36">
        <v>8.65</v>
      </c>
      <c r="AF36">
        <v>0</v>
      </c>
      <c r="AG36">
        <v>8.65</v>
      </c>
      <c r="AH36">
        <v>23.07</v>
      </c>
      <c r="AI36">
        <v>1.47</v>
      </c>
      <c r="AJ36">
        <v>0</v>
      </c>
      <c r="AK36">
        <v>23.07</v>
      </c>
      <c r="AL36">
        <v>0.87</v>
      </c>
      <c r="AM36">
        <v>14.28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10.23</v>
      </c>
    </row>
    <row r="37" spans="1:46">
      <c r="A37" t="s">
        <v>310</v>
      </c>
      <c r="G37" t="s">
        <v>79</v>
      </c>
      <c r="H37" s="74">
        <v>0.87</v>
      </c>
      <c r="I37" s="47">
        <v>0</v>
      </c>
      <c r="J37" s="47">
        <v>20.259999999999998</v>
      </c>
      <c r="K37" s="47">
        <v>100.78999999999999</v>
      </c>
      <c r="L37" s="47">
        <v>0</v>
      </c>
      <c r="M37" s="75">
        <v>0</v>
      </c>
      <c r="N37" s="74">
        <v>0</v>
      </c>
      <c r="O37" s="47">
        <v>72.09</v>
      </c>
      <c r="P37" s="47">
        <v>0</v>
      </c>
      <c r="Q37" s="47">
        <v>0</v>
      </c>
      <c r="R37" s="47">
        <v>0</v>
      </c>
      <c r="S37" s="75">
        <v>0</v>
      </c>
      <c r="W37">
        <v>23.07</v>
      </c>
      <c r="X37">
        <v>0</v>
      </c>
      <c r="Y37">
        <v>13</v>
      </c>
      <c r="Z37">
        <v>0</v>
      </c>
      <c r="AA37">
        <v>72.09</v>
      </c>
      <c r="AB37">
        <v>0</v>
      </c>
      <c r="AC37">
        <v>0</v>
      </c>
      <c r="AD37">
        <v>0</v>
      </c>
      <c r="AE37">
        <v>8.65</v>
      </c>
      <c r="AF37">
        <v>0</v>
      </c>
      <c r="AG37">
        <v>8.65</v>
      </c>
      <c r="AH37">
        <v>23.07</v>
      </c>
      <c r="AI37">
        <v>1.47</v>
      </c>
      <c r="AJ37">
        <v>0</v>
      </c>
      <c r="AK37">
        <v>23.07</v>
      </c>
      <c r="AL37">
        <v>0.87</v>
      </c>
      <c r="AM37">
        <v>14.28</v>
      </c>
      <c r="AN37">
        <v>0</v>
      </c>
      <c r="AO37">
        <v>0.04</v>
      </c>
      <c r="AP37">
        <v>0.03</v>
      </c>
      <c r="AQ37">
        <v>0.02</v>
      </c>
      <c r="AR37">
        <v>0</v>
      </c>
      <c r="AS37">
        <v>0</v>
      </c>
      <c r="AT37">
        <v>18.79</v>
      </c>
    </row>
    <row r="38" spans="1:46">
      <c r="A38" t="s">
        <v>311</v>
      </c>
      <c r="G38" t="s">
        <v>80</v>
      </c>
      <c r="H38" s="74">
        <v>0.87</v>
      </c>
      <c r="I38" s="47">
        <v>0</v>
      </c>
      <c r="J38" s="47">
        <v>28.56</v>
      </c>
      <c r="K38" s="47">
        <v>100.78999999999999</v>
      </c>
      <c r="L38" s="47">
        <v>0</v>
      </c>
      <c r="M38" s="75">
        <v>0</v>
      </c>
      <c r="N38" s="74">
        <v>0</v>
      </c>
      <c r="O38" s="47">
        <v>72.09</v>
      </c>
      <c r="P38" s="47">
        <v>0</v>
      </c>
      <c r="Q38" s="47">
        <v>0</v>
      </c>
      <c r="R38" s="47">
        <v>0</v>
      </c>
      <c r="S38" s="75">
        <v>0</v>
      </c>
      <c r="W38">
        <v>23.07</v>
      </c>
      <c r="X38">
        <v>0</v>
      </c>
      <c r="Y38">
        <v>13</v>
      </c>
      <c r="Z38">
        <v>0</v>
      </c>
      <c r="AA38">
        <v>72.09</v>
      </c>
      <c r="AB38">
        <v>0</v>
      </c>
      <c r="AC38">
        <v>0</v>
      </c>
      <c r="AD38">
        <v>0</v>
      </c>
      <c r="AE38">
        <v>8.65</v>
      </c>
      <c r="AF38">
        <v>0</v>
      </c>
      <c r="AG38">
        <v>8.65</v>
      </c>
      <c r="AH38">
        <v>23.07</v>
      </c>
      <c r="AI38">
        <v>1.47</v>
      </c>
      <c r="AJ38">
        <v>0</v>
      </c>
      <c r="AK38">
        <v>23.07</v>
      </c>
      <c r="AL38">
        <v>0.87</v>
      </c>
      <c r="AM38">
        <v>14.28</v>
      </c>
      <c r="AN38">
        <v>0</v>
      </c>
      <c r="AO38">
        <v>0.25</v>
      </c>
      <c r="AP38">
        <v>0.2</v>
      </c>
      <c r="AQ38">
        <v>0.1</v>
      </c>
      <c r="AR38">
        <v>0</v>
      </c>
      <c r="AS38">
        <v>0</v>
      </c>
      <c r="AT38">
        <v>27.09</v>
      </c>
    </row>
    <row r="39" spans="1:46">
      <c r="A39" t="s">
        <v>312</v>
      </c>
      <c r="G39" t="s">
        <v>81</v>
      </c>
      <c r="H39" s="74">
        <v>0.87</v>
      </c>
      <c r="I39" s="47">
        <v>0</v>
      </c>
      <c r="J39" s="47">
        <v>37.409999999999997</v>
      </c>
      <c r="K39" s="47">
        <v>153.65</v>
      </c>
      <c r="L39" s="47">
        <v>0</v>
      </c>
      <c r="M39" s="75">
        <v>0</v>
      </c>
      <c r="N39" s="74">
        <v>0</v>
      </c>
      <c r="O39" s="47">
        <v>72.09</v>
      </c>
      <c r="P39" s="47">
        <v>0</v>
      </c>
      <c r="Q39" s="47">
        <v>0</v>
      </c>
      <c r="R39" s="47">
        <v>0</v>
      </c>
      <c r="S39" s="75">
        <v>0</v>
      </c>
      <c r="W39">
        <v>23.07</v>
      </c>
      <c r="X39">
        <v>0</v>
      </c>
      <c r="Y39">
        <v>25</v>
      </c>
      <c r="Z39">
        <v>25</v>
      </c>
      <c r="AA39">
        <v>72.09</v>
      </c>
      <c r="AB39">
        <v>0</v>
      </c>
      <c r="AC39">
        <v>0</v>
      </c>
      <c r="AD39">
        <v>0</v>
      </c>
      <c r="AE39">
        <v>8.65</v>
      </c>
      <c r="AF39">
        <v>0</v>
      </c>
      <c r="AG39">
        <v>8.65</v>
      </c>
      <c r="AH39">
        <v>23.07</v>
      </c>
      <c r="AI39">
        <v>1.47</v>
      </c>
      <c r="AJ39">
        <v>0</v>
      </c>
      <c r="AK39">
        <v>23.07</v>
      </c>
      <c r="AL39">
        <v>0.87</v>
      </c>
      <c r="AM39">
        <v>14.28</v>
      </c>
      <c r="AN39">
        <v>0</v>
      </c>
      <c r="AO39">
        <v>0.53</v>
      </c>
      <c r="AP39">
        <v>0.36</v>
      </c>
      <c r="AQ39">
        <v>0.27</v>
      </c>
      <c r="AR39">
        <v>30.18</v>
      </c>
      <c r="AS39">
        <v>22.68</v>
      </c>
      <c r="AT39">
        <v>35.94</v>
      </c>
    </row>
    <row r="40" spans="1:46">
      <c r="A40" t="s">
        <v>329</v>
      </c>
      <c r="G40" t="s">
        <v>82</v>
      </c>
      <c r="H40" s="74">
        <v>0.87</v>
      </c>
      <c r="I40" s="47">
        <v>0</v>
      </c>
      <c r="J40" s="47">
        <v>47.98</v>
      </c>
      <c r="K40" s="47">
        <v>153.66</v>
      </c>
      <c r="L40" s="47">
        <v>0</v>
      </c>
      <c r="M40" s="75">
        <v>0</v>
      </c>
      <c r="N40" s="74">
        <v>0</v>
      </c>
      <c r="O40" s="47">
        <v>72.09</v>
      </c>
      <c r="P40" s="47">
        <v>0</v>
      </c>
      <c r="Q40" s="47">
        <v>0</v>
      </c>
      <c r="R40" s="47">
        <v>0</v>
      </c>
      <c r="S40" s="75">
        <v>0</v>
      </c>
      <c r="W40">
        <v>23.07</v>
      </c>
      <c r="X40">
        <v>0</v>
      </c>
      <c r="Y40">
        <v>25</v>
      </c>
      <c r="Z40">
        <v>25</v>
      </c>
      <c r="AA40">
        <v>72.09</v>
      </c>
      <c r="AB40">
        <v>0</v>
      </c>
      <c r="AC40">
        <v>0</v>
      </c>
      <c r="AD40">
        <v>0</v>
      </c>
      <c r="AE40">
        <v>8.65</v>
      </c>
      <c r="AF40">
        <v>0</v>
      </c>
      <c r="AG40">
        <v>8.65</v>
      </c>
      <c r="AH40">
        <v>23.07</v>
      </c>
      <c r="AI40">
        <v>1.47</v>
      </c>
      <c r="AJ40">
        <v>0</v>
      </c>
      <c r="AK40">
        <v>23.07</v>
      </c>
      <c r="AL40">
        <v>0.87</v>
      </c>
      <c r="AM40">
        <v>14.28</v>
      </c>
      <c r="AN40">
        <v>0</v>
      </c>
      <c r="AO40">
        <v>0.57999999999999996</v>
      </c>
      <c r="AP40">
        <v>0.38</v>
      </c>
      <c r="AQ40">
        <v>0.28999999999999998</v>
      </c>
      <c r="AR40">
        <v>36.24</v>
      </c>
      <c r="AS40">
        <v>16.63</v>
      </c>
      <c r="AT40">
        <v>46.51</v>
      </c>
    </row>
    <row r="41" spans="1:46">
      <c r="A41" t="s">
        <v>330</v>
      </c>
      <c r="G41" t="s">
        <v>83</v>
      </c>
      <c r="H41" s="74">
        <v>0.87</v>
      </c>
      <c r="I41" s="47">
        <v>0</v>
      </c>
      <c r="J41" s="47">
        <v>63.94</v>
      </c>
      <c r="K41" s="47">
        <v>153.66</v>
      </c>
      <c r="L41" s="47">
        <v>0</v>
      </c>
      <c r="M41" s="75">
        <v>0</v>
      </c>
      <c r="N41" s="74">
        <v>0</v>
      </c>
      <c r="O41" s="47">
        <v>72.09</v>
      </c>
      <c r="P41" s="47">
        <v>0</v>
      </c>
      <c r="Q41" s="47">
        <v>0</v>
      </c>
      <c r="R41" s="47">
        <v>0</v>
      </c>
      <c r="S41" s="75">
        <v>0</v>
      </c>
      <c r="W41">
        <v>23.07</v>
      </c>
      <c r="X41">
        <v>0</v>
      </c>
      <c r="Y41">
        <v>27</v>
      </c>
      <c r="Z41">
        <v>27</v>
      </c>
      <c r="AA41">
        <v>72.09</v>
      </c>
      <c r="AB41">
        <v>0</v>
      </c>
      <c r="AC41">
        <v>0</v>
      </c>
      <c r="AD41">
        <v>0</v>
      </c>
      <c r="AE41">
        <v>8.65</v>
      </c>
      <c r="AF41">
        <v>0</v>
      </c>
      <c r="AG41">
        <v>8.65</v>
      </c>
      <c r="AH41">
        <v>23.07</v>
      </c>
      <c r="AI41">
        <v>1.47</v>
      </c>
      <c r="AJ41">
        <v>0</v>
      </c>
      <c r="AK41">
        <v>23.07</v>
      </c>
      <c r="AL41">
        <v>0.87</v>
      </c>
      <c r="AM41">
        <v>14.28</v>
      </c>
      <c r="AN41">
        <v>0</v>
      </c>
      <c r="AO41">
        <v>0.57999999999999996</v>
      </c>
      <c r="AP41">
        <v>0.38</v>
      </c>
      <c r="AQ41">
        <v>0.28999999999999998</v>
      </c>
      <c r="AR41">
        <v>38.450000000000003</v>
      </c>
      <c r="AS41">
        <v>14.42</v>
      </c>
      <c r="AT41">
        <v>62.47</v>
      </c>
    </row>
    <row r="42" spans="1:46">
      <c r="A42" t="s">
        <v>331</v>
      </c>
      <c r="G42" t="s">
        <v>84</v>
      </c>
      <c r="H42" s="74">
        <v>0.87</v>
      </c>
      <c r="I42" s="47">
        <v>0</v>
      </c>
      <c r="J42" s="47">
        <v>71.66</v>
      </c>
      <c r="K42" s="47">
        <v>153.66</v>
      </c>
      <c r="L42" s="47">
        <v>0</v>
      </c>
      <c r="M42" s="75">
        <v>0</v>
      </c>
      <c r="N42" s="74">
        <v>0</v>
      </c>
      <c r="O42" s="47">
        <v>72.09</v>
      </c>
      <c r="P42" s="47">
        <v>0</v>
      </c>
      <c r="Q42" s="47">
        <v>0</v>
      </c>
      <c r="R42" s="47">
        <v>0</v>
      </c>
      <c r="S42" s="75">
        <v>0</v>
      </c>
      <c r="W42">
        <v>23.07</v>
      </c>
      <c r="X42">
        <v>0</v>
      </c>
      <c r="Y42">
        <v>27</v>
      </c>
      <c r="Z42">
        <v>27</v>
      </c>
      <c r="AA42">
        <v>72.09</v>
      </c>
      <c r="AB42">
        <v>0</v>
      </c>
      <c r="AC42">
        <v>0</v>
      </c>
      <c r="AD42">
        <v>0</v>
      </c>
      <c r="AE42">
        <v>8.65</v>
      </c>
      <c r="AF42">
        <v>0</v>
      </c>
      <c r="AG42">
        <v>8.65</v>
      </c>
      <c r="AH42">
        <v>23.07</v>
      </c>
      <c r="AI42">
        <v>1.47</v>
      </c>
      <c r="AJ42">
        <v>0</v>
      </c>
      <c r="AK42">
        <v>23.07</v>
      </c>
      <c r="AL42">
        <v>0.87</v>
      </c>
      <c r="AM42">
        <v>14.28</v>
      </c>
      <c r="AN42">
        <v>0</v>
      </c>
      <c r="AO42">
        <v>0.67</v>
      </c>
      <c r="AP42">
        <v>0.48</v>
      </c>
      <c r="AQ42">
        <v>0.28999999999999998</v>
      </c>
      <c r="AR42">
        <v>38.450000000000003</v>
      </c>
      <c r="AS42">
        <v>14.42</v>
      </c>
      <c r="AT42">
        <v>70.19</v>
      </c>
    </row>
    <row r="43" spans="1:46">
      <c r="A43" t="s">
        <v>337</v>
      </c>
      <c r="G43" t="s">
        <v>85</v>
      </c>
      <c r="H43" s="74">
        <v>0.87</v>
      </c>
      <c r="I43" s="47">
        <v>0</v>
      </c>
      <c r="J43" s="47">
        <v>78.599999999999994</v>
      </c>
      <c r="K43" s="47">
        <v>153.66</v>
      </c>
      <c r="L43" s="47">
        <v>0</v>
      </c>
      <c r="M43" s="75">
        <v>0</v>
      </c>
      <c r="N43" s="74">
        <v>0</v>
      </c>
      <c r="O43" s="47">
        <v>72.09</v>
      </c>
      <c r="P43" s="47">
        <v>0</v>
      </c>
      <c r="Q43" s="47">
        <v>0</v>
      </c>
      <c r="R43" s="47">
        <v>0</v>
      </c>
      <c r="S43" s="75">
        <v>0</v>
      </c>
      <c r="W43">
        <v>23.07</v>
      </c>
      <c r="X43">
        <v>0</v>
      </c>
      <c r="Y43">
        <v>3</v>
      </c>
      <c r="Z43">
        <v>3</v>
      </c>
      <c r="AA43">
        <v>72.09</v>
      </c>
      <c r="AB43">
        <v>0</v>
      </c>
      <c r="AC43">
        <v>0</v>
      </c>
      <c r="AD43">
        <v>0</v>
      </c>
      <c r="AE43">
        <v>8.65</v>
      </c>
      <c r="AF43">
        <v>0</v>
      </c>
      <c r="AG43">
        <v>8.65</v>
      </c>
      <c r="AH43">
        <v>23.07</v>
      </c>
      <c r="AI43">
        <v>1.47</v>
      </c>
      <c r="AJ43">
        <v>0</v>
      </c>
      <c r="AK43">
        <v>23.07</v>
      </c>
      <c r="AL43">
        <v>0.87</v>
      </c>
      <c r="AM43">
        <v>14.28</v>
      </c>
      <c r="AN43">
        <v>0</v>
      </c>
      <c r="AO43">
        <v>0.67</v>
      </c>
      <c r="AP43">
        <v>0.48</v>
      </c>
      <c r="AQ43">
        <v>0.28999999999999998</v>
      </c>
      <c r="AR43">
        <v>38.450000000000003</v>
      </c>
      <c r="AS43">
        <v>14.42</v>
      </c>
      <c r="AT43">
        <v>77.13</v>
      </c>
    </row>
    <row r="44" spans="1:46">
      <c r="A44" t="s">
        <v>339</v>
      </c>
      <c r="G44" t="s">
        <v>86</v>
      </c>
      <c r="H44" s="74">
        <v>0.87</v>
      </c>
      <c r="I44" s="47">
        <v>0</v>
      </c>
      <c r="J44" s="47">
        <v>84.66</v>
      </c>
      <c r="K44" s="47">
        <v>153.66</v>
      </c>
      <c r="L44" s="47">
        <v>0</v>
      </c>
      <c r="M44" s="75">
        <v>0</v>
      </c>
      <c r="N44" s="74">
        <v>0</v>
      </c>
      <c r="O44" s="47">
        <v>72.09</v>
      </c>
      <c r="P44" s="47">
        <v>0</v>
      </c>
      <c r="Q44" s="47">
        <v>0</v>
      </c>
      <c r="R44" s="47">
        <v>0</v>
      </c>
      <c r="S44" s="75">
        <v>0</v>
      </c>
      <c r="W44">
        <v>23.07</v>
      </c>
      <c r="X44">
        <v>0</v>
      </c>
      <c r="Y44">
        <v>3</v>
      </c>
      <c r="Z44">
        <v>3</v>
      </c>
      <c r="AA44">
        <v>72.09</v>
      </c>
      <c r="AB44">
        <v>0</v>
      </c>
      <c r="AC44">
        <v>0</v>
      </c>
      <c r="AD44">
        <v>0</v>
      </c>
      <c r="AE44">
        <v>8.65</v>
      </c>
      <c r="AF44">
        <v>0</v>
      </c>
      <c r="AG44">
        <v>8.65</v>
      </c>
      <c r="AH44">
        <v>23.07</v>
      </c>
      <c r="AI44">
        <v>1.47</v>
      </c>
      <c r="AJ44">
        <v>0</v>
      </c>
      <c r="AK44">
        <v>23.07</v>
      </c>
      <c r="AL44">
        <v>0.87</v>
      </c>
      <c r="AM44">
        <v>14.28</v>
      </c>
      <c r="AN44">
        <v>0</v>
      </c>
      <c r="AO44">
        <v>0.67</v>
      </c>
      <c r="AP44">
        <v>0.48</v>
      </c>
      <c r="AQ44">
        <v>0.28999999999999998</v>
      </c>
      <c r="AR44">
        <v>38.450000000000003</v>
      </c>
      <c r="AS44">
        <v>14.42</v>
      </c>
      <c r="AT44">
        <v>83.19</v>
      </c>
    </row>
    <row r="45" spans="1:46">
      <c r="A45" t="s">
        <v>358</v>
      </c>
      <c r="G45" t="s">
        <v>87</v>
      </c>
      <c r="H45" s="74">
        <v>0.87</v>
      </c>
      <c r="I45" s="47">
        <v>0</v>
      </c>
      <c r="J45" s="47">
        <v>90.08</v>
      </c>
      <c r="K45" s="47">
        <v>153.66</v>
      </c>
      <c r="L45" s="47">
        <v>0</v>
      </c>
      <c r="M45" s="75">
        <v>0</v>
      </c>
      <c r="N45" s="74">
        <v>0</v>
      </c>
      <c r="O45" s="47">
        <v>72.09</v>
      </c>
      <c r="P45" s="47">
        <v>0</v>
      </c>
      <c r="Q45" s="47">
        <v>0</v>
      </c>
      <c r="R45" s="47">
        <v>0</v>
      </c>
      <c r="S45" s="75">
        <v>0</v>
      </c>
      <c r="W45">
        <v>23.07</v>
      </c>
      <c r="X45">
        <v>0</v>
      </c>
      <c r="Y45">
        <v>3</v>
      </c>
      <c r="Z45">
        <v>3</v>
      </c>
      <c r="AA45">
        <v>72.09</v>
      </c>
      <c r="AB45">
        <v>0</v>
      </c>
      <c r="AC45">
        <v>0</v>
      </c>
      <c r="AD45">
        <v>0</v>
      </c>
      <c r="AE45">
        <v>8.65</v>
      </c>
      <c r="AF45">
        <v>0</v>
      </c>
      <c r="AG45">
        <v>8.65</v>
      </c>
      <c r="AH45">
        <v>23.07</v>
      </c>
      <c r="AI45">
        <v>1.47</v>
      </c>
      <c r="AJ45">
        <v>0</v>
      </c>
      <c r="AK45">
        <v>23.07</v>
      </c>
      <c r="AL45">
        <v>0.87</v>
      </c>
      <c r="AM45">
        <v>14.28</v>
      </c>
      <c r="AN45">
        <v>0</v>
      </c>
      <c r="AO45">
        <v>0.67</v>
      </c>
      <c r="AP45">
        <v>0.48</v>
      </c>
      <c r="AQ45">
        <v>0.28999999999999998</v>
      </c>
      <c r="AR45">
        <v>38.450000000000003</v>
      </c>
      <c r="AS45">
        <v>14.42</v>
      </c>
      <c r="AT45">
        <v>88.61</v>
      </c>
    </row>
    <row r="46" spans="1:46">
      <c r="A46" t="s">
        <v>359</v>
      </c>
      <c r="G46" t="s">
        <v>88</v>
      </c>
      <c r="H46" s="74">
        <v>0.87</v>
      </c>
      <c r="I46" s="47">
        <v>0</v>
      </c>
      <c r="J46" s="47">
        <v>94.8</v>
      </c>
      <c r="K46" s="47">
        <v>153.66</v>
      </c>
      <c r="L46" s="47">
        <v>0</v>
      </c>
      <c r="M46" s="75">
        <v>0</v>
      </c>
      <c r="N46" s="74">
        <v>0</v>
      </c>
      <c r="O46" s="47">
        <v>72.09</v>
      </c>
      <c r="P46" s="47">
        <v>0</v>
      </c>
      <c r="Q46" s="47">
        <v>0</v>
      </c>
      <c r="R46" s="47">
        <v>0</v>
      </c>
      <c r="S46" s="75">
        <v>0</v>
      </c>
      <c r="W46">
        <v>23.07</v>
      </c>
      <c r="X46">
        <v>0</v>
      </c>
      <c r="Y46">
        <v>3</v>
      </c>
      <c r="Z46">
        <v>3</v>
      </c>
      <c r="AA46">
        <v>72.09</v>
      </c>
      <c r="AB46">
        <v>0</v>
      </c>
      <c r="AC46">
        <v>0</v>
      </c>
      <c r="AD46">
        <v>0</v>
      </c>
      <c r="AE46">
        <v>8.65</v>
      </c>
      <c r="AF46">
        <v>0</v>
      </c>
      <c r="AG46">
        <v>8.65</v>
      </c>
      <c r="AH46">
        <v>23.07</v>
      </c>
      <c r="AI46">
        <v>1.47</v>
      </c>
      <c r="AJ46">
        <v>0</v>
      </c>
      <c r="AK46">
        <v>23.07</v>
      </c>
      <c r="AL46">
        <v>0.87</v>
      </c>
      <c r="AM46">
        <v>14.28</v>
      </c>
      <c r="AN46">
        <v>0</v>
      </c>
      <c r="AO46">
        <v>0.67</v>
      </c>
      <c r="AP46">
        <v>0.48</v>
      </c>
      <c r="AQ46">
        <v>0.28999999999999998</v>
      </c>
      <c r="AR46">
        <v>38.450000000000003</v>
      </c>
      <c r="AS46">
        <v>14.42</v>
      </c>
      <c r="AT46">
        <v>93.33</v>
      </c>
    </row>
    <row r="47" spans="1:46">
      <c r="A47" t="s">
        <v>360</v>
      </c>
      <c r="G47" t="s">
        <v>89</v>
      </c>
      <c r="H47" s="74">
        <v>0.87</v>
      </c>
      <c r="I47" s="47">
        <v>0</v>
      </c>
      <c r="J47" s="47">
        <v>98.85</v>
      </c>
      <c r="K47" s="47">
        <v>153.66</v>
      </c>
      <c r="L47" s="47">
        <v>0</v>
      </c>
      <c r="M47" s="75">
        <v>0</v>
      </c>
      <c r="N47" s="74">
        <v>0</v>
      </c>
      <c r="O47" s="47">
        <v>72.09</v>
      </c>
      <c r="P47" s="47">
        <v>0</v>
      </c>
      <c r="Q47" s="47">
        <v>0</v>
      </c>
      <c r="R47" s="47">
        <v>0</v>
      </c>
      <c r="S47" s="75">
        <v>0</v>
      </c>
      <c r="W47">
        <v>23.07</v>
      </c>
      <c r="X47">
        <v>0</v>
      </c>
      <c r="Y47">
        <v>3</v>
      </c>
      <c r="Z47">
        <v>3</v>
      </c>
      <c r="AA47">
        <v>72.09</v>
      </c>
      <c r="AB47">
        <v>0</v>
      </c>
      <c r="AC47">
        <v>0</v>
      </c>
      <c r="AD47">
        <v>0</v>
      </c>
      <c r="AE47">
        <v>8.65</v>
      </c>
      <c r="AF47">
        <v>0</v>
      </c>
      <c r="AG47">
        <v>8.65</v>
      </c>
      <c r="AH47">
        <v>23.07</v>
      </c>
      <c r="AI47">
        <v>1.38</v>
      </c>
      <c r="AJ47">
        <v>0</v>
      </c>
      <c r="AK47">
        <v>23.07</v>
      </c>
      <c r="AL47">
        <v>0.87</v>
      </c>
      <c r="AM47">
        <v>14.28</v>
      </c>
      <c r="AN47">
        <v>0</v>
      </c>
      <c r="AO47">
        <v>0.67</v>
      </c>
      <c r="AP47">
        <v>0.48</v>
      </c>
      <c r="AQ47">
        <v>0.38</v>
      </c>
      <c r="AR47">
        <v>38.450000000000003</v>
      </c>
      <c r="AS47">
        <v>14.42</v>
      </c>
      <c r="AT47">
        <v>97.47</v>
      </c>
    </row>
    <row r="48" spans="1:46">
      <c r="A48" t="s">
        <v>364</v>
      </c>
      <c r="G48" t="s">
        <v>90</v>
      </c>
      <c r="H48" s="74">
        <v>0.87</v>
      </c>
      <c r="I48" s="47">
        <v>0</v>
      </c>
      <c r="J48" s="47">
        <v>101.38</v>
      </c>
      <c r="K48" s="47">
        <v>153.66</v>
      </c>
      <c r="L48" s="47">
        <v>0</v>
      </c>
      <c r="M48" s="75">
        <v>0</v>
      </c>
      <c r="N48" s="74">
        <v>0</v>
      </c>
      <c r="O48" s="47">
        <v>72.09</v>
      </c>
      <c r="P48" s="47">
        <v>0</v>
      </c>
      <c r="Q48" s="47">
        <v>0</v>
      </c>
      <c r="R48" s="47">
        <v>0</v>
      </c>
      <c r="S48" s="75">
        <v>0</v>
      </c>
      <c r="W48">
        <v>23.07</v>
      </c>
      <c r="X48">
        <v>0</v>
      </c>
      <c r="Y48">
        <v>3</v>
      </c>
      <c r="Z48">
        <v>3</v>
      </c>
      <c r="AA48">
        <v>72.09</v>
      </c>
      <c r="AB48">
        <v>0</v>
      </c>
      <c r="AC48">
        <v>0</v>
      </c>
      <c r="AD48">
        <v>0</v>
      </c>
      <c r="AE48">
        <v>8.65</v>
      </c>
      <c r="AF48">
        <v>0</v>
      </c>
      <c r="AG48">
        <v>8.65</v>
      </c>
      <c r="AH48">
        <v>23.07</v>
      </c>
      <c r="AI48">
        <v>1.38</v>
      </c>
      <c r="AJ48">
        <v>0</v>
      </c>
      <c r="AK48">
        <v>23.07</v>
      </c>
      <c r="AL48">
        <v>0.87</v>
      </c>
      <c r="AM48">
        <v>14.28</v>
      </c>
      <c r="AN48">
        <v>0</v>
      </c>
      <c r="AO48">
        <v>0.67</v>
      </c>
      <c r="AP48">
        <v>0.48</v>
      </c>
      <c r="AQ48">
        <v>0.38</v>
      </c>
      <c r="AR48">
        <v>38.450000000000003</v>
      </c>
      <c r="AS48">
        <v>14.42</v>
      </c>
      <c r="AT48">
        <v>100</v>
      </c>
    </row>
    <row r="49" spans="1:46">
      <c r="A49" t="s">
        <v>365</v>
      </c>
      <c r="G49" t="s">
        <v>91</v>
      </c>
      <c r="H49" s="74">
        <v>0.87</v>
      </c>
      <c r="I49" s="47">
        <v>0</v>
      </c>
      <c r="J49" s="47">
        <v>101.38</v>
      </c>
      <c r="K49" s="47">
        <v>153.66</v>
      </c>
      <c r="L49" s="47">
        <v>0</v>
      </c>
      <c r="M49" s="75">
        <v>0</v>
      </c>
      <c r="N49" s="74">
        <v>0</v>
      </c>
      <c r="O49" s="47">
        <v>72.09</v>
      </c>
      <c r="P49" s="47">
        <v>0</v>
      </c>
      <c r="Q49" s="47">
        <v>0</v>
      </c>
      <c r="R49" s="47">
        <v>0</v>
      </c>
      <c r="S49" s="75">
        <v>0</v>
      </c>
      <c r="W49">
        <v>23.07</v>
      </c>
      <c r="X49">
        <v>0</v>
      </c>
      <c r="Y49">
        <v>3</v>
      </c>
      <c r="Z49">
        <v>3</v>
      </c>
      <c r="AA49">
        <v>72.09</v>
      </c>
      <c r="AB49">
        <v>0</v>
      </c>
      <c r="AC49">
        <v>0</v>
      </c>
      <c r="AD49">
        <v>0</v>
      </c>
      <c r="AE49">
        <v>8.65</v>
      </c>
      <c r="AF49">
        <v>0</v>
      </c>
      <c r="AG49">
        <v>8.65</v>
      </c>
      <c r="AH49">
        <v>23.07</v>
      </c>
      <c r="AI49">
        <v>1.38</v>
      </c>
      <c r="AJ49">
        <v>0</v>
      </c>
      <c r="AK49">
        <v>23.07</v>
      </c>
      <c r="AL49">
        <v>0.87</v>
      </c>
      <c r="AM49">
        <v>14.28</v>
      </c>
      <c r="AN49">
        <v>0</v>
      </c>
      <c r="AO49">
        <v>0.67</v>
      </c>
      <c r="AP49">
        <v>0.48</v>
      </c>
      <c r="AQ49">
        <v>0.38</v>
      </c>
      <c r="AR49">
        <v>38.450000000000003</v>
      </c>
      <c r="AS49">
        <v>14.42</v>
      </c>
      <c r="AT49">
        <v>100</v>
      </c>
    </row>
    <row r="50" spans="1:46">
      <c r="A50" t="s">
        <v>366</v>
      </c>
      <c r="G50" t="s">
        <v>92</v>
      </c>
      <c r="H50" s="74">
        <v>0.87</v>
      </c>
      <c r="I50" s="47">
        <v>0</v>
      </c>
      <c r="J50" s="47">
        <v>101.38</v>
      </c>
      <c r="K50" s="47">
        <v>153.66</v>
      </c>
      <c r="L50" s="47">
        <v>0</v>
      </c>
      <c r="M50" s="75">
        <v>0</v>
      </c>
      <c r="N50" s="74">
        <v>0</v>
      </c>
      <c r="O50" s="47">
        <v>72.09</v>
      </c>
      <c r="P50" s="47">
        <v>0</v>
      </c>
      <c r="Q50" s="47">
        <v>0</v>
      </c>
      <c r="R50" s="47">
        <v>0</v>
      </c>
      <c r="S50" s="75">
        <v>0</v>
      </c>
      <c r="W50">
        <v>23.07</v>
      </c>
      <c r="X50">
        <v>0</v>
      </c>
      <c r="Y50">
        <v>3</v>
      </c>
      <c r="Z50">
        <v>3</v>
      </c>
      <c r="AA50">
        <v>72.09</v>
      </c>
      <c r="AB50">
        <v>0</v>
      </c>
      <c r="AC50">
        <v>0</v>
      </c>
      <c r="AD50">
        <v>0</v>
      </c>
      <c r="AE50">
        <v>8.65</v>
      </c>
      <c r="AF50">
        <v>0</v>
      </c>
      <c r="AG50">
        <v>8.65</v>
      </c>
      <c r="AH50">
        <v>23.07</v>
      </c>
      <c r="AI50">
        <v>1.38</v>
      </c>
      <c r="AJ50">
        <v>0</v>
      </c>
      <c r="AK50">
        <v>23.07</v>
      </c>
      <c r="AL50">
        <v>0.87</v>
      </c>
      <c r="AM50">
        <v>14.28</v>
      </c>
      <c r="AN50">
        <v>0</v>
      </c>
      <c r="AO50">
        <v>0.67</v>
      </c>
      <c r="AP50">
        <v>0.48</v>
      </c>
      <c r="AQ50">
        <v>0.38</v>
      </c>
      <c r="AR50">
        <v>38.450000000000003</v>
      </c>
      <c r="AS50">
        <v>14.42</v>
      </c>
      <c r="AT50">
        <v>100</v>
      </c>
    </row>
    <row r="51" spans="1:46">
      <c r="A51" t="s">
        <v>367</v>
      </c>
      <c r="G51" t="s">
        <v>93</v>
      </c>
      <c r="H51" s="74">
        <v>0.87</v>
      </c>
      <c r="I51" s="47">
        <v>0</v>
      </c>
      <c r="J51" s="47">
        <v>101.47</v>
      </c>
      <c r="K51" s="47">
        <v>153.66</v>
      </c>
      <c r="L51" s="47">
        <v>0</v>
      </c>
      <c r="M51" s="75">
        <v>0</v>
      </c>
      <c r="N51" s="74">
        <v>0</v>
      </c>
      <c r="O51" s="47">
        <v>72.09</v>
      </c>
      <c r="P51" s="47">
        <v>0</v>
      </c>
      <c r="Q51" s="47">
        <v>0</v>
      </c>
      <c r="R51" s="47">
        <v>0</v>
      </c>
      <c r="S51" s="75">
        <v>0</v>
      </c>
      <c r="W51">
        <v>23.07</v>
      </c>
      <c r="X51">
        <v>0</v>
      </c>
      <c r="Y51">
        <v>3</v>
      </c>
      <c r="Z51">
        <v>3</v>
      </c>
      <c r="AA51">
        <v>72.09</v>
      </c>
      <c r="AB51">
        <v>0</v>
      </c>
      <c r="AC51">
        <v>0</v>
      </c>
      <c r="AD51">
        <v>0</v>
      </c>
      <c r="AE51">
        <v>8.65</v>
      </c>
      <c r="AF51">
        <v>0</v>
      </c>
      <c r="AG51">
        <v>8.65</v>
      </c>
      <c r="AH51">
        <v>23.07</v>
      </c>
      <c r="AI51">
        <v>1.47</v>
      </c>
      <c r="AJ51">
        <v>0</v>
      </c>
      <c r="AK51">
        <v>23.07</v>
      </c>
      <c r="AL51">
        <v>0.87</v>
      </c>
      <c r="AM51">
        <v>14.28</v>
      </c>
      <c r="AN51">
        <v>0</v>
      </c>
      <c r="AO51">
        <v>0.67</v>
      </c>
      <c r="AP51">
        <v>0.48</v>
      </c>
      <c r="AQ51">
        <v>0.38</v>
      </c>
      <c r="AR51">
        <v>38.450000000000003</v>
      </c>
      <c r="AS51">
        <v>14.42</v>
      </c>
      <c r="AT51">
        <v>100</v>
      </c>
    </row>
    <row r="52" spans="1:46">
      <c r="A52" t="s">
        <v>368</v>
      </c>
      <c r="G52" t="s">
        <v>94</v>
      </c>
      <c r="H52" s="74">
        <v>0.87</v>
      </c>
      <c r="I52" s="47">
        <v>0</v>
      </c>
      <c r="J52" s="47">
        <v>101.47</v>
      </c>
      <c r="K52" s="47">
        <v>153.66</v>
      </c>
      <c r="L52" s="47">
        <v>0</v>
      </c>
      <c r="M52" s="75">
        <v>0</v>
      </c>
      <c r="N52" s="74">
        <v>0</v>
      </c>
      <c r="O52" s="47">
        <v>72.09</v>
      </c>
      <c r="P52" s="47">
        <v>0</v>
      </c>
      <c r="Q52" s="47">
        <v>0</v>
      </c>
      <c r="R52" s="47">
        <v>0</v>
      </c>
      <c r="S52" s="75">
        <v>0</v>
      </c>
      <c r="W52">
        <v>23.07</v>
      </c>
      <c r="X52">
        <v>0</v>
      </c>
      <c r="Y52">
        <v>3</v>
      </c>
      <c r="Z52">
        <v>3</v>
      </c>
      <c r="AA52">
        <v>72.09</v>
      </c>
      <c r="AB52">
        <v>0</v>
      </c>
      <c r="AC52">
        <v>0</v>
      </c>
      <c r="AD52">
        <v>0</v>
      </c>
      <c r="AE52">
        <v>8.65</v>
      </c>
      <c r="AF52">
        <v>0</v>
      </c>
      <c r="AG52">
        <v>8.65</v>
      </c>
      <c r="AH52">
        <v>23.07</v>
      </c>
      <c r="AI52">
        <v>1.47</v>
      </c>
      <c r="AJ52">
        <v>0</v>
      </c>
      <c r="AK52">
        <v>23.07</v>
      </c>
      <c r="AL52">
        <v>0.87</v>
      </c>
      <c r="AM52">
        <v>14.28</v>
      </c>
      <c r="AN52">
        <v>0</v>
      </c>
      <c r="AO52">
        <v>0.67</v>
      </c>
      <c r="AP52">
        <v>0.48</v>
      </c>
      <c r="AQ52">
        <v>0.38</v>
      </c>
      <c r="AR52">
        <v>38.450000000000003</v>
      </c>
      <c r="AS52">
        <v>14.42</v>
      </c>
      <c r="AT52">
        <v>100</v>
      </c>
    </row>
    <row r="53" spans="1:46">
      <c r="A53" t="s">
        <v>399</v>
      </c>
      <c r="G53" t="s">
        <v>95</v>
      </c>
      <c r="H53" s="74">
        <v>0.87</v>
      </c>
      <c r="I53" s="47">
        <v>0</v>
      </c>
      <c r="J53" s="47">
        <v>101.47</v>
      </c>
      <c r="K53" s="47">
        <v>153.66</v>
      </c>
      <c r="L53" s="47">
        <v>0</v>
      </c>
      <c r="M53" s="75">
        <v>0</v>
      </c>
      <c r="N53" s="74">
        <v>0</v>
      </c>
      <c r="O53" s="47">
        <v>72.09</v>
      </c>
      <c r="P53" s="47">
        <v>0</v>
      </c>
      <c r="Q53" s="47">
        <v>0</v>
      </c>
      <c r="R53" s="47">
        <v>0</v>
      </c>
      <c r="S53" s="75">
        <v>0</v>
      </c>
      <c r="W53">
        <v>23.07</v>
      </c>
      <c r="X53">
        <v>0</v>
      </c>
      <c r="Y53">
        <v>3</v>
      </c>
      <c r="Z53">
        <v>3</v>
      </c>
      <c r="AA53">
        <v>72.09</v>
      </c>
      <c r="AB53">
        <v>0</v>
      </c>
      <c r="AC53">
        <v>0</v>
      </c>
      <c r="AD53">
        <v>0</v>
      </c>
      <c r="AE53">
        <v>8.65</v>
      </c>
      <c r="AF53">
        <v>0</v>
      </c>
      <c r="AG53">
        <v>8.65</v>
      </c>
      <c r="AH53">
        <v>23.07</v>
      </c>
      <c r="AI53">
        <v>1.47</v>
      </c>
      <c r="AJ53">
        <v>0</v>
      </c>
      <c r="AK53">
        <v>23.07</v>
      </c>
      <c r="AL53">
        <v>0.87</v>
      </c>
      <c r="AM53">
        <v>14.28</v>
      </c>
      <c r="AN53">
        <v>0</v>
      </c>
      <c r="AO53">
        <v>0.67</v>
      </c>
      <c r="AP53">
        <v>0.48</v>
      </c>
      <c r="AQ53">
        <v>0.38</v>
      </c>
      <c r="AR53">
        <v>38.450000000000003</v>
      </c>
      <c r="AS53">
        <v>14.42</v>
      </c>
      <c r="AT53">
        <v>100</v>
      </c>
    </row>
    <row r="54" spans="1:46">
      <c r="A54" t="s">
        <v>398</v>
      </c>
      <c r="G54" t="s">
        <v>96</v>
      </c>
      <c r="H54" s="74">
        <v>0.87</v>
      </c>
      <c r="I54" s="47">
        <v>0</v>
      </c>
      <c r="J54" s="47">
        <v>101.47</v>
      </c>
      <c r="K54" s="47">
        <v>153.66</v>
      </c>
      <c r="L54" s="47">
        <v>0</v>
      </c>
      <c r="M54" s="75">
        <v>0</v>
      </c>
      <c r="N54" s="74">
        <v>0</v>
      </c>
      <c r="O54" s="47">
        <v>72.09</v>
      </c>
      <c r="P54" s="47">
        <v>0</v>
      </c>
      <c r="Q54" s="47">
        <v>0</v>
      </c>
      <c r="R54" s="47">
        <v>0</v>
      </c>
      <c r="S54" s="75">
        <v>0</v>
      </c>
      <c r="W54">
        <v>23.07</v>
      </c>
      <c r="X54">
        <v>0</v>
      </c>
      <c r="Y54">
        <v>3</v>
      </c>
      <c r="Z54">
        <v>3</v>
      </c>
      <c r="AA54">
        <v>72.09</v>
      </c>
      <c r="AB54">
        <v>0</v>
      </c>
      <c r="AC54">
        <v>0</v>
      </c>
      <c r="AD54">
        <v>0</v>
      </c>
      <c r="AE54">
        <v>8.65</v>
      </c>
      <c r="AF54">
        <v>0</v>
      </c>
      <c r="AG54">
        <v>8.65</v>
      </c>
      <c r="AH54">
        <v>23.07</v>
      </c>
      <c r="AI54">
        <v>1.47</v>
      </c>
      <c r="AJ54">
        <v>0</v>
      </c>
      <c r="AK54">
        <v>23.07</v>
      </c>
      <c r="AL54">
        <v>0.87</v>
      </c>
      <c r="AM54">
        <v>14.28</v>
      </c>
      <c r="AN54">
        <v>0</v>
      </c>
      <c r="AO54">
        <v>0.87</v>
      </c>
      <c r="AP54">
        <v>0.67</v>
      </c>
      <c r="AQ54">
        <v>0.38</v>
      </c>
      <c r="AR54">
        <v>38.450000000000003</v>
      </c>
      <c r="AS54">
        <v>14.42</v>
      </c>
      <c r="AT54">
        <v>100</v>
      </c>
    </row>
    <row r="55" spans="1:46">
      <c r="A55" t="s">
        <v>400</v>
      </c>
      <c r="G55" t="s">
        <v>97</v>
      </c>
      <c r="H55" s="74">
        <v>0.87</v>
      </c>
      <c r="I55" s="47">
        <v>0</v>
      </c>
      <c r="J55" s="47">
        <v>101.47</v>
      </c>
      <c r="K55" s="47">
        <v>153.66</v>
      </c>
      <c r="L55" s="47">
        <v>0</v>
      </c>
      <c r="M55" s="75">
        <v>0</v>
      </c>
      <c r="N55" s="74">
        <v>0</v>
      </c>
      <c r="O55" s="47">
        <v>72.09</v>
      </c>
      <c r="P55" s="47">
        <v>0</v>
      </c>
      <c r="Q55" s="47">
        <v>0</v>
      </c>
      <c r="R55" s="47">
        <v>0</v>
      </c>
      <c r="S55" s="75">
        <v>0</v>
      </c>
      <c r="W55">
        <v>23.07</v>
      </c>
      <c r="X55">
        <v>0</v>
      </c>
      <c r="Y55">
        <v>3</v>
      </c>
      <c r="Z55">
        <v>3</v>
      </c>
      <c r="AA55">
        <v>72.09</v>
      </c>
      <c r="AB55">
        <v>0</v>
      </c>
      <c r="AC55">
        <v>0</v>
      </c>
      <c r="AD55">
        <v>0</v>
      </c>
      <c r="AE55">
        <v>8.65</v>
      </c>
      <c r="AF55">
        <v>0</v>
      </c>
      <c r="AG55">
        <v>8.65</v>
      </c>
      <c r="AH55">
        <v>23.07</v>
      </c>
      <c r="AI55">
        <v>1.47</v>
      </c>
      <c r="AJ55">
        <v>0</v>
      </c>
      <c r="AK55">
        <v>23.07</v>
      </c>
      <c r="AL55">
        <v>0.87</v>
      </c>
      <c r="AM55">
        <v>14.28</v>
      </c>
      <c r="AN55">
        <v>0</v>
      </c>
      <c r="AO55">
        <v>1.06</v>
      </c>
      <c r="AP55">
        <v>0.48</v>
      </c>
      <c r="AQ55">
        <v>0.38</v>
      </c>
      <c r="AR55">
        <v>38.450000000000003</v>
      </c>
      <c r="AS55">
        <v>14.42</v>
      </c>
      <c r="AT55">
        <v>100</v>
      </c>
    </row>
    <row r="56" spans="1:46">
      <c r="A56" t="s">
        <v>400</v>
      </c>
      <c r="G56" t="s">
        <v>98</v>
      </c>
      <c r="H56" s="74">
        <v>0.87</v>
      </c>
      <c r="I56" s="47">
        <v>0</v>
      </c>
      <c r="J56" s="47">
        <v>101.47</v>
      </c>
      <c r="K56" s="47">
        <v>153.66</v>
      </c>
      <c r="L56" s="47">
        <v>0</v>
      </c>
      <c r="M56" s="75">
        <v>0</v>
      </c>
      <c r="N56" s="74">
        <v>0</v>
      </c>
      <c r="O56" s="47">
        <v>72.09</v>
      </c>
      <c r="P56" s="47">
        <v>0</v>
      </c>
      <c r="Q56" s="47">
        <v>0</v>
      </c>
      <c r="R56" s="47">
        <v>0</v>
      </c>
      <c r="S56" s="75">
        <v>0</v>
      </c>
      <c r="W56">
        <v>23.07</v>
      </c>
      <c r="X56">
        <v>0</v>
      </c>
      <c r="Y56">
        <v>3</v>
      </c>
      <c r="Z56">
        <v>3</v>
      </c>
      <c r="AA56">
        <v>72.09</v>
      </c>
      <c r="AB56">
        <v>0</v>
      </c>
      <c r="AC56">
        <v>0</v>
      </c>
      <c r="AD56">
        <v>0</v>
      </c>
      <c r="AE56">
        <v>8.65</v>
      </c>
      <c r="AF56">
        <v>0</v>
      </c>
      <c r="AG56">
        <v>8.65</v>
      </c>
      <c r="AH56">
        <v>23.07</v>
      </c>
      <c r="AI56">
        <v>1.47</v>
      </c>
      <c r="AJ56">
        <v>0</v>
      </c>
      <c r="AK56">
        <v>23.07</v>
      </c>
      <c r="AL56">
        <v>0.87</v>
      </c>
      <c r="AM56">
        <v>14.28</v>
      </c>
      <c r="AN56">
        <v>0</v>
      </c>
      <c r="AO56">
        <v>1.06</v>
      </c>
      <c r="AP56">
        <v>0.48</v>
      </c>
      <c r="AQ56">
        <v>0.38</v>
      </c>
      <c r="AR56">
        <v>38.450000000000003</v>
      </c>
      <c r="AS56">
        <v>14.42</v>
      </c>
      <c r="AT56">
        <v>100</v>
      </c>
    </row>
    <row r="57" spans="1:46">
      <c r="G57" t="s">
        <v>99</v>
      </c>
      <c r="H57" s="74">
        <v>0.87</v>
      </c>
      <c r="I57" s="47">
        <v>0</v>
      </c>
      <c r="J57" s="47">
        <v>101.47</v>
      </c>
      <c r="K57" s="47">
        <v>152.69999999999999</v>
      </c>
      <c r="L57" s="47">
        <v>0</v>
      </c>
      <c r="M57" s="75">
        <v>0</v>
      </c>
      <c r="N57" s="74">
        <v>0</v>
      </c>
      <c r="O57" s="47">
        <v>72.09</v>
      </c>
      <c r="P57" s="47">
        <v>0</v>
      </c>
      <c r="Q57" s="47">
        <v>0</v>
      </c>
      <c r="R57" s="47">
        <v>0</v>
      </c>
      <c r="S57" s="75">
        <v>0</v>
      </c>
      <c r="W57">
        <v>22.11</v>
      </c>
      <c r="X57">
        <v>0</v>
      </c>
      <c r="Y57">
        <v>30</v>
      </c>
      <c r="Z57">
        <v>3</v>
      </c>
      <c r="AA57">
        <v>72.09</v>
      </c>
      <c r="AB57">
        <v>0</v>
      </c>
      <c r="AC57">
        <v>0</v>
      </c>
      <c r="AD57">
        <v>0</v>
      </c>
      <c r="AE57">
        <v>8.65</v>
      </c>
      <c r="AF57">
        <v>0</v>
      </c>
      <c r="AG57">
        <v>8.65</v>
      </c>
      <c r="AH57">
        <v>23.07</v>
      </c>
      <c r="AI57">
        <v>1.47</v>
      </c>
      <c r="AJ57">
        <v>0</v>
      </c>
      <c r="AK57">
        <v>23.07</v>
      </c>
      <c r="AL57">
        <v>0.87</v>
      </c>
      <c r="AM57">
        <v>14.28</v>
      </c>
      <c r="AN57">
        <v>0</v>
      </c>
      <c r="AO57">
        <v>0.87</v>
      </c>
      <c r="AP57">
        <v>0.48</v>
      </c>
      <c r="AQ57">
        <v>0.38</v>
      </c>
      <c r="AR57">
        <v>38.450000000000003</v>
      </c>
      <c r="AS57">
        <v>14.42</v>
      </c>
      <c r="AT57">
        <v>100</v>
      </c>
    </row>
    <row r="58" spans="1:46">
      <c r="G58" t="s">
        <v>100</v>
      </c>
      <c r="H58" s="74">
        <v>0.87</v>
      </c>
      <c r="I58" s="47">
        <v>0</v>
      </c>
      <c r="J58" s="47">
        <v>101.47</v>
      </c>
      <c r="K58" s="47">
        <v>152.69999999999999</v>
      </c>
      <c r="L58" s="47">
        <v>0</v>
      </c>
      <c r="M58" s="75">
        <v>0</v>
      </c>
      <c r="N58" s="74">
        <v>0</v>
      </c>
      <c r="O58" s="47">
        <v>72.09</v>
      </c>
      <c r="P58" s="47">
        <v>0</v>
      </c>
      <c r="Q58" s="47">
        <v>0</v>
      </c>
      <c r="R58" s="47">
        <v>0</v>
      </c>
      <c r="S58" s="75">
        <v>0</v>
      </c>
      <c r="W58">
        <v>22.11</v>
      </c>
      <c r="X58">
        <v>0</v>
      </c>
      <c r="Y58">
        <v>30</v>
      </c>
      <c r="Z58">
        <v>3</v>
      </c>
      <c r="AA58">
        <v>72.09</v>
      </c>
      <c r="AB58">
        <v>0</v>
      </c>
      <c r="AC58">
        <v>0</v>
      </c>
      <c r="AD58">
        <v>0</v>
      </c>
      <c r="AE58">
        <v>8.65</v>
      </c>
      <c r="AF58">
        <v>0</v>
      </c>
      <c r="AG58">
        <v>8.65</v>
      </c>
      <c r="AH58">
        <v>23.07</v>
      </c>
      <c r="AI58">
        <v>1.47</v>
      </c>
      <c r="AJ58">
        <v>0</v>
      </c>
      <c r="AK58">
        <v>23.07</v>
      </c>
      <c r="AL58">
        <v>0.87</v>
      </c>
      <c r="AM58">
        <v>14.28</v>
      </c>
      <c r="AN58">
        <v>0</v>
      </c>
      <c r="AO58">
        <v>0.77</v>
      </c>
      <c r="AP58">
        <v>0.48</v>
      </c>
      <c r="AQ58">
        <v>0.38</v>
      </c>
      <c r="AR58">
        <v>38.450000000000003</v>
      </c>
      <c r="AS58">
        <v>14.42</v>
      </c>
      <c r="AT58">
        <v>100</v>
      </c>
    </row>
    <row r="59" spans="1:46">
      <c r="G59" t="s">
        <v>101</v>
      </c>
      <c r="H59" s="74">
        <v>0.87</v>
      </c>
      <c r="I59" s="47">
        <v>0</v>
      </c>
      <c r="J59" s="47">
        <v>101.47</v>
      </c>
      <c r="K59" s="47">
        <v>152.69999999999999</v>
      </c>
      <c r="L59" s="47">
        <v>0</v>
      </c>
      <c r="M59" s="75">
        <v>0</v>
      </c>
      <c r="N59" s="74">
        <v>0</v>
      </c>
      <c r="O59" s="47">
        <v>72.09</v>
      </c>
      <c r="P59" s="47">
        <v>0</v>
      </c>
      <c r="Q59" s="47">
        <v>0</v>
      </c>
      <c r="R59" s="47">
        <v>0</v>
      </c>
      <c r="S59" s="75">
        <v>0</v>
      </c>
      <c r="W59">
        <v>22.11</v>
      </c>
      <c r="X59">
        <v>0</v>
      </c>
      <c r="Y59">
        <v>30</v>
      </c>
      <c r="Z59">
        <v>3</v>
      </c>
      <c r="AA59">
        <v>72.09</v>
      </c>
      <c r="AB59">
        <v>0</v>
      </c>
      <c r="AC59">
        <v>0</v>
      </c>
      <c r="AD59">
        <v>0</v>
      </c>
      <c r="AE59">
        <v>8.65</v>
      </c>
      <c r="AF59">
        <v>0</v>
      </c>
      <c r="AG59">
        <v>8.65</v>
      </c>
      <c r="AH59">
        <v>23.07</v>
      </c>
      <c r="AI59">
        <v>1.47</v>
      </c>
      <c r="AJ59">
        <v>0</v>
      </c>
      <c r="AK59">
        <v>23.07</v>
      </c>
      <c r="AL59">
        <v>0.87</v>
      </c>
      <c r="AM59">
        <v>14.28</v>
      </c>
      <c r="AN59">
        <v>0</v>
      </c>
      <c r="AO59">
        <v>0.67</v>
      </c>
      <c r="AP59">
        <v>0.38</v>
      </c>
      <c r="AQ59">
        <v>0.38</v>
      </c>
      <c r="AR59">
        <v>38.450000000000003</v>
      </c>
      <c r="AS59">
        <v>14.42</v>
      </c>
      <c r="AT59">
        <v>100</v>
      </c>
    </row>
    <row r="60" spans="1:46">
      <c r="G60" t="s">
        <v>102</v>
      </c>
      <c r="H60" s="74">
        <v>0.87</v>
      </c>
      <c r="I60" s="47">
        <v>0</v>
      </c>
      <c r="J60" s="47">
        <v>101.47</v>
      </c>
      <c r="K60" s="47">
        <v>152.69999999999999</v>
      </c>
      <c r="L60" s="47">
        <v>0</v>
      </c>
      <c r="M60" s="75">
        <v>0</v>
      </c>
      <c r="N60" s="74">
        <v>0</v>
      </c>
      <c r="O60" s="47">
        <v>72.09</v>
      </c>
      <c r="P60" s="47">
        <v>0</v>
      </c>
      <c r="Q60" s="47">
        <v>0</v>
      </c>
      <c r="R60" s="47">
        <v>0</v>
      </c>
      <c r="S60" s="75">
        <v>0</v>
      </c>
      <c r="W60">
        <v>22.11</v>
      </c>
      <c r="X60">
        <v>0</v>
      </c>
      <c r="Y60">
        <v>30</v>
      </c>
      <c r="Z60">
        <v>3</v>
      </c>
      <c r="AA60">
        <v>72.09</v>
      </c>
      <c r="AB60">
        <v>0</v>
      </c>
      <c r="AC60">
        <v>0</v>
      </c>
      <c r="AD60">
        <v>0</v>
      </c>
      <c r="AE60">
        <v>8.65</v>
      </c>
      <c r="AF60">
        <v>0</v>
      </c>
      <c r="AG60">
        <v>8.65</v>
      </c>
      <c r="AH60">
        <v>23.07</v>
      </c>
      <c r="AI60">
        <v>1.47</v>
      </c>
      <c r="AJ60">
        <v>0</v>
      </c>
      <c r="AK60">
        <v>23.07</v>
      </c>
      <c r="AL60">
        <v>0.87</v>
      </c>
      <c r="AM60">
        <v>14.28</v>
      </c>
      <c r="AN60">
        <v>0</v>
      </c>
      <c r="AO60">
        <v>0.67</v>
      </c>
      <c r="AP60">
        <v>0.38</v>
      </c>
      <c r="AQ60">
        <v>0.38</v>
      </c>
      <c r="AR60">
        <v>38.450000000000003</v>
      </c>
      <c r="AS60">
        <v>14.42</v>
      </c>
      <c r="AT60">
        <v>100</v>
      </c>
    </row>
    <row r="61" spans="1:46">
      <c r="G61" t="s">
        <v>103</v>
      </c>
      <c r="H61" s="74">
        <v>0.87</v>
      </c>
      <c r="I61" s="47">
        <v>0</v>
      </c>
      <c r="J61" s="47">
        <v>101.47</v>
      </c>
      <c r="K61" s="47">
        <v>152.69999999999999</v>
      </c>
      <c r="L61" s="47">
        <v>0</v>
      </c>
      <c r="M61" s="75">
        <v>0</v>
      </c>
      <c r="N61" s="74">
        <v>0</v>
      </c>
      <c r="O61" s="47">
        <v>72.09</v>
      </c>
      <c r="P61" s="47">
        <v>0</v>
      </c>
      <c r="Q61" s="47">
        <v>0</v>
      </c>
      <c r="R61" s="47">
        <v>0</v>
      </c>
      <c r="S61" s="75">
        <v>0</v>
      </c>
      <c r="W61">
        <v>22.11</v>
      </c>
      <c r="X61">
        <v>0</v>
      </c>
      <c r="Y61">
        <v>30</v>
      </c>
      <c r="Z61">
        <v>3</v>
      </c>
      <c r="AA61">
        <v>72.09</v>
      </c>
      <c r="AB61">
        <v>0</v>
      </c>
      <c r="AC61">
        <v>0</v>
      </c>
      <c r="AD61">
        <v>0</v>
      </c>
      <c r="AE61">
        <v>8.65</v>
      </c>
      <c r="AF61">
        <v>0</v>
      </c>
      <c r="AG61">
        <v>8.65</v>
      </c>
      <c r="AH61">
        <v>23.07</v>
      </c>
      <c r="AI61">
        <v>1.47</v>
      </c>
      <c r="AJ61">
        <v>0</v>
      </c>
      <c r="AK61">
        <v>23.07</v>
      </c>
      <c r="AL61">
        <v>0.87</v>
      </c>
      <c r="AM61">
        <v>14.28</v>
      </c>
      <c r="AN61">
        <v>0</v>
      </c>
      <c r="AO61">
        <v>0.67</v>
      </c>
      <c r="AP61">
        <v>0.38</v>
      </c>
      <c r="AQ61">
        <v>0.28999999999999998</v>
      </c>
      <c r="AR61">
        <v>38.450000000000003</v>
      </c>
      <c r="AS61">
        <v>14.42</v>
      </c>
      <c r="AT61">
        <v>100</v>
      </c>
    </row>
    <row r="62" spans="1:46">
      <c r="G62" t="s">
        <v>104</v>
      </c>
      <c r="H62" s="74">
        <v>0.87</v>
      </c>
      <c r="I62" s="47">
        <v>0</v>
      </c>
      <c r="J62" s="47">
        <v>99.36</v>
      </c>
      <c r="K62" s="47">
        <v>152.69999999999999</v>
      </c>
      <c r="L62" s="47">
        <v>0</v>
      </c>
      <c r="M62" s="75">
        <v>0</v>
      </c>
      <c r="N62" s="74">
        <v>0</v>
      </c>
      <c r="O62" s="47">
        <v>72.09</v>
      </c>
      <c r="P62" s="47">
        <v>0</v>
      </c>
      <c r="Q62" s="47">
        <v>0</v>
      </c>
      <c r="R62" s="47">
        <v>0</v>
      </c>
      <c r="S62" s="75">
        <v>0</v>
      </c>
      <c r="W62">
        <v>22.11</v>
      </c>
      <c r="X62">
        <v>0</v>
      </c>
      <c r="Y62">
        <v>30</v>
      </c>
      <c r="Z62">
        <v>3</v>
      </c>
      <c r="AA62">
        <v>72.09</v>
      </c>
      <c r="AB62">
        <v>0</v>
      </c>
      <c r="AC62">
        <v>0</v>
      </c>
      <c r="AD62">
        <v>0</v>
      </c>
      <c r="AE62">
        <v>8.65</v>
      </c>
      <c r="AF62">
        <v>0</v>
      </c>
      <c r="AG62">
        <v>8.65</v>
      </c>
      <c r="AH62">
        <v>23.07</v>
      </c>
      <c r="AI62">
        <v>1.47</v>
      </c>
      <c r="AJ62">
        <v>0</v>
      </c>
      <c r="AK62">
        <v>23.07</v>
      </c>
      <c r="AL62">
        <v>0.87</v>
      </c>
      <c r="AM62">
        <v>14.28</v>
      </c>
      <c r="AN62">
        <v>0</v>
      </c>
      <c r="AO62">
        <v>0.67</v>
      </c>
      <c r="AP62">
        <v>0.38</v>
      </c>
      <c r="AQ62">
        <v>0.28999999999999998</v>
      </c>
      <c r="AR62">
        <v>38.450000000000003</v>
      </c>
      <c r="AS62">
        <v>14.42</v>
      </c>
      <c r="AT62">
        <v>97.89</v>
      </c>
    </row>
    <row r="63" spans="1:46">
      <c r="G63" t="s">
        <v>105</v>
      </c>
      <c r="H63" s="74">
        <v>0.67</v>
      </c>
      <c r="I63" s="47">
        <v>0</v>
      </c>
      <c r="J63" s="47">
        <v>95.759999999999991</v>
      </c>
      <c r="K63" s="47">
        <v>152.69999999999999</v>
      </c>
      <c r="L63" s="47">
        <v>0</v>
      </c>
      <c r="M63" s="75">
        <v>0</v>
      </c>
      <c r="N63" s="74">
        <v>0</v>
      </c>
      <c r="O63" s="47">
        <v>72.09</v>
      </c>
      <c r="P63" s="47">
        <v>0</v>
      </c>
      <c r="Q63" s="47">
        <v>0</v>
      </c>
      <c r="R63" s="47">
        <v>0</v>
      </c>
      <c r="S63" s="75">
        <v>0</v>
      </c>
      <c r="W63">
        <v>22.11</v>
      </c>
      <c r="X63">
        <v>0</v>
      </c>
      <c r="Y63">
        <v>30</v>
      </c>
      <c r="Z63">
        <v>3</v>
      </c>
      <c r="AA63">
        <v>72.09</v>
      </c>
      <c r="AB63">
        <v>0</v>
      </c>
      <c r="AC63">
        <v>0</v>
      </c>
      <c r="AD63">
        <v>0</v>
      </c>
      <c r="AE63">
        <v>8.65</v>
      </c>
      <c r="AF63">
        <v>0</v>
      </c>
      <c r="AG63">
        <v>8.65</v>
      </c>
      <c r="AH63">
        <v>23.07</v>
      </c>
      <c r="AI63">
        <v>1.38</v>
      </c>
      <c r="AJ63">
        <v>0</v>
      </c>
      <c r="AK63">
        <v>23.07</v>
      </c>
      <c r="AL63">
        <v>0.67</v>
      </c>
      <c r="AM63">
        <v>14.28</v>
      </c>
      <c r="AN63">
        <v>0</v>
      </c>
      <c r="AO63">
        <v>0.67</v>
      </c>
      <c r="AP63">
        <v>0.38</v>
      </c>
      <c r="AQ63">
        <v>0.28999999999999998</v>
      </c>
      <c r="AR63">
        <v>38.450000000000003</v>
      </c>
      <c r="AS63">
        <v>14.42</v>
      </c>
      <c r="AT63">
        <v>94.38</v>
      </c>
    </row>
    <row r="64" spans="1:46">
      <c r="G64" t="s">
        <v>106</v>
      </c>
      <c r="H64" s="74">
        <v>0.67</v>
      </c>
      <c r="I64" s="47">
        <v>0</v>
      </c>
      <c r="J64" s="47">
        <v>91.67</v>
      </c>
      <c r="K64" s="47">
        <v>152.69999999999999</v>
      </c>
      <c r="L64" s="47">
        <v>0</v>
      </c>
      <c r="M64" s="75">
        <v>0</v>
      </c>
      <c r="N64" s="74">
        <v>0</v>
      </c>
      <c r="O64" s="47">
        <v>72.09</v>
      </c>
      <c r="P64" s="47">
        <v>0</v>
      </c>
      <c r="Q64" s="47">
        <v>0</v>
      </c>
      <c r="R64" s="47">
        <v>0</v>
      </c>
      <c r="S64" s="75">
        <v>0</v>
      </c>
      <c r="W64">
        <v>22.11</v>
      </c>
      <c r="X64">
        <v>0</v>
      </c>
      <c r="Y64">
        <v>30</v>
      </c>
      <c r="Z64">
        <v>3</v>
      </c>
      <c r="AA64">
        <v>72.09</v>
      </c>
      <c r="AB64">
        <v>0</v>
      </c>
      <c r="AC64">
        <v>0</v>
      </c>
      <c r="AD64">
        <v>0</v>
      </c>
      <c r="AE64">
        <v>8.65</v>
      </c>
      <c r="AF64">
        <v>0</v>
      </c>
      <c r="AG64">
        <v>8.65</v>
      </c>
      <c r="AH64">
        <v>23.07</v>
      </c>
      <c r="AI64">
        <v>1.38</v>
      </c>
      <c r="AJ64">
        <v>0</v>
      </c>
      <c r="AK64">
        <v>23.07</v>
      </c>
      <c r="AL64">
        <v>0.67</v>
      </c>
      <c r="AM64">
        <v>14.28</v>
      </c>
      <c r="AN64">
        <v>0</v>
      </c>
      <c r="AO64">
        <v>0.67</v>
      </c>
      <c r="AP64">
        <v>0.38</v>
      </c>
      <c r="AQ64">
        <v>0.28999999999999998</v>
      </c>
      <c r="AR64">
        <v>38.450000000000003</v>
      </c>
      <c r="AS64">
        <v>14.42</v>
      </c>
      <c r="AT64">
        <v>90.29</v>
      </c>
    </row>
    <row r="65" spans="7:46">
      <c r="G65" t="s">
        <v>107</v>
      </c>
      <c r="H65" s="74">
        <v>0.67</v>
      </c>
      <c r="I65" s="47">
        <v>0</v>
      </c>
      <c r="J65" s="47">
        <v>86.91</v>
      </c>
      <c r="K65" s="47">
        <v>152.69999999999999</v>
      </c>
      <c r="L65" s="47">
        <v>0</v>
      </c>
      <c r="M65" s="75">
        <v>0</v>
      </c>
      <c r="N65" s="74">
        <v>0</v>
      </c>
      <c r="O65" s="47">
        <v>72.09</v>
      </c>
      <c r="P65" s="47">
        <v>0</v>
      </c>
      <c r="Q65" s="47">
        <v>0</v>
      </c>
      <c r="R65" s="47">
        <v>0</v>
      </c>
      <c r="S65" s="75">
        <v>0</v>
      </c>
      <c r="W65">
        <v>22.11</v>
      </c>
      <c r="X65">
        <v>0</v>
      </c>
      <c r="Y65">
        <v>30</v>
      </c>
      <c r="Z65">
        <v>3</v>
      </c>
      <c r="AA65">
        <v>72.09</v>
      </c>
      <c r="AB65">
        <v>0</v>
      </c>
      <c r="AC65">
        <v>0</v>
      </c>
      <c r="AD65">
        <v>0</v>
      </c>
      <c r="AE65">
        <v>8.65</v>
      </c>
      <c r="AF65">
        <v>0</v>
      </c>
      <c r="AG65">
        <v>8.65</v>
      </c>
      <c r="AH65">
        <v>23.07</v>
      </c>
      <c r="AI65">
        <v>1.38</v>
      </c>
      <c r="AJ65">
        <v>0</v>
      </c>
      <c r="AK65">
        <v>23.07</v>
      </c>
      <c r="AL65">
        <v>0.67</v>
      </c>
      <c r="AM65">
        <v>14.28</v>
      </c>
      <c r="AN65">
        <v>0</v>
      </c>
      <c r="AO65">
        <v>0.67</v>
      </c>
      <c r="AP65">
        <v>0.38</v>
      </c>
      <c r="AQ65">
        <v>0.28999999999999998</v>
      </c>
      <c r="AR65">
        <v>38.450000000000003</v>
      </c>
      <c r="AS65">
        <v>14.42</v>
      </c>
      <c r="AT65">
        <v>85.53</v>
      </c>
    </row>
    <row r="66" spans="7:46">
      <c r="G66" t="s">
        <v>108</v>
      </c>
      <c r="H66" s="74">
        <v>0.67</v>
      </c>
      <c r="I66" s="47">
        <v>0</v>
      </c>
      <c r="J66" s="47">
        <v>81.27</v>
      </c>
      <c r="K66" s="47">
        <v>152.69999999999999</v>
      </c>
      <c r="L66" s="47">
        <v>0</v>
      </c>
      <c r="M66" s="75">
        <v>0</v>
      </c>
      <c r="N66" s="74">
        <v>0</v>
      </c>
      <c r="O66" s="47">
        <v>72.09</v>
      </c>
      <c r="P66" s="47">
        <v>0</v>
      </c>
      <c r="Q66" s="47">
        <v>0</v>
      </c>
      <c r="R66" s="47">
        <v>0</v>
      </c>
      <c r="S66" s="75">
        <v>0</v>
      </c>
      <c r="W66">
        <v>22.11</v>
      </c>
      <c r="X66">
        <v>0</v>
      </c>
      <c r="Y66">
        <v>30</v>
      </c>
      <c r="Z66">
        <v>3</v>
      </c>
      <c r="AA66">
        <v>72.09</v>
      </c>
      <c r="AB66">
        <v>0</v>
      </c>
      <c r="AC66">
        <v>0</v>
      </c>
      <c r="AD66">
        <v>0</v>
      </c>
      <c r="AE66">
        <v>8.65</v>
      </c>
      <c r="AF66">
        <v>0</v>
      </c>
      <c r="AG66">
        <v>8.65</v>
      </c>
      <c r="AH66">
        <v>23.07</v>
      </c>
      <c r="AI66">
        <v>1.38</v>
      </c>
      <c r="AJ66">
        <v>0</v>
      </c>
      <c r="AK66">
        <v>23.07</v>
      </c>
      <c r="AL66">
        <v>0.67</v>
      </c>
      <c r="AM66">
        <v>14.28</v>
      </c>
      <c r="AN66">
        <v>0</v>
      </c>
      <c r="AO66">
        <v>0.67</v>
      </c>
      <c r="AP66">
        <v>0.38</v>
      </c>
      <c r="AQ66">
        <v>0.28999999999999998</v>
      </c>
      <c r="AR66">
        <v>38.450000000000003</v>
      </c>
      <c r="AS66">
        <v>14.42</v>
      </c>
      <c r="AT66">
        <v>79.89</v>
      </c>
    </row>
    <row r="67" spans="7:46">
      <c r="G67" t="s">
        <v>109</v>
      </c>
      <c r="H67" s="74">
        <v>0.53</v>
      </c>
      <c r="I67" s="47">
        <v>0</v>
      </c>
      <c r="J67" s="47">
        <v>75.05</v>
      </c>
      <c r="K67" s="47">
        <v>152.69999999999999</v>
      </c>
      <c r="L67" s="47">
        <v>0</v>
      </c>
      <c r="M67" s="75">
        <v>0</v>
      </c>
      <c r="N67" s="74">
        <v>0</v>
      </c>
      <c r="O67" s="47">
        <v>72.09</v>
      </c>
      <c r="P67" s="47">
        <v>0</v>
      </c>
      <c r="Q67" s="47">
        <v>0</v>
      </c>
      <c r="R67" s="47">
        <v>0</v>
      </c>
      <c r="S67" s="75">
        <v>0</v>
      </c>
      <c r="W67">
        <v>22.11</v>
      </c>
      <c r="X67">
        <v>0</v>
      </c>
      <c r="Y67">
        <v>29</v>
      </c>
      <c r="Z67">
        <v>29</v>
      </c>
      <c r="AA67">
        <v>72.09</v>
      </c>
      <c r="AB67">
        <v>0</v>
      </c>
      <c r="AC67">
        <v>0</v>
      </c>
      <c r="AD67">
        <v>0</v>
      </c>
      <c r="AE67">
        <v>8.65</v>
      </c>
      <c r="AF67">
        <v>0</v>
      </c>
      <c r="AG67">
        <v>8.65</v>
      </c>
      <c r="AH67">
        <v>23.07</v>
      </c>
      <c r="AI67">
        <v>1.47</v>
      </c>
      <c r="AJ67">
        <v>0</v>
      </c>
      <c r="AK67">
        <v>23.07</v>
      </c>
      <c r="AL67">
        <v>0.53</v>
      </c>
      <c r="AM67">
        <v>14.28</v>
      </c>
      <c r="AN67">
        <v>0</v>
      </c>
      <c r="AO67">
        <v>0.67</v>
      </c>
      <c r="AP67">
        <v>0.38</v>
      </c>
      <c r="AQ67">
        <v>0.28999999999999998</v>
      </c>
      <c r="AR67">
        <v>38.450000000000003</v>
      </c>
      <c r="AS67">
        <v>14.42</v>
      </c>
      <c r="AT67">
        <v>73.58</v>
      </c>
    </row>
    <row r="68" spans="7:46">
      <c r="G68" t="s">
        <v>110</v>
      </c>
      <c r="H68" s="74">
        <v>0.53</v>
      </c>
      <c r="I68" s="47">
        <v>0</v>
      </c>
      <c r="J68" s="47">
        <v>68</v>
      </c>
      <c r="K68" s="47">
        <v>152.69999999999999</v>
      </c>
      <c r="L68" s="47">
        <v>0</v>
      </c>
      <c r="M68" s="75">
        <v>0</v>
      </c>
      <c r="N68" s="74">
        <v>0</v>
      </c>
      <c r="O68" s="47">
        <v>72.09</v>
      </c>
      <c r="P68" s="47">
        <v>0</v>
      </c>
      <c r="Q68" s="47">
        <v>0</v>
      </c>
      <c r="R68" s="47">
        <v>0</v>
      </c>
      <c r="S68" s="75">
        <v>0</v>
      </c>
      <c r="W68">
        <v>22.11</v>
      </c>
      <c r="X68">
        <v>0</v>
      </c>
      <c r="Y68">
        <v>29</v>
      </c>
      <c r="Z68">
        <v>29</v>
      </c>
      <c r="AA68">
        <v>72.09</v>
      </c>
      <c r="AB68">
        <v>0</v>
      </c>
      <c r="AC68">
        <v>0</v>
      </c>
      <c r="AD68">
        <v>0</v>
      </c>
      <c r="AE68">
        <v>8.65</v>
      </c>
      <c r="AF68">
        <v>0</v>
      </c>
      <c r="AG68">
        <v>8.65</v>
      </c>
      <c r="AH68">
        <v>23.07</v>
      </c>
      <c r="AI68">
        <v>1.47</v>
      </c>
      <c r="AJ68">
        <v>0</v>
      </c>
      <c r="AK68">
        <v>23.07</v>
      </c>
      <c r="AL68">
        <v>0.53</v>
      </c>
      <c r="AM68">
        <v>14.28</v>
      </c>
      <c r="AN68">
        <v>0</v>
      </c>
      <c r="AO68">
        <v>0.67</v>
      </c>
      <c r="AP68">
        <v>0.38</v>
      </c>
      <c r="AQ68">
        <v>0.28999999999999998</v>
      </c>
      <c r="AR68">
        <v>38.450000000000003</v>
      </c>
      <c r="AS68">
        <v>14.42</v>
      </c>
      <c r="AT68">
        <v>66.53</v>
      </c>
    </row>
    <row r="69" spans="7:46">
      <c r="G69" t="s">
        <v>111</v>
      </c>
      <c r="H69" s="74">
        <v>0.53</v>
      </c>
      <c r="I69" s="47">
        <v>0</v>
      </c>
      <c r="J69" s="47">
        <v>60.4</v>
      </c>
      <c r="K69" s="47">
        <v>152.69</v>
      </c>
      <c r="L69" s="47">
        <v>0</v>
      </c>
      <c r="M69" s="75">
        <v>0</v>
      </c>
      <c r="N69" s="74">
        <v>0</v>
      </c>
      <c r="O69" s="47">
        <v>72.09</v>
      </c>
      <c r="P69" s="47">
        <v>0</v>
      </c>
      <c r="Q69" s="47">
        <v>0</v>
      </c>
      <c r="R69" s="47">
        <v>0</v>
      </c>
      <c r="S69" s="75">
        <v>0</v>
      </c>
      <c r="W69">
        <v>22.11</v>
      </c>
      <c r="X69">
        <v>0</v>
      </c>
      <c r="Y69">
        <v>29</v>
      </c>
      <c r="Z69">
        <v>29</v>
      </c>
      <c r="AA69">
        <v>72.09</v>
      </c>
      <c r="AB69">
        <v>0</v>
      </c>
      <c r="AC69">
        <v>0</v>
      </c>
      <c r="AD69">
        <v>0</v>
      </c>
      <c r="AE69">
        <v>8.65</v>
      </c>
      <c r="AF69">
        <v>0</v>
      </c>
      <c r="AG69">
        <v>8.65</v>
      </c>
      <c r="AH69">
        <v>23.07</v>
      </c>
      <c r="AI69">
        <v>1.47</v>
      </c>
      <c r="AJ69">
        <v>0</v>
      </c>
      <c r="AK69">
        <v>23.07</v>
      </c>
      <c r="AL69">
        <v>0.53</v>
      </c>
      <c r="AM69">
        <v>14.28</v>
      </c>
      <c r="AN69">
        <v>0</v>
      </c>
      <c r="AO69">
        <v>0.48</v>
      </c>
      <c r="AP69">
        <v>0.38</v>
      </c>
      <c r="AQ69">
        <v>0.19</v>
      </c>
      <c r="AR69">
        <v>33.83</v>
      </c>
      <c r="AS69">
        <v>19.03</v>
      </c>
      <c r="AT69">
        <v>58.93</v>
      </c>
    </row>
    <row r="70" spans="7:46">
      <c r="G70" t="s">
        <v>112</v>
      </c>
      <c r="H70" s="74">
        <v>0.53</v>
      </c>
      <c r="I70" s="47">
        <v>0</v>
      </c>
      <c r="J70" s="47">
        <v>52.32</v>
      </c>
      <c r="K70" s="47">
        <v>149.72</v>
      </c>
      <c r="L70" s="47">
        <v>0</v>
      </c>
      <c r="M70" s="75">
        <v>0</v>
      </c>
      <c r="N70" s="74">
        <v>0</v>
      </c>
      <c r="O70" s="47">
        <v>72.09</v>
      </c>
      <c r="P70" s="47">
        <v>0</v>
      </c>
      <c r="Q70" s="47">
        <v>0</v>
      </c>
      <c r="R70" s="47">
        <v>0</v>
      </c>
      <c r="S70" s="75">
        <v>0</v>
      </c>
      <c r="W70">
        <v>22.11</v>
      </c>
      <c r="X70">
        <v>0</v>
      </c>
      <c r="Y70">
        <v>29</v>
      </c>
      <c r="Z70">
        <v>29</v>
      </c>
      <c r="AA70">
        <v>72.09</v>
      </c>
      <c r="AB70">
        <v>0</v>
      </c>
      <c r="AC70">
        <v>0</v>
      </c>
      <c r="AD70">
        <v>0</v>
      </c>
      <c r="AE70">
        <v>8.65</v>
      </c>
      <c r="AF70">
        <v>0</v>
      </c>
      <c r="AG70">
        <v>8.65</v>
      </c>
      <c r="AH70">
        <v>23.07</v>
      </c>
      <c r="AI70">
        <v>1.47</v>
      </c>
      <c r="AJ70">
        <v>0</v>
      </c>
      <c r="AK70">
        <v>23.07</v>
      </c>
      <c r="AL70">
        <v>0.53</v>
      </c>
      <c r="AM70">
        <v>14.28</v>
      </c>
      <c r="AN70">
        <v>0</v>
      </c>
      <c r="AO70">
        <v>0.38</v>
      </c>
      <c r="AP70">
        <v>0.28999999999999998</v>
      </c>
      <c r="AQ70">
        <v>0.19</v>
      </c>
      <c r="AR70">
        <v>25.28</v>
      </c>
      <c r="AS70">
        <v>24.61</v>
      </c>
      <c r="AT70">
        <v>50.85</v>
      </c>
    </row>
    <row r="71" spans="7:46">
      <c r="G71" t="s">
        <v>113</v>
      </c>
      <c r="H71" s="74">
        <v>0.53</v>
      </c>
      <c r="I71" s="47">
        <v>0</v>
      </c>
      <c r="J71" s="47">
        <v>44.03</v>
      </c>
      <c r="K71" s="47">
        <v>99.83</v>
      </c>
      <c r="L71" s="47">
        <v>0</v>
      </c>
      <c r="M71" s="75">
        <v>0</v>
      </c>
      <c r="N71" s="74">
        <v>0</v>
      </c>
      <c r="O71" s="47">
        <v>72.09</v>
      </c>
      <c r="P71" s="47">
        <v>0</v>
      </c>
      <c r="Q71" s="47">
        <v>0</v>
      </c>
      <c r="R71" s="47">
        <v>0</v>
      </c>
      <c r="S71" s="75">
        <v>0</v>
      </c>
      <c r="W71">
        <v>22.11</v>
      </c>
      <c r="X71">
        <v>0</v>
      </c>
      <c r="Y71">
        <v>29</v>
      </c>
      <c r="Z71">
        <v>29</v>
      </c>
      <c r="AA71">
        <v>72.09</v>
      </c>
      <c r="AB71">
        <v>0</v>
      </c>
      <c r="AC71">
        <v>0</v>
      </c>
      <c r="AD71">
        <v>0</v>
      </c>
      <c r="AE71">
        <v>8.65</v>
      </c>
      <c r="AF71">
        <v>0</v>
      </c>
      <c r="AG71">
        <v>8.65</v>
      </c>
      <c r="AH71">
        <v>23.07</v>
      </c>
      <c r="AI71">
        <v>1.47</v>
      </c>
      <c r="AJ71">
        <v>0</v>
      </c>
      <c r="AK71">
        <v>23.07</v>
      </c>
      <c r="AL71">
        <v>0.53</v>
      </c>
      <c r="AM71">
        <v>14.28</v>
      </c>
      <c r="AN71">
        <v>0</v>
      </c>
      <c r="AO71">
        <v>0.2</v>
      </c>
      <c r="AP71">
        <v>0.13</v>
      </c>
      <c r="AQ71">
        <v>0.13</v>
      </c>
      <c r="AR71">
        <v>0</v>
      </c>
      <c r="AS71">
        <v>0</v>
      </c>
      <c r="AT71">
        <v>42.56</v>
      </c>
    </row>
    <row r="72" spans="7:46">
      <c r="G72" t="s">
        <v>114</v>
      </c>
      <c r="H72" s="74">
        <v>0.53</v>
      </c>
      <c r="I72" s="47">
        <v>0</v>
      </c>
      <c r="J72" s="47">
        <v>35.729999999999997</v>
      </c>
      <c r="K72" s="47">
        <v>99.83</v>
      </c>
      <c r="L72" s="47">
        <v>0</v>
      </c>
      <c r="M72" s="75">
        <v>0</v>
      </c>
      <c r="N72" s="74">
        <v>0</v>
      </c>
      <c r="O72" s="47">
        <v>72.09</v>
      </c>
      <c r="P72" s="47">
        <v>0</v>
      </c>
      <c r="Q72" s="47">
        <v>0</v>
      </c>
      <c r="R72" s="47">
        <v>0</v>
      </c>
      <c r="S72" s="75">
        <v>0</v>
      </c>
      <c r="W72">
        <v>22.11</v>
      </c>
      <c r="X72">
        <v>0</v>
      </c>
      <c r="Y72">
        <v>29</v>
      </c>
      <c r="Z72">
        <v>29</v>
      </c>
      <c r="AA72">
        <v>72.09</v>
      </c>
      <c r="AB72">
        <v>0</v>
      </c>
      <c r="AC72">
        <v>0</v>
      </c>
      <c r="AD72">
        <v>0</v>
      </c>
      <c r="AE72">
        <v>8.65</v>
      </c>
      <c r="AF72">
        <v>0</v>
      </c>
      <c r="AG72">
        <v>8.65</v>
      </c>
      <c r="AH72">
        <v>23.07</v>
      </c>
      <c r="AI72">
        <v>1.47</v>
      </c>
      <c r="AJ72">
        <v>0</v>
      </c>
      <c r="AK72">
        <v>23.07</v>
      </c>
      <c r="AL72">
        <v>0.53</v>
      </c>
      <c r="AM72">
        <v>14.28</v>
      </c>
      <c r="AN72">
        <v>0</v>
      </c>
      <c r="AO72">
        <v>0.06</v>
      </c>
      <c r="AP72">
        <v>0.06</v>
      </c>
      <c r="AQ72">
        <v>0.03</v>
      </c>
      <c r="AR72">
        <v>0</v>
      </c>
      <c r="AS72">
        <v>0</v>
      </c>
      <c r="AT72">
        <v>34.26</v>
      </c>
    </row>
    <row r="73" spans="7:46">
      <c r="G73" t="s">
        <v>115</v>
      </c>
      <c r="H73" s="74">
        <v>0.53</v>
      </c>
      <c r="I73" s="47">
        <v>0</v>
      </c>
      <c r="J73" s="47">
        <v>27.58</v>
      </c>
      <c r="K73" s="47">
        <v>99.83</v>
      </c>
      <c r="L73" s="47">
        <v>0</v>
      </c>
      <c r="M73" s="75">
        <v>0</v>
      </c>
      <c r="N73" s="74">
        <v>0</v>
      </c>
      <c r="O73" s="47">
        <v>72.09</v>
      </c>
      <c r="P73" s="47">
        <v>0</v>
      </c>
      <c r="Q73" s="47">
        <v>0</v>
      </c>
      <c r="R73" s="47">
        <v>0</v>
      </c>
      <c r="S73" s="75">
        <v>0</v>
      </c>
      <c r="W73">
        <v>22.11</v>
      </c>
      <c r="X73">
        <v>0</v>
      </c>
      <c r="Y73">
        <v>29</v>
      </c>
      <c r="Z73">
        <v>29</v>
      </c>
      <c r="AA73">
        <v>72.09</v>
      </c>
      <c r="AB73">
        <v>0</v>
      </c>
      <c r="AC73">
        <v>0</v>
      </c>
      <c r="AD73">
        <v>0</v>
      </c>
      <c r="AE73">
        <v>8.65</v>
      </c>
      <c r="AF73">
        <v>0</v>
      </c>
      <c r="AG73">
        <v>8.65</v>
      </c>
      <c r="AH73">
        <v>23.07</v>
      </c>
      <c r="AI73">
        <v>1.47</v>
      </c>
      <c r="AJ73">
        <v>0</v>
      </c>
      <c r="AK73">
        <v>23.07</v>
      </c>
      <c r="AL73">
        <v>0.53</v>
      </c>
      <c r="AM73">
        <v>14.28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26.11</v>
      </c>
    </row>
    <row r="74" spans="7:46">
      <c r="G74" t="s">
        <v>116</v>
      </c>
      <c r="H74" s="74">
        <v>0.53</v>
      </c>
      <c r="I74" s="47">
        <v>0</v>
      </c>
      <c r="J74" s="47">
        <v>18.959999999999997</v>
      </c>
      <c r="K74" s="47">
        <v>99.83</v>
      </c>
      <c r="L74" s="47">
        <v>0</v>
      </c>
      <c r="M74" s="75">
        <v>0</v>
      </c>
      <c r="N74" s="74">
        <v>0</v>
      </c>
      <c r="O74" s="47">
        <v>72.09</v>
      </c>
      <c r="P74" s="47">
        <v>0</v>
      </c>
      <c r="Q74" s="47">
        <v>0</v>
      </c>
      <c r="R74" s="47">
        <v>0</v>
      </c>
      <c r="S74" s="75">
        <v>0</v>
      </c>
      <c r="W74">
        <v>22.11</v>
      </c>
      <c r="X74">
        <v>0</v>
      </c>
      <c r="Y74">
        <v>29</v>
      </c>
      <c r="Z74">
        <v>29</v>
      </c>
      <c r="AA74">
        <v>72.09</v>
      </c>
      <c r="AB74">
        <v>0</v>
      </c>
      <c r="AC74">
        <v>0</v>
      </c>
      <c r="AD74">
        <v>0</v>
      </c>
      <c r="AE74">
        <v>8.65</v>
      </c>
      <c r="AF74">
        <v>0</v>
      </c>
      <c r="AG74">
        <v>8.65</v>
      </c>
      <c r="AH74">
        <v>23.07</v>
      </c>
      <c r="AI74">
        <v>1.47</v>
      </c>
      <c r="AJ74">
        <v>0</v>
      </c>
      <c r="AK74">
        <v>23.07</v>
      </c>
      <c r="AL74">
        <v>0.53</v>
      </c>
      <c r="AM74">
        <v>14.28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17.489999999999998</v>
      </c>
    </row>
    <row r="75" spans="7:46">
      <c r="G75" t="s">
        <v>117</v>
      </c>
      <c r="H75" s="74">
        <v>0.53</v>
      </c>
      <c r="I75" s="47">
        <v>0</v>
      </c>
      <c r="J75" s="47">
        <v>12.120000000000001</v>
      </c>
      <c r="K75" s="47">
        <v>99.83</v>
      </c>
      <c r="L75" s="47">
        <v>0</v>
      </c>
      <c r="M75" s="75">
        <v>0</v>
      </c>
      <c r="N75" s="74">
        <v>86.51</v>
      </c>
      <c r="O75" s="47">
        <v>264.33000000000004</v>
      </c>
      <c r="P75" s="47">
        <v>0</v>
      </c>
      <c r="Q75" s="47">
        <v>0</v>
      </c>
      <c r="R75" s="47">
        <v>0</v>
      </c>
      <c r="S75" s="75">
        <v>0</v>
      </c>
      <c r="W75">
        <v>22.11</v>
      </c>
      <c r="X75">
        <v>0</v>
      </c>
      <c r="Y75">
        <v>29</v>
      </c>
      <c r="Z75">
        <v>29</v>
      </c>
      <c r="AA75">
        <v>72.09</v>
      </c>
      <c r="AB75">
        <v>192.24</v>
      </c>
      <c r="AC75">
        <v>48.06</v>
      </c>
      <c r="AD75">
        <v>0</v>
      </c>
      <c r="AE75">
        <v>8.65</v>
      </c>
      <c r="AF75">
        <v>0</v>
      </c>
      <c r="AG75">
        <v>8.65</v>
      </c>
      <c r="AH75">
        <v>23.07</v>
      </c>
      <c r="AI75">
        <v>1.47</v>
      </c>
      <c r="AJ75">
        <v>0</v>
      </c>
      <c r="AK75">
        <v>23.07</v>
      </c>
      <c r="AL75">
        <v>0.53</v>
      </c>
      <c r="AM75">
        <v>14.28</v>
      </c>
      <c r="AN75">
        <v>38.450000000000003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10.65</v>
      </c>
    </row>
    <row r="76" spans="7:46">
      <c r="G76" t="s">
        <v>118</v>
      </c>
      <c r="H76" s="74">
        <v>0.53</v>
      </c>
      <c r="I76" s="47">
        <v>0</v>
      </c>
      <c r="J76" s="47">
        <v>6.1</v>
      </c>
      <c r="K76" s="47">
        <v>99.83</v>
      </c>
      <c r="L76" s="47">
        <v>0</v>
      </c>
      <c r="M76" s="75">
        <v>0</v>
      </c>
      <c r="N76" s="74">
        <v>86.51</v>
      </c>
      <c r="O76" s="47">
        <v>264.33000000000004</v>
      </c>
      <c r="P76" s="47">
        <v>0</v>
      </c>
      <c r="Q76" s="47">
        <v>0</v>
      </c>
      <c r="R76" s="47">
        <v>0</v>
      </c>
      <c r="S76" s="75">
        <v>0</v>
      </c>
      <c r="W76">
        <v>22.11</v>
      </c>
      <c r="X76">
        <v>0</v>
      </c>
      <c r="Y76">
        <v>29</v>
      </c>
      <c r="Z76">
        <v>29</v>
      </c>
      <c r="AA76">
        <v>72.09</v>
      </c>
      <c r="AB76">
        <v>192.24</v>
      </c>
      <c r="AC76">
        <v>48.06</v>
      </c>
      <c r="AD76">
        <v>0</v>
      </c>
      <c r="AE76">
        <v>8.65</v>
      </c>
      <c r="AF76">
        <v>0</v>
      </c>
      <c r="AG76">
        <v>8.65</v>
      </c>
      <c r="AH76">
        <v>23.07</v>
      </c>
      <c r="AI76">
        <v>1.47</v>
      </c>
      <c r="AJ76">
        <v>0</v>
      </c>
      <c r="AK76">
        <v>23.07</v>
      </c>
      <c r="AL76">
        <v>0.53</v>
      </c>
      <c r="AM76">
        <v>14.28</v>
      </c>
      <c r="AN76">
        <v>38.450000000000003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4.63</v>
      </c>
    </row>
    <row r="77" spans="7:46">
      <c r="G77" t="s">
        <v>119</v>
      </c>
      <c r="H77" s="74">
        <v>0.53</v>
      </c>
      <c r="I77" s="47">
        <v>0</v>
      </c>
      <c r="J77" s="47">
        <v>2.38</v>
      </c>
      <c r="K77" s="47">
        <v>99.83</v>
      </c>
      <c r="L77" s="47">
        <v>0</v>
      </c>
      <c r="M77" s="75">
        <v>0</v>
      </c>
      <c r="N77" s="74">
        <v>86.51</v>
      </c>
      <c r="O77" s="47">
        <v>312.39000000000004</v>
      </c>
      <c r="P77" s="47">
        <v>0</v>
      </c>
      <c r="Q77" s="47">
        <v>0</v>
      </c>
      <c r="R77" s="47">
        <v>0</v>
      </c>
      <c r="S77" s="75">
        <v>0</v>
      </c>
      <c r="W77">
        <v>22.11</v>
      </c>
      <c r="X77">
        <v>0</v>
      </c>
      <c r="Y77">
        <v>29</v>
      </c>
      <c r="Z77">
        <v>29</v>
      </c>
      <c r="AA77">
        <v>72.09</v>
      </c>
      <c r="AB77">
        <v>192.24</v>
      </c>
      <c r="AC77">
        <v>48.06</v>
      </c>
      <c r="AD77">
        <v>48.06</v>
      </c>
      <c r="AE77">
        <v>8.65</v>
      </c>
      <c r="AF77">
        <v>0</v>
      </c>
      <c r="AG77">
        <v>8.65</v>
      </c>
      <c r="AH77">
        <v>23.07</v>
      </c>
      <c r="AI77">
        <v>1.47</v>
      </c>
      <c r="AJ77">
        <v>0</v>
      </c>
      <c r="AK77">
        <v>23.07</v>
      </c>
      <c r="AL77">
        <v>0.53</v>
      </c>
      <c r="AM77">
        <v>14.28</v>
      </c>
      <c r="AN77">
        <v>38.450000000000003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0.91</v>
      </c>
    </row>
    <row r="78" spans="7:46">
      <c r="G78" t="s">
        <v>120</v>
      </c>
      <c r="H78" s="74">
        <v>0.53</v>
      </c>
      <c r="I78" s="47">
        <v>0</v>
      </c>
      <c r="J78" s="47">
        <v>1.53</v>
      </c>
      <c r="K78" s="47">
        <v>99.83</v>
      </c>
      <c r="L78" s="47">
        <v>0</v>
      </c>
      <c r="M78" s="75">
        <v>0</v>
      </c>
      <c r="N78" s="74">
        <v>86.51</v>
      </c>
      <c r="O78" s="47">
        <v>312.39000000000004</v>
      </c>
      <c r="P78" s="47">
        <v>0</v>
      </c>
      <c r="Q78" s="47">
        <v>0</v>
      </c>
      <c r="R78" s="47">
        <v>0</v>
      </c>
      <c r="S78" s="75">
        <v>0</v>
      </c>
      <c r="W78">
        <v>22.11</v>
      </c>
      <c r="X78">
        <v>0</v>
      </c>
      <c r="Y78">
        <v>29</v>
      </c>
      <c r="Z78">
        <v>29</v>
      </c>
      <c r="AA78">
        <v>72.09</v>
      </c>
      <c r="AB78">
        <v>192.24</v>
      </c>
      <c r="AC78">
        <v>48.06</v>
      </c>
      <c r="AD78">
        <v>48.06</v>
      </c>
      <c r="AE78">
        <v>8.65</v>
      </c>
      <c r="AF78">
        <v>0</v>
      </c>
      <c r="AG78">
        <v>8.65</v>
      </c>
      <c r="AH78">
        <v>23.07</v>
      </c>
      <c r="AI78">
        <v>1.47</v>
      </c>
      <c r="AJ78">
        <v>0</v>
      </c>
      <c r="AK78">
        <v>23.07</v>
      </c>
      <c r="AL78">
        <v>0.53</v>
      </c>
      <c r="AM78">
        <v>14.28</v>
      </c>
      <c r="AN78">
        <v>38.450000000000003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0.06</v>
      </c>
    </row>
    <row r="79" spans="7:46">
      <c r="G79" t="s">
        <v>121</v>
      </c>
      <c r="H79" s="74">
        <v>0.62</v>
      </c>
      <c r="I79" s="47">
        <v>0</v>
      </c>
      <c r="J79" s="47">
        <v>1.38</v>
      </c>
      <c r="K79" s="47">
        <v>99.83</v>
      </c>
      <c r="L79" s="47">
        <v>0</v>
      </c>
      <c r="M79" s="75">
        <v>0</v>
      </c>
      <c r="N79" s="74">
        <v>86.51</v>
      </c>
      <c r="O79" s="47">
        <v>312.39000000000004</v>
      </c>
      <c r="P79" s="47">
        <v>0</v>
      </c>
      <c r="Q79" s="47">
        <v>0</v>
      </c>
      <c r="R79" s="47">
        <v>0</v>
      </c>
      <c r="S79" s="75">
        <v>0</v>
      </c>
      <c r="W79">
        <v>22.11</v>
      </c>
      <c r="X79">
        <v>0</v>
      </c>
      <c r="Y79">
        <v>29</v>
      </c>
      <c r="Z79">
        <v>29</v>
      </c>
      <c r="AA79">
        <v>72.09</v>
      </c>
      <c r="AB79">
        <v>192.24</v>
      </c>
      <c r="AC79">
        <v>48.06</v>
      </c>
      <c r="AD79">
        <v>48.06</v>
      </c>
      <c r="AE79">
        <v>8.65</v>
      </c>
      <c r="AF79">
        <v>0</v>
      </c>
      <c r="AG79">
        <v>8.65</v>
      </c>
      <c r="AH79">
        <v>23.07</v>
      </c>
      <c r="AI79">
        <v>1.38</v>
      </c>
      <c r="AJ79">
        <v>0</v>
      </c>
      <c r="AK79">
        <v>23.07</v>
      </c>
      <c r="AL79">
        <v>0.62</v>
      </c>
      <c r="AM79">
        <v>14.28</v>
      </c>
      <c r="AN79">
        <v>38.450000000000003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</row>
    <row r="80" spans="7:46">
      <c r="G80" t="s">
        <v>122</v>
      </c>
      <c r="H80" s="74">
        <v>0.62</v>
      </c>
      <c r="I80" s="47">
        <v>0</v>
      </c>
      <c r="J80" s="47">
        <v>1.38</v>
      </c>
      <c r="K80" s="47">
        <v>99.83</v>
      </c>
      <c r="L80" s="47">
        <v>0</v>
      </c>
      <c r="M80" s="75">
        <v>0</v>
      </c>
      <c r="N80" s="74">
        <v>86.51</v>
      </c>
      <c r="O80" s="47">
        <v>312.39000000000004</v>
      </c>
      <c r="P80" s="47">
        <v>0</v>
      </c>
      <c r="Q80" s="47">
        <v>0</v>
      </c>
      <c r="R80" s="47">
        <v>0</v>
      </c>
      <c r="S80" s="75">
        <v>0</v>
      </c>
      <c r="W80">
        <v>22.11</v>
      </c>
      <c r="X80">
        <v>0</v>
      </c>
      <c r="Y80">
        <v>29</v>
      </c>
      <c r="Z80">
        <v>29</v>
      </c>
      <c r="AA80">
        <v>72.09</v>
      </c>
      <c r="AB80">
        <v>192.24</v>
      </c>
      <c r="AC80">
        <v>48.06</v>
      </c>
      <c r="AD80">
        <v>48.06</v>
      </c>
      <c r="AE80">
        <v>8.65</v>
      </c>
      <c r="AF80">
        <v>0</v>
      </c>
      <c r="AG80">
        <v>8.65</v>
      </c>
      <c r="AH80">
        <v>23.07</v>
      </c>
      <c r="AI80">
        <v>1.38</v>
      </c>
      <c r="AJ80">
        <v>0</v>
      </c>
      <c r="AK80">
        <v>23.07</v>
      </c>
      <c r="AL80">
        <v>0.62</v>
      </c>
      <c r="AM80">
        <v>14.28</v>
      </c>
      <c r="AN80">
        <v>38.450000000000003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</row>
    <row r="81" spans="7:46">
      <c r="G81" t="s">
        <v>123</v>
      </c>
      <c r="H81" s="74">
        <v>0.62</v>
      </c>
      <c r="I81" s="47">
        <v>0</v>
      </c>
      <c r="J81" s="47">
        <v>1.38</v>
      </c>
      <c r="K81" s="47">
        <v>99.83</v>
      </c>
      <c r="L81" s="47">
        <v>0</v>
      </c>
      <c r="M81" s="75">
        <v>0</v>
      </c>
      <c r="N81" s="74">
        <v>86.51</v>
      </c>
      <c r="O81" s="47">
        <v>312.39000000000004</v>
      </c>
      <c r="P81" s="47">
        <v>0</v>
      </c>
      <c r="Q81" s="47">
        <v>0</v>
      </c>
      <c r="R81" s="47">
        <v>0</v>
      </c>
      <c r="S81" s="75">
        <v>0</v>
      </c>
      <c r="W81">
        <v>22.11</v>
      </c>
      <c r="X81">
        <v>0</v>
      </c>
      <c r="Y81">
        <v>27</v>
      </c>
      <c r="Z81">
        <v>27</v>
      </c>
      <c r="AA81">
        <v>72.09</v>
      </c>
      <c r="AB81">
        <v>192.24</v>
      </c>
      <c r="AC81">
        <v>48.06</v>
      </c>
      <c r="AD81">
        <v>48.06</v>
      </c>
      <c r="AE81">
        <v>8.65</v>
      </c>
      <c r="AF81">
        <v>0</v>
      </c>
      <c r="AG81">
        <v>8.65</v>
      </c>
      <c r="AH81">
        <v>23.07</v>
      </c>
      <c r="AI81">
        <v>1.38</v>
      </c>
      <c r="AJ81">
        <v>0</v>
      </c>
      <c r="AK81">
        <v>23.07</v>
      </c>
      <c r="AL81">
        <v>0.62</v>
      </c>
      <c r="AM81">
        <v>14.28</v>
      </c>
      <c r="AN81">
        <v>38.450000000000003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</row>
    <row r="82" spans="7:46">
      <c r="G82" t="s">
        <v>124</v>
      </c>
      <c r="H82" s="74">
        <v>0.62</v>
      </c>
      <c r="I82" s="47">
        <v>0</v>
      </c>
      <c r="J82" s="47">
        <v>1.38</v>
      </c>
      <c r="K82" s="47">
        <v>99.83</v>
      </c>
      <c r="L82" s="47">
        <v>0</v>
      </c>
      <c r="M82" s="75">
        <v>0</v>
      </c>
      <c r="N82" s="74">
        <v>86.51</v>
      </c>
      <c r="O82" s="47">
        <v>312.39000000000004</v>
      </c>
      <c r="P82" s="47">
        <v>0</v>
      </c>
      <c r="Q82" s="47">
        <v>0</v>
      </c>
      <c r="R82" s="47">
        <v>0</v>
      </c>
      <c r="S82" s="75">
        <v>0</v>
      </c>
      <c r="W82">
        <v>22.11</v>
      </c>
      <c r="X82">
        <v>0</v>
      </c>
      <c r="Y82">
        <v>27</v>
      </c>
      <c r="Z82">
        <v>27</v>
      </c>
      <c r="AA82">
        <v>72.09</v>
      </c>
      <c r="AB82">
        <v>192.24</v>
      </c>
      <c r="AC82">
        <v>48.06</v>
      </c>
      <c r="AD82">
        <v>48.06</v>
      </c>
      <c r="AE82">
        <v>8.65</v>
      </c>
      <c r="AF82">
        <v>0</v>
      </c>
      <c r="AG82">
        <v>8.65</v>
      </c>
      <c r="AH82">
        <v>23.07</v>
      </c>
      <c r="AI82">
        <v>1.38</v>
      </c>
      <c r="AJ82">
        <v>0</v>
      </c>
      <c r="AK82">
        <v>23.07</v>
      </c>
      <c r="AL82">
        <v>0.62</v>
      </c>
      <c r="AM82">
        <v>14.28</v>
      </c>
      <c r="AN82">
        <v>38.450000000000003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</row>
    <row r="83" spans="7:46">
      <c r="G83" t="s">
        <v>125</v>
      </c>
      <c r="H83" s="74">
        <v>0.62</v>
      </c>
      <c r="I83" s="47">
        <v>0</v>
      </c>
      <c r="J83" s="47">
        <v>1.47</v>
      </c>
      <c r="K83" s="47">
        <v>99.83</v>
      </c>
      <c r="L83" s="47">
        <v>0</v>
      </c>
      <c r="M83" s="75">
        <v>0</v>
      </c>
      <c r="N83" s="74">
        <v>86.51</v>
      </c>
      <c r="O83" s="47">
        <v>264.33000000000004</v>
      </c>
      <c r="P83" s="47">
        <v>0</v>
      </c>
      <c r="Q83" s="47">
        <v>0</v>
      </c>
      <c r="R83" s="47">
        <v>0</v>
      </c>
      <c r="S83" s="75">
        <v>0</v>
      </c>
      <c r="W83">
        <v>22.11</v>
      </c>
      <c r="X83">
        <v>0</v>
      </c>
      <c r="Y83">
        <v>27</v>
      </c>
      <c r="Z83">
        <v>27</v>
      </c>
      <c r="AA83">
        <v>72.09</v>
      </c>
      <c r="AB83">
        <v>144.18</v>
      </c>
      <c r="AC83">
        <v>48.06</v>
      </c>
      <c r="AD83">
        <v>48.06</v>
      </c>
      <c r="AE83">
        <v>8.65</v>
      </c>
      <c r="AF83">
        <v>0</v>
      </c>
      <c r="AG83">
        <v>8.65</v>
      </c>
      <c r="AH83">
        <v>23.07</v>
      </c>
      <c r="AI83">
        <v>1.47</v>
      </c>
      <c r="AJ83">
        <v>0</v>
      </c>
      <c r="AK83">
        <v>23.07</v>
      </c>
      <c r="AL83">
        <v>0.62</v>
      </c>
      <c r="AM83">
        <v>14.28</v>
      </c>
      <c r="AN83">
        <v>38.450000000000003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</row>
    <row r="84" spans="7:46">
      <c r="G84" t="s">
        <v>126</v>
      </c>
      <c r="H84" s="74">
        <v>0.62</v>
      </c>
      <c r="I84" s="47">
        <v>0</v>
      </c>
      <c r="J84" s="47">
        <v>1.47</v>
      </c>
      <c r="K84" s="47">
        <v>99.83</v>
      </c>
      <c r="L84" s="47">
        <v>0</v>
      </c>
      <c r="M84" s="75">
        <v>0</v>
      </c>
      <c r="N84" s="74">
        <v>86.51</v>
      </c>
      <c r="O84" s="47">
        <v>264.33000000000004</v>
      </c>
      <c r="P84" s="47">
        <v>0</v>
      </c>
      <c r="Q84" s="47">
        <v>0</v>
      </c>
      <c r="R84" s="47">
        <v>0</v>
      </c>
      <c r="S84" s="75">
        <v>0</v>
      </c>
      <c r="W84">
        <v>22.11</v>
      </c>
      <c r="X84">
        <v>0</v>
      </c>
      <c r="Y84">
        <v>27</v>
      </c>
      <c r="Z84">
        <v>27</v>
      </c>
      <c r="AA84">
        <v>72.09</v>
      </c>
      <c r="AB84">
        <v>144.18</v>
      </c>
      <c r="AC84">
        <v>48.06</v>
      </c>
      <c r="AD84">
        <v>48.06</v>
      </c>
      <c r="AE84">
        <v>8.65</v>
      </c>
      <c r="AF84">
        <v>0</v>
      </c>
      <c r="AG84">
        <v>8.65</v>
      </c>
      <c r="AH84">
        <v>23.07</v>
      </c>
      <c r="AI84">
        <v>1.47</v>
      </c>
      <c r="AJ84">
        <v>0</v>
      </c>
      <c r="AK84">
        <v>23.07</v>
      </c>
      <c r="AL84">
        <v>0.62</v>
      </c>
      <c r="AM84">
        <v>14.28</v>
      </c>
      <c r="AN84">
        <v>38.450000000000003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</row>
    <row r="85" spans="7:46">
      <c r="G85" t="s">
        <v>127</v>
      </c>
      <c r="H85" s="74">
        <v>0.62</v>
      </c>
      <c r="I85" s="47">
        <v>0</v>
      </c>
      <c r="J85" s="47">
        <v>1.47</v>
      </c>
      <c r="K85" s="47">
        <v>99.83</v>
      </c>
      <c r="L85" s="47">
        <v>0</v>
      </c>
      <c r="M85" s="75">
        <v>0</v>
      </c>
      <c r="N85" s="74">
        <v>86.51</v>
      </c>
      <c r="O85" s="47">
        <v>264.33000000000004</v>
      </c>
      <c r="P85" s="47">
        <v>0</v>
      </c>
      <c r="Q85" s="47">
        <v>0</v>
      </c>
      <c r="R85" s="47">
        <v>0</v>
      </c>
      <c r="S85" s="75">
        <v>0</v>
      </c>
      <c r="W85">
        <v>22.11</v>
      </c>
      <c r="X85">
        <v>0</v>
      </c>
      <c r="Y85">
        <v>27</v>
      </c>
      <c r="Z85">
        <v>27</v>
      </c>
      <c r="AA85">
        <v>72.09</v>
      </c>
      <c r="AB85">
        <v>144.18</v>
      </c>
      <c r="AC85">
        <v>48.06</v>
      </c>
      <c r="AD85">
        <v>48.06</v>
      </c>
      <c r="AE85">
        <v>8.65</v>
      </c>
      <c r="AF85">
        <v>0</v>
      </c>
      <c r="AG85">
        <v>8.65</v>
      </c>
      <c r="AH85">
        <v>23.07</v>
      </c>
      <c r="AI85">
        <v>1.47</v>
      </c>
      <c r="AJ85">
        <v>0</v>
      </c>
      <c r="AK85">
        <v>23.07</v>
      </c>
      <c r="AL85">
        <v>0.62</v>
      </c>
      <c r="AM85">
        <v>14.28</v>
      </c>
      <c r="AN85">
        <v>38.450000000000003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</row>
    <row r="86" spans="7:46">
      <c r="G86" t="s">
        <v>128</v>
      </c>
      <c r="H86" s="74">
        <v>0.62</v>
      </c>
      <c r="I86" s="47">
        <v>0</v>
      </c>
      <c r="J86" s="47">
        <v>1.47</v>
      </c>
      <c r="K86" s="47">
        <v>99.83</v>
      </c>
      <c r="L86" s="47">
        <v>0</v>
      </c>
      <c r="M86" s="75">
        <v>0</v>
      </c>
      <c r="N86" s="74">
        <v>86.51</v>
      </c>
      <c r="O86" s="47">
        <v>264.33000000000004</v>
      </c>
      <c r="P86" s="47">
        <v>0</v>
      </c>
      <c r="Q86" s="47">
        <v>0</v>
      </c>
      <c r="R86" s="47">
        <v>0</v>
      </c>
      <c r="S86" s="75">
        <v>0</v>
      </c>
      <c r="W86">
        <v>22.11</v>
      </c>
      <c r="X86">
        <v>0</v>
      </c>
      <c r="Y86">
        <v>27</v>
      </c>
      <c r="Z86">
        <v>27</v>
      </c>
      <c r="AA86">
        <v>72.09</v>
      </c>
      <c r="AB86">
        <v>144.18</v>
      </c>
      <c r="AC86">
        <v>48.06</v>
      </c>
      <c r="AD86">
        <v>48.06</v>
      </c>
      <c r="AE86">
        <v>8.65</v>
      </c>
      <c r="AF86">
        <v>0</v>
      </c>
      <c r="AG86">
        <v>8.65</v>
      </c>
      <c r="AH86">
        <v>23.07</v>
      </c>
      <c r="AI86">
        <v>1.47</v>
      </c>
      <c r="AJ86">
        <v>0</v>
      </c>
      <c r="AK86">
        <v>23.07</v>
      </c>
      <c r="AL86">
        <v>0.62</v>
      </c>
      <c r="AM86">
        <v>14.28</v>
      </c>
      <c r="AN86">
        <v>38.450000000000003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</row>
    <row r="87" spans="7:46">
      <c r="G87" t="s">
        <v>129</v>
      </c>
      <c r="H87" s="74">
        <v>0.57999999999999996</v>
      </c>
      <c r="I87" s="47">
        <v>0</v>
      </c>
      <c r="J87" s="47">
        <v>1.47</v>
      </c>
      <c r="K87" s="47">
        <v>99.83</v>
      </c>
      <c r="L87" s="47">
        <v>0</v>
      </c>
      <c r="M87" s="75">
        <v>0</v>
      </c>
      <c r="N87" s="74">
        <v>86.51</v>
      </c>
      <c r="O87" s="47">
        <v>264.33000000000004</v>
      </c>
      <c r="P87" s="47">
        <v>0</v>
      </c>
      <c r="Q87" s="47">
        <v>0</v>
      </c>
      <c r="R87" s="47">
        <v>0</v>
      </c>
      <c r="S87" s="75">
        <v>0</v>
      </c>
      <c r="W87">
        <v>22.11</v>
      </c>
      <c r="X87">
        <v>0</v>
      </c>
      <c r="Y87">
        <v>27</v>
      </c>
      <c r="Z87">
        <v>27</v>
      </c>
      <c r="AA87">
        <v>72.09</v>
      </c>
      <c r="AB87">
        <v>144.18</v>
      </c>
      <c r="AC87">
        <v>48.06</v>
      </c>
      <c r="AD87">
        <v>48.06</v>
      </c>
      <c r="AE87">
        <v>8.65</v>
      </c>
      <c r="AF87">
        <v>0</v>
      </c>
      <c r="AG87">
        <v>8.65</v>
      </c>
      <c r="AH87">
        <v>23.07</v>
      </c>
      <c r="AI87">
        <v>1.47</v>
      </c>
      <c r="AJ87">
        <v>0</v>
      </c>
      <c r="AK87">
        <v>23.07</v>
      </c>
      <c r="AL87">
        <v>0.57999999999999996</v>
      </c>
      <c r="AM87">
        <v>14.28</v>
      </c>
      <c r="AN87">
        <v>38.450000000000003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</row>
    <row r="88" spans="7:46">
      <c r="G88" t="s">
        <v>130</v>
      </c>
      <c r="H88" s="74">
        <v>0.57999999999999996</v>
      </c>
      <c r="I88" s="47">
        <v>0</v>
      </c>
      <c r="J88" s="47">
        <v>1.47</v>
      </c>
      <c r="K88" s="47">
        <v>99.83</v>
      </c>
      <c r="L88" s="47">
        <v>0</v>
      </c>
      <c r="M88" s="75">
        <v>0</v>
      </c>
      <c r="N88" s="74">
        <v>86.51</v>
      </c>
      <c r="O88" s="47">
        <v>264.33000000000004</v>
      </c>
      <c r="P88" s="47">
        <v>0</v>
      </c>
      <c r="Q88" s="47">
        <v>0</v>
      </c>
      <c r="R88" s="47">
        <v>0</v>
      </c>
      <c r="S88" s="75">
        <v>0</v>
      </c>
      <c r="W88">
        <v>22.11</v>
      </c>
      <c r="X88">
        <v>0</v>
      </c>
      <c r="Y88">
        <v>27</v>
      </c>
      <c r="Z88">
        <v>27</v>
      </c>
      <c r="AA88">
        <v>72.09</v>
      </c>
      <c r="AB88">
        <v>144.18</v>
      </c>
      <c r="AC88">
        <v>48.06</v>
      </c>
      <c r="AD88">
        <v>48.06</v>
      </c>
      <c r="AE88">
        <v>8.65</v>
      </c>
      <c r="AF88">
        <v>0</v>
      </c>
      <c r="AG88">
        <v>8.65</v>
      </c>
      <c r="AH88">
        <v>23.07</v>
      </c>
      <c r="AI88">
        <v>1.47</v>
      </c>
      <c r="AJ88">
        <v>0</v>
      </c>
      <c r="AK88">
        <v>23.07</v>
      </c>
      <c r="AL88">
        <v>0.57999999999999996</v>
      </c>
      <c r="AM88">
        <v>14.28</v>
      </c>
      <c r="AN88">
        <v>38.450000000000003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</row>
    <row r="89" spans="7:46">
      <c r="G89" t="s">
        <v>131</v>
      </c>
      <c r="H89" s="74">
        <v>0.57999999999999996</v>
      </c>
      <c r="I89" s="47">
        <v>0</v>
      </c>
      <c r="J89" s="47">
        <v>1.47</v>
      </c>
      <c r="K89" s="47">
        <v>99.83</v>
      </c>
      <c r="L89" s="47">
        <v>0</v>
      </c>
      <c r="M89" s="75">
        <v>0</v>
      </c>
      <c r="N89" s="74">
        <v>86.51</v>
      </c>
      <c r="O89" s="47">
        <v>264.33000000000004</v>
      </c>
      <c r="P89" s="47">
        <v>0</v>
      </c>
      <c r="Q89" s="47">
        <v>0</v>
      </c>
      <c r="R89" s="47">
        <v>0</v>
      </c>
      <c r="S89" s="75">
        <v>0</v>
      </c>
      <c r="W89">
        <v>22.11</v>
      </c>
      <c r="X89">
        <v>0</v>
      </c>
      <c r="Y89">
        <v>26.99</v>
      </c>
      <c r="Z89">
        <v>27</v>
      </c>
      <c r="AA89">
        <v>72.09</v>
      </c>
      <c r="AB89">
        <v>144.18</v>
      </c>
      <c r="AC89">
        <v>48.06</v>
      </c>
      <c r="AD89">
        <v>48.06</v>
      </c>
      <c r="AE89">
        <v>8.65</v>
      </c>
      <c r="AF89">
        <v>0</v>
      </c>
      <c r="AG89">
        <v>8.65</v>
      </c>
      <c r="AH89">
        <v>23.07</v>
      </c>
      <c r="AI89">
        <v>1.47</v>
      </c>
      <c r="AJ89">
        <v>0</v>
      </c>
      <c r="AK89">
        <v>23.07</v>
      </c>
      <c r="AL89">
        <v>0.57999999999999996</v>
      </c>
      <c r="AM89">
        <v>14.28</v>
      </c>
      <c r="AN89">
        <v>38.450000000000003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</row>
    <row r="90" spans="7:46">
      <c r="G90" t="s">
        <v>132</v>
      </c>
      <c r="H90" s="74">
        <v>0.57999999999999996</v>
      </c>
      <c r="I90" s="47">
        <v>0</v>
      </c>
      <c r="J90" s="47">
        <v>1.47</v>
      </c>
      <c r="K90" s="47">
        <v>99.83</v>
      </c>
      <c r="L90" s="47">
        <v>0</v>
      </c>
      <c r="M90" s="75">
        <v>0</v>
      </c>
      <c r="N90" s="74">
        <v>86.51</v>
      </c>
      <c r="O90" s="47">
        <v>264.33000000000004</v>
      </c>
      <c r="P90" s="47">
        <v>0</v>
      </c>
      <c r="Q90" s="47">
        <v>0</v>
      </c>
      <c r="R90" s="47">
        <v>0</v>
      </c>
      <c r="S90" s="75">
        <v>0</v>
      </c>
      <c r="W90">
        <v>22.11</v>
      </c>
      <c r="X90">
        <v>0</v>
      </c>
      <c r="Y90">
        <v>26.99</v>
      </c>
      <c r="Z90">
        <v>27</v>
      </c>
      <c r="AA90">
        <v>72.09</v>
      </c>
      <c r="AB90">
        <v>144.18</v>
      </c>
      <c r="AC90">
        <v>48.06</v>
      </c>
      <c r="AD90">
        <v>48.06</v>
      </c>
      <c r="AE90">
        <v>8.65</v>
      </c>
      <c r="AF90">
        <v>0</v>
      </c>
      <c r="AG90">
        <v>8.65</v>
      </c>
      <c r="AH90">
        <v>23.07</v>
      </c>
      <c r="AI90">
        <v>1.47</v>
      </c>
      <c r="AJ90">
        <v>0</v>
      </c>
      <c r="AK90">
        <v>23.07</v>
      </c>
      <c r="AL90">
        <v>0.57999999999999996</v>
      </c>
      <c r="AM90">
        <v>14.28</v>
      </c>
      <c r="AN90">
        <v>38.450000000000003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</row>
    <row r="91" spans="7:46">
      <c r="G91" t="s">
        <v>133</v>
      </c>
      <c r="H91" s="74">
        <v>0.53</v>
      </c>
      <c r="I91" s="47">
        <v>0</v>
      </c>
      <c r="J91" s="47">
        <v>1.47</v>
      </c>
      <c r="K91" s="47">
        <v>99.83</v>
      </c>
      <c r="L91" s="47">
        <v>0</v>
      </c>
      <c r="M91" s="75">
        <v>0</v>
      </c>
      <c r="N91" s="74">
        <v>109.37</v>
      </c>
      <c r="O91" s="47">
        <v>271.95000000000005</v>
      </c>
      <c r="P91" s="47">
        <v>0</v>
      </c>
      <c r="Q91" s="47">
        <v>0</v>
      </c>
      <c r="R91" s="47">
        <v>0</v>
      </c>
      <c r="S91" s="75">
        <v>0</v>
      </c>
      <c r="W91">
        <v>22.11</v>
      </c>
      <c r="X91">
        <v>7.62</v>
      </c>
      <c r="Y91">
        <v>26.99</v>
      </c>
      <c r="Z91">
        <v>27</v>
      </c>
      <c r="AA91">
        <v>72.09</v>
      </c>
      <c r="AB91">
        <v>144.18</v>
      </c>
      <c r="AC91">
        <v>48.06</v>
      </c>
      <c r="AD91">
        <v>48.06</v>
      </c>
      <c r="AE91">
        <v>8.65</v>
      </c>
      <c r="AF91">
        <v>22.86</v>
      </c>
      <c r="AG91">
        <v>8.65</v>
      </c>
      <c r="AH91">
        <v>23.07</v>
      </c>
      <c r="AI91">
        <v>1.47</v>
      </c>
      <c r="AJ91">
        <v>0</v>
      </c>
      <c r="AK91">
        <v>23.07</v>
      </c>
      <c r="AL91">
        <v>0.53</v>
      </c>
      <c r="AM91">
        <v>14.28</v>
      </c>
      <c r="AN91">
        <v>38.450000000000003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</row>
    <row r="92" spans="7:46">
      <c r="G92" t="s">
        <v>134</v>
      </c>
      <c r="H92" s="74">
        <v>0.53</v>
      </c>
      <c r="I92" s="47">
        <v>0</v>
      </c>
      <c r="J92" s="47">
        <v>1.47</v>
      </c>
      <c r="K92" s="47">
        <v>99.83</v>
      </c>
      <c r="L92" s="47">
        <v>0</v>
      </c>
      <c r="M92" s="75">
        <v>0</v>
      </c>
      <c r="N92" s="74">
        <v>109.37</v>
      </c>
      <c r="O92" s="47">
        <v>271.95000000000005</v>
      </c>
      <c r="P92" s="47">
        <v>0</v>
      </c>
      <c r="Q92" s="47">
        <v>0</v>
      </c>
      <c r="R92" s="47">
        <v>0</v>
      </c>
      <c r="S92" s="75">
        <v>0</v>
      </c>
      <c r="W92">
        <v>22.11</v>
      </c>
      <c r="X92">
        <v>7.62</v>
      </c>
      <c r="Y92">
        <v>26.99</v>
      </c>
      <c r="Z92">
        <v>27</v>
      </c>
      <c r="AA92">
        <v>72.09</v>
      </c>
      <c r="AB92">
        <v>144.18</v>
      </c>
      <c r="AC92">
        <v>48.06</v>
      </c>
      <c r="AD92">
        <v>48.06</v>
      </c>
      <c r="AE92">
        <v>8.65</v>
      </c>
      <c r="AF92">
        <v>22.86</v>
      </c>
      <c r="AG92">
        <v>8.65</v>
      </c>
      <c r="AH92">
        <v>23.07</v>
      </c>
      <c r="AI92">
        <v>1.47</v>
      </c>
      <c r="AJ92">
        <v>0</v>
      </c>
      <c r="AK92">
        <v>23.07</v>
      </c>
      <c r="AL92">
        <v>0.53</v>
      </c>
      <c r="AM92">
        <v>14.28</v>
      </c>
      <c r="AN92">
        <v>38.450000000000003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</row>
    <row r="93" spans="7:46">
      <c r="G93" t="s">
        <v>135</v>
      </c>
      <c r="H93" s="74">
        <v>0.53</v>
      </c>
      <c r="I93" s="47">
        <v>0</v>
      </c>
      <c r="J93" s="47">
        <v>1.47</v>
      </c>
      <c r="K93" s="47">
        <v>99.83</v>
      </c>
      <c r="L93" s="47">
        <v>0</v>
      </c>
      <c r="M93" s="75">
        <v>0</v>
      </c>
      <c r="N93" s="74">
        <v>109.37</v>
      </c>
      <c r="O93" s="47">
        <v>271.95000000000005</v>
      </c>
      <c r="P93" s="47">
        <v>0</v>
      </c>
      <c r="Q93" s="47">
        <v>0</v>
      </c>
      <c r="R93" s="47">
        <v>0</v>
      </c>
      <c r="S93" s="75">
        <v>0</v>
      </c>
      <c r="W93">
        <v>22.11</v>
      </c>
      <c r="X93">
        <v>7.62</v>
      </c>
      <c r="Y93">
        <v>26.99</v>
      </c>
      <c r="Z93">
        <v>27</v>
      </c>
      <c r="AA93">
        <v>72.09</v>
      </c>
      <c r="AB93">
        <v>144.18</v>
      </c>
      <c r="AC93">
        <v>48.06</v>
      </c>
      <c r="AD93">
        <v>48.06</v>
      </c>
      <c r="AE93">
        <v>8.65</v>
      </c>
      <c r="AF93">
        <v>22.86</v>
      </c>
      <c r="AG93">
        <v>8.65</v>
      </c>
      <c r="AH93">
        <v>23.07</v>
      </c>
      <c r="AI93">
        <v>1.47</v>
      </c>
      <c r="AJ93">
        <v>0</v>
      </c>
      <c r="AK93">
        <v>23.07</v>
      </c>
      <c r="AL93">
        <v>0.53</v>
      </c>
      <c r="AM93">
        <v>14.28</v>
      </c>
      <c r="AN93">
        <v>38.450000000000003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</row>
    <row r="94" spans="7:46">
      <c r="G94" t="s">
        <v>136</v>
      </c>
      <c r="H94" s="74">
        <v>0.53</v>
      </c>
      <c r="I94" s="47">
        <v>0</v>
      </c>
      <c r="J94" s="47">
        <v>1.47</v>
      </c>
      <c r="K94" s="47">
        <v>99.83</v>
      </c>
      <c r="L94" s="47">
        <v>0</v>
      </c>
      <c r="M94" s="75">
        <v>0</v>
      </c>
      <c r="N94" s="74">
        <v>109.37</v>
      </c>
      <c r="O94" s="47">
        <v>271.95000000000005</v>
      </c>
      <c r="P94" s="47">
        <v>0</v>
      </c>
      <c r="Q94" s="47">
        <v>0</v>
      </c>
      <c r="R94" s="47">
        <v>0</v>
      </c>
      <c r="S94" s="75">
        <v>0</v>
      </c>
      <c r="W94">
        <v>22.11</v>
      </c>
      <c r="X94">
        <v>7.62</v>
      </c>
      <c r="Y94">
        <v>26.99</v>
      </c>
      <c r="Z94">
        <v>27</v>
      </c>
      <c r="AA94">
        <v>72.09</v>
      </c>
      <c r="AB94">
        <v>144.18</v>
      </c>
      <c r="AC94">
        <v>48.06</v>
      </c>
      <c r="AD94">
        <v>48.06</v>
      </c>
      <c r="AE94">
        <v>8.65</v>
      </c>
      <c r="AF94">
        <v>22.86</v>
      </c>
      <c r="AG94">
        <v>8.65</v>
      </c>
      <c r="AH94">
        <v>23.07</v>
      </c>
      <c r="AI94">
        <v>1.47</v>
      </c>
      <c r="AJ94">
        <v>0</v>
      </c>
      <c r="AK94">
        <v>23.07</v>
      </c>
      <c r="AL94">
        <v>0.53</v>
      </c>
      <c r="AM94">
        <v>14.28</v>
      </c>
      <c r="AN94">
        <v>38.450000000000003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</row>
    <row r="95" spans="7:46">
      <c r="G95" t="s">
        <v>137</v>
      </c>
      <c r="H95" s="74">
        <v>0.48</v>
      </c>
      <c r="I95" s="47">
        <v>0</v>
      </c>
      <c r="J95" s="47">
        <v>1.47</v>
      </c>
      <c r="K95" s="47">
        <v>99.83</v>
      </c>
      <c r="L95" s="47">
        <v>0</v>
      </c>
      <c r="M95" s="75">
        <v>0</v>
      </c>
      <c r="N95" s="74">
        <v>109.37</v>
      </c>
      <c r="O95" s="47">
        <v>271.95000000000005</v>
      </c>
      <c r="P95" s="47">
        <v>0</v>
      </c>
      <c r="Q95" s="47">
        <v>0</v>
      </c>
      <c r="R95" s="47">
        <v>0</v>
      </c>
      <c r="S95" s="75">
        <v>0</v>
      </c>
      <c r="W95">
        <v>22.11</v>
      </c>
      <c r="X95">
        <v>7.62</v>
      </c>
      <c r="Y95">
        <v>26.99</v>
      </c>
      <c r="Z95">
        <v>27</v>
      </c>
      <c r="AA95">
        <v>72.09</v>
      </c>
      <c r="AB95">
        <v>144.18</v>
      </c>
      <c r="AC95">
        <v>48.06</v>
      </c>
      <c r="AD95">
        <v>48.06</v>
      </c>
      <c r="AE95">
        <v>8.65</v>
      </c>
      <c r="AF95">
        <v>22.86</v>
      </c>
      <c r="AG95">
        <v>8.65</v>
      </c>
      <c r="AH95">
        <v>23.07</v>
      </c>
      <c r="AI95">
        <v>1.47</v>
      </c>
      <c r="AJ95">
        <v>0</v>
      </c>
      <c r="AK95">
        <v>23.07</v>
      </c>
      <c r="AL95">
        <v>0.48</v>
      </c>
      <c r="AM95">
        <v>14.28</v>
      </c>
      <c r="AN95">
        <v>38.450000000000003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</row>
    <row r="96" spans="7:46">
      <c r="G96" t="s">
        <v>138</v>
      </c>
      <c r="H96" s="74">
        <v>0.48</v>
      </c>
      <c r="I96" s="47">
        <v>0</v>
      </c>
      <c r="J96" s="47">
        <v>1.47</v>
      </c>
      <c r="K96" s="47">
        <v>99.83</v>
      </c>
      <c r="L96" s="47">
        <v>0</v>
      </c>
      <c r="M96" s="75">
        <v>0</v>
      </c>
      <c r="N96" s="74">
        <v>109.37</v>
      </c>
      <c r="O96" s="47">
        <v>271.95000000000005</v>
      </c>
      <c r="P96" s="47">
        <v>0</v>
      </c>
      <c r="Q96" s="47">
        <v>0</v>
      </c>
      <c r="R96" s="47">
        <v>0</v>
      </c>
      <c r="S96" s="75">
        <v>0</v>
      </c>
      <c r="W96">
        <v>22.11</v>
      </c>
      <c r="X96">
        <v>7.62</v>
      </c>
      <c r="Y96">
        <v>26.99</v>
      </c>
      <c r="Z96">
        <v>27</v>
      </c>
      <c r="AA96">
        <v>72.09</v>
      </c>
      <c r="AB96">
        <v>144.18</v>
      </c>
      <c r="AC96">
        <v>48.06</v>
      </c>
      <c r="AD96">
        <v>48.06</v>
      </c>
      <c r="AE96">
        <v>8.65</v>
      </c>
      <c r="AF96">
        <v>22.86</v>
      </c>
      <c r="AG96">
        <v>8.65</v>
      </c>
      <c r="AH96">
        <v>23.07</v>
      </c>
      <c r="AI96">
        <v>1.47</v>
      </c>
      <c r="AJ96">
        <v>0</v>
      </c>
      <c r="AK96">
        <v>23.07</v>
      </c>
      <c r="AL96">
        <v>0.48</v>
      </c>
      <c r="AM96">
        <v>14.28</v>
      </c>
      <c r="AN96">
        <v>38.450000000000003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</row>
    <row r="97" spans="1:133">
      <c r="G97" t="s">
        <v>139</v>
      </c>
      <c r="H97" s="74">
        <v>0.48</v>
      </c>
      <c r="I97" s="47">
        <v>0</v>
      </c>
      <c r="J97" s="47">
        <v>1.47</v>
      </c>
      <c r="K97" s="47">
        <v>99.83</v>
      </c>
      <c r="L97" s="47">
        <v>0</v>
      </c>
      <c r="M97" s="75">
        <v>0</v>
      </c>
      <c r="N97" s="74">
        <v>109.37</v>
      </c>
      <c r="O97" s="47">
        <v>271.95000000000005</v>
      </c>
      <c r="P97" s="47">
        <v>0</v>
      </c>
      <c r="Q97" s="47">
        <v>0</v>
      </c>
      <c r="R97" s="47">
        <v>0</v>
      </c>
      <c r="S97" s="75">
        <v>0</v>
      </c>
      <c r="W97">
        <v>22.11</v>
      </c>
      <c r="X97">
        <v>7.62</v>
      </c>
      <c r="Y97">
        <v>26.99</v>
      </c>
      <c r="Z97">
        <v>27</v>
      </c>
      <c r="AA97">
        <v>72.09</v>
      </c>
      <c r="AB97">
        <v>144.18</v>
      </c>
      <c r="AC97">
        <v>48.06</v>
      </c>
      <c r="AD97">
        <v>48.06</v>
      </c>
      <c r="AE97">
        <v>8.65</v>
      </c>
      <c r="AF97">
        <v>22.86</v>
      </c>
      <c r="AG97">
        <v>8.65</v>
      </c>
      <c r="AH97">
        <v>23.07</v>
      </c>
      <c r="AI97">
        <v>1.47</v>
      </c>
      <c r="AJ97">
        <v>0</v>
      </c>
      <c r="AK97">
        <v>23.07</v>
      </c>
      <c r="AL97">
        <v>0.48</v>
      </c>
      <c r="AM97">
        <v>14.28</v>
      </c>
      <c r="AN97">
        <v>38.450000000000003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</row>
    <row r="98" spans="1:133">
      <c r="G98" t="s">
        <v>140</v>
      </c>
      <c r="H98" s="74">
        <v>0.48</v>
      </c>
      <c r="I98" s="47">
        <v>0</v>
      </c>
      <c r="J98" s="47">
        <v>1.47</v>
      </c>
      <c r="K98" s="47">
        <v>99.83</v>
      </c>
      <c r="L98" s="47">
        <v>0</v>
      </c>
      <c r="M98" s="75">
        <v>0</v>
      </c>
      <c r="N98" s="74">
        <v>109.37</v>
      </c>
      <c r="O98" s="47">
        <v>271.95000000000005</v>
      </c>
      <c r="P98" s="47">
        <v>0</v>
      </c>
      <c r="Q98" s="47">
        <v>0</v>
      </c>
      <c r="R98" s="47">
        <v>0</v>
      </c>
      <c r="S98" s="75">
        <v>0</v>
      </c>
      <c r="W98">
        <v>22.11</v>
      </c>
      <c r="X98">
        <v>7.62</v>
      </c>
      <c r="Y98">
        <v>26.99</v>
      </c>
      <c r="Z98">
        <v>27</v>
      </c>
      <c r="AA98">
        <v>72.09</v>
      </c>
      <c r="AB98">
        <v>144.18</v>
      </c>
      <c r="AC98">
        <v>48.06</v>
      </c>
      <c r="AD98">
        <v>48.06</v>
      </c>
      <c r="AE98">
        <v>8.65</v>
      </c>
      <c r="AF98">
        <v>22.86</v>
      </c>
      <c r="AG98">
        <v>8.65</v>
      </c>
      <c r="AH98">
        <v>23.07</v>
      </c>
      <c r="AI98">
        <v>1.47</v>
      </c>
      <c r="AJ98">
        <v>0</v>
      </c>
      <c r="AK98">
        <v>23.07</v>
      </c>
      <c r="AL98">
        <v>0.48</v>
      </c>
      <c r="AM98">
        <v>14.28</v>
      </c>
      <c r="AN98">
        <v>38.450000000000003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1.4369999999999997E-2</v>
      </c>
      <c r="I99" s="70">
        <f t="shared" ref="I99:BU99" si="1">SUM(I3:I98)/4000</f>
        <v>0</v>
      </c>
      <c r="J99" s="70">
        <f t="shared" si="1"/>
        <v>0.77307749999999953</v>
      </c>
      <c r="K99" s="70">
        <f t="shared" si="1"/>
        <v>2.8310899999999983</v>
      </c>
      <c r="L99" s="70">
        <f t="shared" si="1"/>
        <v>0</v>
      </c>
      <c r="M99" s="70">
        <f t="shared" si="1"/>
        <v>0</v>
      </c>
      <c r="N99" s="69">
        <f t="shared" si="1"/>
        <v>0.70193999999999979</v>
      </c>
      <c r="O99" s="70">
        <f t="shared" si="1"/>
        <v>3.0166500000000038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0.54359999999999931</v>
      </c>
      <c r="X99">
        <f t="shared" si="1"/>
        <v>6.0960000000000021E-2</v>
      </c>
      <c r="Y99">
        <f t="shared" si="1"/>
        <v>0.52797999999999989</v>
      </c>
      <c r="Z99">
        <f t="shared" si="1"/>
        <v>0.45400500000000005</v>
      </c>
      <c r="AA99">
        <f t="shared" si="1"/>
        <v>1.7301600000000021</v>
      </c>
      <c r="AB99">
        <f t="shared" si="1"/>
        <v>0.96119999999999961</v>
      </c>
      <c r="AC99">
        <f t="shared" si="1"/>
        <v>0.28835999999999984</v>
      </c>
      <c r="AD99">
        <f t="shared" si="1"/>
        <v>0.26432999999999984</v>
      </c>
      <c r="AE99">
        <f t="shared" si="1"/>
        <v>0.20759999999999965</v>
      </c>
      <c r="AF99">
        <f t="shared" si="1"/>
        <v>0.18288000000000007</v>
      </c>
      <c r="AG99">
        <f t="shared" si="1"/>
        <v>0.20759999999999965</v>
      </c>
      <c r="AH99">
        <f t="shared" si="1"/>
        <v>0.55367999999999984</v>
      </c>
      <c r="AI99">
        <f t="shared" si="1"/>
        <v>3.4829999999999972E-2</v>
      </c>
      <c r="AJ99">
        <f t="shared" si="1"/>
        <v>0</v>
      </c>
      <c r="AK99">
        <f t="shared" si="1"/>
        <v>0.55367999999999984</v>
      </c>
      <c r="AL99">
        <f t="shared" si="1"/>
        <v>1.4369999999999997E-2</v>
      </c>
      <c r="AM99">
        <f t="shared" si="1"/>
        <v>0.34271999999999947</v>
      </c>
      <c r="AN99">
        <f t="shared" si="1"/>
        <v>0.2307000000000001</v>
      </c>
      <c r="AO99">
        <f t="shared" si="1"/>
        <v>5.6175000000000027E-3</v>
      </c>
      <c r="AP99">
        <f t="shared" si="1"/>
        <v>3.5900000000000033E-3</v>
      </c>
      <c r="AQ99">
        <f t="shared" si="1"/>
        <v>2.6499999999999978E-3</v>
      </c>
      <c r="AR99">
        <f t="shared" si="1"/>
        <v>0.30053250000000015</v>
      </c>
      <c r="AS99">
        <f t="shared" si="1"/>
        <v>0.12167750000000004</v>
      </c>
      <c r="AT99">
        <f t="shared" si="1"/>
        <v>0.73824749999999995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547</v>
      </c>
      <c r="X100" t="s">
        <v>549</v>
      </c>
      <c r="Y100" t="s">
        <v>551</v>
      </c>
      <c r="Z100" t="s">
        <v>552</v>
      </c>
      <c r="AA100" t="s">
        <v>554</v>
      </c>
      <c r="AB100" t="s">
        <v>556</v>
      </c>
      <c r="AC100" t="s">
        <v>557</v>
      </c>
      <c r="AD100" t="s">
        <v>558</v>
      </c>
      <c r="AE100" t="s">
        <v>560</v>
      </c>
      <c r="AF100" t="s">
        <v>561</v>
      </c>
      <c r="AG100" t="s">
        <v>563</v>
      </c>
      <c r="AH100" t="s">
        <v>565</v>
      </c>
      <c r="AI100" t="s">
        <v>567</v>
      </c>
      <c r="AJ100" t="s">
        <v>569</v>
      </c>
      <c r="AK100" t="s">
        <v>570</v>
      </c>
      <c r="AL100" t="s">
        <v>572</v>
      </c>
      <c r="AM100" t="s">
        <v>574</v>
      </c>
      <c r="AN100" t="s">
        <v>576</v>
      </c>
      <c r="AO100" t="s">
        <v>579</v>
      </c>
      <c r="AP100" t="s">
        <v>581</v>
      </c>
      <c r="AQ100" t="s">
        <v>583</v>
      </c>
      <c r="AR100" t="s">
        <v>585</v>
      </c>
      <c r="AS100" t="s">
        <v>587</v>
      </c>
      <c r="AT100" t="s">
        <v>589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223</v>
      </c>
      <c r="B1" s="224"/>
      <c r="C1" s="224"/>
      <c r="D1" s="224"/>
      <c r="E1" s="140"/>
      <c r="F1" s="140"/>
      <c r="G1" s="224" t="s">
        <v>44</v>
      </c>
      <c r="H1" s="225" t="s">
        <v>224</v>
      </c>
      <c r="I1" s="226"/>
      <c r="J1" s="226"/>
      <c r="K1" s="226"/>
      <c r="L1" s="226"/>
      <c r="M1" s="227"/>
      <c r="N1" s="225" t="s">
        <v>225</v>
      </c>
      <c r="O1" s="226"/>
      <c r="P1" s="226"/>
      <c r="Q1" s="226"/>
      <c r="R1" s="226"/>
      <c r="S1" s="227"/>
      <c r="T1">
        <v>3</v>
      </c>
      <c r="U1" s="228" t="s">
        <v>317</v>
      </c>
      <c r="V1" s="229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4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45710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84" activePane="bottomRight" state="frozen"/>
      <selection sqref="A1:D35"/>
      <selection pane="topRight" sqref="A1:D35"/>
      <selection pane="bottomLeft" sqref="A1:D35"/>
      <selection pane="bottomRight" activeCell="W99" sqref="W99:AD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4" t="s">
        <v>223</v>
      </c>
      <c r="B1" s="224"/>
      <c r="C1" s="224"/>
      <c r="D1" s="224"/>
      <c r="E1" s="140"/>
      <c r="F1" s="140"/>
      <c r="G1" s="224" t="s">
        <v>44</v>
      </c>
      <c r="H1" s="225" t="s">
        <v>224</v>
      </c>
      <c r="I1" s="226"/>
      <c r="J1" s="226"/>
      <c r="K1" s="226"/>
      <c r="L1" s="226"/>
      <c r="M1" s="227"/>
      <c r="N1" s="225" t="s">
        <v>225</v>
      </c>
      <c r="O1" s="226"/>
      <c r="P1" s="226"/>
      <c r="Q1" s="226"/>
      <c r="R1" s="226"/>
      <c r="S1" s="227"/>
      <c r="T1">
        <v>4</v>
      </c>
      <c r="U1" s="228" t="s">
        <v>317</v>
      </c>
      <c r="V1" s="229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4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45710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590</v>
      </c>
      <c r="Z2" t="s">
        <v>333</v>
      </c>
      <c r="AA2" t="s">
        <v>437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1.92</v>
      </c>
      <c r="M3" s="73">
        <v>0</v>
      </c>
      <c r="N3" s="72">
        <v>0</v>
      </c>
      <c r="O3" s="54">
        <v>0</v>
      </c>
      <c r="P3" s="54">
        <v>-88</v>
      </c>
      <c r="Q3" s="54">
        <v>-70</v>
      </c>
      <c r="R3" s="54">
        <v>0</v>
      </c>
      <c r="S3" s="73">
        <v>0</v>
      </c>
      <c r="T3" t="s">
        <v>590</v>
      </c>
      <c r="U3" s="74">
        <v>-159.30000000000001</v>
      </c>
      <c r="V3" s="75">
        <v>1.92</v>
      </c>
      <c r="W3">
        <v>0</v>
      </c>
      <c r="X3">
        <v>0</v>
      </c>
      <c r="Y3">
        <v>-1.3</v>
      </c>
      <c r="Z3">
        <v>1.92</v>
      </c>
      <c r="AA3">
        <v>-70</v>
      </c>
      <c r="AB3">
        <v>0</v>
      </c>
      <c r="AC3">
        <v>-88</v>
      </c>
    </row>
    <row r="4" spans="1:29">
      <c r="A4" s="113" t="s">
        <v>535</v>
      </c>
      <c r="B4" t="s">
        <v>257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0.96</v>
      </c>
      <c r="M4" s="75">
        <v>0</v>
      </c>
      <c r="N4" s="74">
        <v>0</v>
      </c>
      <c r="O4" s="47">
        <v>0</v>
      </c>
      <c r="P4" s="47">
        <v>-82</v>
      </c>
      <c r="Q4" s="47">
        <v>-70</v>
      </c>
      <c r="R4" s="47">
        <v>0</v>
      </c>
      <c r="S4" s="75">
        <v>0</v>
      </c>
      <c r="U4" s="74">
        <v>-153.30000000000001</v>
      </c>
      <c r="V4" s="75">
        <v>0.96</v>
      </c>
      <c r="W4">
        <v>0</v>
      </c>
      <c r="X4">
        <v>0</v>
      </c>
      <c r="Y4">
        <v>-1.3</v>
      </c>
      <c r="Z4">
        <v>0.96</v>
      </c>
      <c r="AA4">
        <v>-70</v>
      </c>
      <c r="AB4">
        <v>0</v>
      </c>
      <c r="AC4">
        <v>-82</v>
      </c>
    </row>
    <row r="5" spans="1:29">
      <c r="A5" s="113" t="s">
        <v>536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0.96</v>
      </c>
      <c r="M5" s="75">
        <v>0</v>
      </c>
      <c r="N5" s="74">
        <v>-54</v>
      </c>
      <c r="O5" s="47">
        <v>0</v>
      </c>
      <c r="P5" s="47">
        <v>-81</v>
      </c>
      <c r="Q5" s="47">
        <v>-70</v>
      </c>
      <c r="R5" s="47">
        <v>0</v>
      </c>
      <c r="S5" s="75">
        <v>0</v>
      </c>
      <c r="U5" s="74">
        <v>-206.3</v>
      </c>
      <c r="V5" s="75">
        <v>0.96</v>
      </c>
      <c r="W5">
        <v>-54</v>
      </c>
      <c r="X5">
        <v>0</v>
      </c>
      <c r="Y5">
        <v>-1.3</v>
      </c>
      <c r="Z5">
        <v>0.96</v>
      </c>
      <c r="AA5">
        <v>-70</v>
      </c>
      <c r="AB5">
        <v>0</v>
      </c>
      <c r="AC5">
        <v>-81</v>
      </c>
    </row>
    <row r="6" spans="1:29">
      <c r="A6" t="s">
        <v>537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0.96</v>
      </c>
      <c r="M6" s="75">
        <v>0</v>
      </c>
      <c r="N6" s="74">
        <v>-54</v>
      </c>
      <c r="O6" s="47">
        <v>0</v>
      </c>
      <c r="P6" s="47">
        <v>-81</v>
      </c>
      <c r="Q6" s="47">
        <v>-70</v>
      </c>
      <c r="R6" s="47">
        <v>0</v>
      </c>
      <c r="S6" s="75">
        <v>0</v>
      </c>
      <c r="U6" s="74">
        <v>-206.3</v>
      </c>
      <c r="V6" s="75">
        <v>0.96</v>
      </c>
      <c r="W6">
        <v>-54</v>
      </c>
      <c r="X6">
        <v>0</v>
      </c>
      <c r="Y6">
        <v>-1.3</v>
      </c>
      <c r="Z6">
        <v>0.96</v>
      </c>
      <c r="AA6">
        <v>-70</v>
      </c>
      <c r="AB6">
        <v>0</v>
      </c>
      <c r="AC6">
        <v>-81</v>
      </c>
    </row>
    <row r="7" spans="1:29">
      <c r="A7" t="s">
        <v>541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0.96</v>
      </c>
      <c r="M7" s="75">
        <v>0</v>
      </c>
      <c r="N7" s="74">
        <v>-24</v>
      </c>
      <c r="O7" s="47">
        <v>0</v>
      </c>
      <c r="P7" s="47">
        <v>-90</v>
      </c>
      <c r="Q7" s="47">
        <v>-75</v>
      </c>
      <c r="R7" s="47">
        <v>0</v>
      </c>
      <c r="S7" s="75">
        <v>0</v>
      </c>
      <c r="U7" s="74">
        <v>-190.3</v>
      </c>
      <c r="V7" s="75">
        <v>0.96</v>
      </c>
      <c r="W7">
        <v>-24</v>
      </c>
      <c r="X7">
        <v>0</v>
      </c>
      <c r="Y7">
        <v>-1.3</v>
      </c>
      <c r="Z7">
        <v>0.96</v>
      </c>
      <c r="AA7">
        <v>-75</v>
      </c>
      <c r="AB7">
        <v>0</v>
      </c>
      <c r="AC7">
        <v>-90</v>
      </c>
    </row>
    <row r="8" spans="1:29">
      <c r="A8" t="s">
        <v>542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-18</v>
      </c>
      <c r="O8" s="47">
        <v>0</v>
      </c>
      <c r="P8" s="47">
        <v>-90</v>
      </c>
      <c r="Q8" s="47">
        <v>-75</v>
      </c>
      <c r="R8" s="47">
        <v>0</v>
      </c>
      <c r="S8" s="75">
        <v>0</v>
      </c>
      <c r="U8" s="74">
        <v>-184.3</v>
      </c>
      <c r="V8" s="75">
        <v>0</v>
      </c>
      <c r="W8">
        <v>-18</v>
      </c>
      <c r="X8">
        <v>0</v>
      </c>
      <c r="Y8">
        <v>-1.3</v>
      </c>
      <c r="Z8">
        <v>0</v>
      </c>
      <c r="AA8">
        <v>-75</v>
      </c>
      <c r="AB8">
        <v>0</v>
      </c>
      <c r="AC8">
        <v>-90</v>
      </c>
    </row>
    <row r="9" spans="1:29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-18</v>
      </c>
      <c r="O9" s="47">
        <v>0</v>
      </c>
      <c r="P9" s="47">
        <v>-90</v>
      </c>
      <c r="Q9" s="47">
        <v>-75</v>
      </c>
      <c r="R9" s="47">
        <v>0</v>
      </c>
      <c r="S9" s="75">
        <v>0</v>
      </c>
      <c r="U9" s="74">
        <v>-184.3</v>
      </c>
      <c r="V9" s="75">
        <v>0</v>
      </c>
      <c r="W9">
        <v>-18</v>
      </c>
      <c r="X9">
        <v>0</v>
      </c>
      <c r="Y9">
        <v>-1.3</v>
      </c>
      <c r="Z9">
        <v>0</v>
      </c>
      <c r="AA9">
        <v>-75</v>
      </c>
      <c r="AB9">
        <v>0</v>
      </c>
      <c r="AC9">
        <v>-90</v>
      </c>
    </row>
    <row r="10" spans="1:29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-42</v>
      </c>
      <c r="O10" s="47">
        <v>0</v>
      </c>
      <c r="P10" s="47">
        <v>-90</v>
      </c>
      <c r="Q10" s="47">
        <v>-75</v>
      </c>
      <c r="R10" s="47">
        <v>0</v>
      </c>
      <c r="S10" s="75">
        <v>0</v>
      </c>
      <c r="U10" s="74">
        <v>-208.3</v>
      </c>
      <c r="V10" s="75">
        <v>0</v>
      </c>
      <c r="W10">
        <v>-42</v>
      </c>
      <c r="X10">
        <v>0</v>
      </c>
      <c r="Y10">
        <v>-1.3</v>
      </c>
      <c r="Z10">
        <v>0</v>
      </c>
      <c r="AA10">
        <v>-75</v>
      </c>
      <c r="AB10">
        <v>0</v>
      </c>
      <c r="AC10">
        <v>-90</v>
      </c>
    </row>
    <row r="11" spans="1:29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-38</v>
      </c>
      <c r="O11" s="47">
        <v>0</v>
      </c>
      <c r="P11" s="47">
        <v>-88</v>
      </c>
      <c r="Q11" s="47">
        <v>-75</v>
      </c>
      <c r="R11" s="47">
        <v>0</v>
      </c>
      <c r="S11" s="75">
        <v>0</v>
      </c>
      <c r="U11" s="74">
        <v>-202.5</v>
      </c>
      <c r="V11" s="75">
        <v>0</v>
      </c>
      <c r="W11">
        <v>-38</v>
      </c>
      <c r="X11">
        <v>0</v>
      </c>
      <c r="Y11">
        <v>-1.5</v>
      </c>
      <c r="Z11">
        <v>0</v>
      </c>
      <c r="AA11">
        <v>-75</v>
      </c>
      <c r="AB11">
        <v>0</v>
      </c>
      <c r="AC11">
        <v>-88</v>
      </c>
    </row>
    <row r="12" spans="1:29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-33</v>
      </c>
      <c r="O12" s="47">
        <v>0</v>
      </c>
      <c r="P12" s="47">
        <v>-87</v>
      </c>
      <c r="Q12" s="47">
        <v>-75</v>
      </c>
      <c r="R12" s="47">
        <v>0</v>
      </c>
      <c r="S12" s="75">
        <v>0</v>
      </c>
      <c r="U12" s="74">
        <v>-196.5</v>
      </c>
      <c r="V12" s="75">
        <v>0</v>
      </c>
      <c r="W12">
        <v>-33</v>
      </c>
      <c r="X12">
        <v>0</v>
      </c>
      <c r="Y12">
        <v>-1.5</v>
      </c>
      <c r="Z12">
        <v>0</v>
      </c>
      <c r="AA12">
        <v>-75</v>
      </c>
      <c r="AB12">
        <v>0</v>
      </c>
      <c r="AC12">
        <v>-87</v>
      </c>
    </row>
    <row r="13" spans="1:29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-24</v>
      </c>
      <c r="O13" s="47">
        <v>0</v>
      </c>
      <c r="P13" s="47">
        <v>-87</v>
      </c>
      <c r="Q13" s="47">
        <v>-75</v>
      </c>
      <c r="R13" s="47">
        <v>0</v>
      </c>
      <c r="S13" s="75">
        <v>0</v>
      </c>
      <c r="U13" s="74">
        <v>-187.5</v>
      </c>
      <c r="V13" s="75">
        <v>0</v>
      </c>
      <c r="W13">
        <v>-24</v>
      </c>
      <c r="X13">
        <v>0</v>
      </c>
      <c r="Y13">
        <v>-1.5</v>
      </c>
      <c r="Z13">
        <v>0</v>
      </c>
      <c r="AA13">
        <v>-75</v>
      </c>
      <c r="AB13">
        <v>0</v>
      </c>
      <c r="AC13">
        <v>-87</v>
      </c>
    </row>
    <row r="14" spans="1:29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-19</v>
      </c>
      <c r="O14" s="47">
        <v>0</v>
      </c>
      <c r="P14" s="47">
        <v>-86</v>
      </c>
      <c r="Q14" s="47">
        <v>-75</v>
      </c>
      <c r="R14" s="47">
        <v>0</v>
      </c>
      <c r="S14" s="75">
        <v>0</v>
      </c>
      <c r="U14" s="74">
        <v>-181.5</v>
      </c>
      <c r="V14" s="75">
        <v>0</v>
      </c>
      <c r="W14">
        <v>-19</v>
      </c>
      <c r="X14">
        <v>0</v>
      </c>
      <c r="Y14">
        <v>-1.5</v>
      </c>
      <c r="Z14">
        <v>0</v>
      </c>
      <c r="AA14">
        <v>-75</v>
      </c>
      <c r="AB14">
        <v>0</v>
      </c>
      <c r="AC14">
        <v>-86</v>
      </c>
    </row>
    <row r="15" spans="1:29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-36</v>
      </c>
      <c r="O15" s="47">
        <v>-8</v>
      </c>
      <c r="P15" s="47">
        <v>-88</v>
      </c>
      <c r="Q15" s="47">
        <v>-75</v>
      </c>
      <c r="R15" s="47">
        <v>0</v>
      </c>
      <c r="S15" s="75">
        <v>0</v>
      </c>
      <c r="U15" s="74">
        <v>-208.5</v>
      </c>
      <c r="V15" s="75">
        <v>0</v>
      </c>
      <c r="W15">
        <v>-36</v>
      </c>
      <c r="X15">
        <v>-8</v>
      </c>
      <c r="Y15">
        <v>-1.5</v>
      </c>
      <c r="Z15">
        <v>0</v>
      </c>
      <c r="AA15">
        <v>-75</v>
      </c>
      <c r="AB15">
        <v>0</v>
      </c>
      <c r="AC15">
        <v>-88</v>
      </c>
    </row>
    <row r="16" spans="1:29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-42</v>
      </c>
      <c r="O16" s="47">
        <v>-18</v>
      </c>
      <c r="P16" s="47">
        <v>-88</v>
      </c>
      <c r="Q16" s="47">
        <v>-75</v>
      </c>
      <c r="R16" s="47">
        <v>0</v>
      </c>
      <c r="S16" s="75">
        <v>0</v>
      </c>
      <c r="U16" s="74">
        <v>-224.5</v>
      </c>
      <c r="V16" s="75">
        <v>0</v>
      </c>
      <c r="W16">
        <v>-42</v>
      </c>
      <c r="X16">
        <v>-18</v>
      </c>
      <c r="Y16">
        <v>-1.5</v>
      </c>
      <c r="Z16">
        <v>0</v>
      </c>
      <c r="AA16">
        <v>-75</v>
      </c>
      <c r="AB16">
        <v>0</v>
      </c>
      <c r="AC16">
        <v>-88</v>
      </c>
    </row>
    <row r="17" spans="7:29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-49</v>
      </c>
      <c r="O17" s="47">
        <v>-16</v>
      </c>
      <c r="P17" s="47">
        <v>-88</v>
      </c>
      <c r="Q17" s="47">
        <v>-75</v>
      </c>
      <c r="R17" s="47">
        <v>0</v>
      </c>
      <c r="S17" s="75">
        <v>0</v>
      </c>
      <c r="U17" s="74">
        <v>-229.5</v>
      </c>
      <c r="V17" s="75">
        <v>0</v>
      </c>
      <c r="W17">
        <v>-49</v>
      </c>
      <c r="X17">
        <v>-16</v>
      </c>
      <c r="Y17">
        <v>-1.5</v>
      </c>
      <c r="Z17">
        <v>0</v>
      </c>
      <c r="AA17">
        <v>-75</v>
      </c>
      <c r="AB17">
        <v>0</v>
      </c>
      <c r="AC17">
        <v>-88</v>
      </c>
    </row>
    <row r="18" spans="7:29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-51</v>
      </c>
      <c r="O18" s="47">
        <v>-18</v>
      </c>
      <c r="P18" s="47">
        <v>-88</v>
      </c>
      <c r="Q18" s="47">
        <v>-75</v>
      </c>
      <c r="R18" s="47">
        <v>0</v>
      </c>
      <c r="S18" s="75">
        <v>0</v>
      </c>
      <c r="U18" s="74">
        <v>-233.5</v>
      </c>
      <c r="V18" s="75">
        <v>0</v>
      </c>
      <c r="W18">
        <v>-51</v>
      </c>
      <c r="X18">
        <v>-18</v>
      </c>
      <c r="Y18">
        <v>-1.5</v>
      </c>
      <c r="Z18">
        <v>0</v>
      </c>
      <c r="AA18">
        <v>-75</v>
      </c>
      <c r="AB18">
        <v>0</v>
      </c>
      <c r="AC18">
        <v>-88</v>
      </c>
    </row>
    <row r="19" spans="7:29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0.96</v>
      </c>
      <c r="M19" s="75">
        <v>0</v>
      </c>
      <c r="N19" s="74">
        <v>-31</v>
      </c>
      <c r="O19" s="47">
        <v>-17</v>
      </c>
      <c r="P19" s="47">
        <v>-89</v>
      </c>
      <c r="Q19" s="47">
        <v>-75</v>
      </c>
      <c r="R19" s="47">
        <v>0</v>
      </c>
      <c r="S19" s="75">
        <v>0</v>
      </c>
      <c r="U19" s="74">
        <v>-213.5</v>
      </c>
      <c r="V19" s="75">
        <v>0.96</v>
      </c>
      <c r="W19">
        <v>-31</v>
      </c>
      <c r="X19">
        <v>-17</v>
      </c>
      <c r="Y19">
        <v>-1.5</v>
      </c>
      <c r="Z19">
        <v>0.96</v>
      </c>
      <c r="AA19">
        <v>-75</v>
      </c>
      <c r="AB19">
        <v>0</v>
      </c>
      <c r="AC19">
        <v>-89</v>
      </c>
    </row>
    <row r="20" spans="7:29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0.96</v>
      </c>
      <c r="M20" s="75">
        <v>0</v>
      </c>
      <c r="N20" s="74">
        <v>-30</v>
      </c>
      <c r="O20" s="47">
        <v>-20</v>
      </c>
      <c r="P20" s="47">
        <v>-90</v>
      </c>
      <c r="Q20" s="47">
        <v>-75</v>
      </c>
      <c r="R20" s="47">
        <v>0</v>
      </c>
      <c r="S20" s="75">
        <v>0</v>
      </c>
      <c r="U20" s="74">
        <v>-216.5</v>
      </c>
      <c r="V20" s="75">
        <v>0.96</v>
      </c>
      <c r="W20">
        <v>-30</v>
      </c>
      <c r="X20">
        <v>-20</v>
      </c>
      <c r="Y20">
        <v>-1.5</v>
      </c>
      <c r="Z20">
        <v>0.96</v>
      </c>
      <c r="AA20">
        <v>-75</v>
      </c>
      <c r="AB20">
        <v>0</v>
      </c>
      <c r="AC20">
        <v>-90</v>
      </c>
    </row>
    <row r="21" spans="7:29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1.92</v>
      </c>
      <c r="M21" s="75">
        <v>0</v>
      </c>
      <c r="N21" s="74">
        <v>-33</v>
      </c>
      <c r="O21" s="47">
        <v>-62</v>
      </c>
      <c r="P21" s="47">
        <v>-91</v>
      </c>
      <c r="Q21" s="47">
        <v>-75</v>
      </c>
      <c r="R21" s="47">
        <v>0</v>
      </c>
      <c r="S21" s="75">
        <v>0</v>
      </c>
      <c r="U21" s="74">
        <v>-262.5</v>
      </c>
      <c r="V21" s="75">
        <v>1.92</v>
      </c>
      <c r="W21">
        <v>-33</v>
      </c>
      <c r="X21">
        <v>-62</v>
      </c>
      <c r="Y21">
        <v>-1.5</v>
      </c>
      <c r="Z21">
        <v>1.92</v>
      </c>
      <c r="AA21">
        <v>-75</v>
      </c>
      <c r="AB21">
        <v>0</v>
      </c>
      <c r="AC21">
        <v>-91</v>
      </c>
    </row>
    <row r="22" spans="7:29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2.88</v>
      </c>
      <c r="M22" s="75">
        <v>0</v>
      </c>
      <c r="N22" s="74">
        <v>-94</v>
      </c>
      <c r="O22" s="47">
        <v>-61</v>
      </c>
      <c r="P22" s="47">
        <v>-90</v>
      </c>
      <c r="Q22" s="47">
        <v>-75</v>
      </c>
      <c r="R22" s="47">
        <v>0</v>
      </c>
      <c r="S22" s="75">
        <v>0</v>
      </c>
      <c r="U22" s="74">
        <v>-321.5</v>
      </c>
      <c r="V22" s="75">
        <v>2.88</v>
      </c>
      <c r="W22">
        <v>-94</v>
      </c>
      <c r="X22">
        <v>-61</v>
      </c>
      <c r="Y22">
        <v>-1.5</v>
      </c>
      <c r="Z22">
        <v>2.88</v>
      </c>
      <c r="AA22">
        <v>-75</v>
      </c>
      <c r="AB22">
        <v>0</v>
      </c>
      <c r="AC22">
        <v>-90</v>
      </c>
    </row>
    <row r="23" spans="7:29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3.84</v>
      </c>
      <c r="M23" s="75">
        <v>0</v>
      </c>
      <c r="N23" s="74">
        <v>-106</v>
      </c>
      <c r="O23" s="47">
        <v>-28</v>
      </c>
      <c r="P23" s="47">
        <v>-63</v>
      </c>
      <c r="Q23" s="47">
        <v>-70</v>
      </c>
      <c r="R23" s="47">
        <v>0</v>
      </c>
      <c r="S23" s="75">
        <v>0</v>
      </c>
      <c r="U23" s="74">
        <v>-268.5</v>
      </c>
      <c r="V23" s="75">
        <v>3.84</v>
      </c>
      <c r="W23">
        <v>-106</v>
      </c>
      <c r="X23">
        <v>-28</v>
      </c>
      <c r="Y23">
        <v>-1.5</v>
      </c>
      <c r="Z23">
        <v>3.84</v>
      </c>
      <c r="AA23">
        <v>-70</v>
      </c>
      <c r="AB23">
        <v>0</v>
      </c>
      <c r="AC23">
        <v>-63</v>
      </c>
    </row>
    <row r="24" spans="7:29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4.8099999999999996</v>
      </c>
      <c r="M24" s="75">
        <v>0</v>
      </c>
      <c r="N24" s="74">
        <v>-188</v>
      </c>
      <c r="O24" s="47">
        <v>-20</v>
      </c>
      <c r="P24" s="47">
        <v>-78</v>
      </c>
      <c r="Q24" s="47">
        <v>-70</v>
      </c>
      <c r="R24" s="47">
        <v>0</v>
      </c>
      <c r="S24" s="75">
        <v>0</v>
      </c>
      <c r="U24" s="74">
        <v>-357.5</v>
      </c>
      <c r="V24" s="75">
        <v>4.8099999999999996</v>
      </c>
      <c r="W24">
        <v>-188</v>
      </c>
      <c r="X24">
        <v>-20</v>
      </c>
      <c r="Y24">
        <v>-1.5</v>
      </c>
      <c r="Z24">
        <v>4.8099999999999996</v>
      </c>
      <c r="AA24">
        <v>-70</v>
      </c>
      <c r="AB24">
        <v>0</v>
      </c>
      <c r="AC24">
        <v>-78</v>
      </c>
    </row>
    <row r="25" spans="7:29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6.73</v>
      </c>
      <c r="M25" s="75">
        <v>0</v>
      </c>
      <c r="N25" s="74">
        <v>-176</v>
      </c>
      <c r="O25" s="47">
        <v>-42</v>
      </c>
      <c r="P25" s="47">
        <v>-136</v>
      </c>
      <c r="Q25" s="47">
        <v>-70</v>
      </c>
      <c r="R25" s="47">
        <v>0</v>
      </c>
      <c r="S25" s="75">
        <v>0</v>
      </c>
      <c r="U25" s="74">
        <v>-425.5</v>
      </c>
      <c r="V25" s="75">
        <v>6.73</v>
      </c>
      <c r="W25">
        <v>-176</v>
      </c>
      <c r="X25">
        <v>-42</v>
      </c>
      <c r="Y25">
        <v>-1.5</v>
      </c>
      <c r="Z25">
        <v>6.73</v>
      </c>
      <c r="AA25">
        <v>-70</v>
      </c>
      <c r="AB25">
        <v>0</v>
      </c>
      <c r="AC25">
        <v>-136</v>
      </c>
    </row>
    <row r="26" spans="7:29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7.69</v>
      </c>
      <c r="M26" s="75">
        <v>0</v>
      </c>
      <c r="N26" s="74">
        <v>-231</v>
      </c>
      <c r="O26" s="47">
        <v>-76</v>
      </c>
      <c r="P26" s="47">
        <v>-201</v>
      </c>
      <c r="Q26" s="47">
        <v>-70</v>
      </c>
      <c r="R26" s="47">
        <v>0</v>
      </c>
      <c r="S26" s="75">
        <v>0</v>
      </c>
      <c r="U26" s="74">
        <v>-579.5</v>
      </c>
      <c r="V26" s="75">
        <v>7.69</v>
      </c>
      <c r="W26">
        <v>-231</v>
      </c>
      <c r="X26">
        <v>-76</v>
      </c>
      <c r="Y26">
        <v>-1.5</v>
      </c>
      <c r="Z26">
        <v>7.69</v>
      </c>
      <c r="AA26">
        <v>-70</v>
      </c>
      <c r="AB26">
        <v>0</v>
      </c>
      <c r="AC26">
        <v>-201</v>
      </c>
    </row>
    <row r="27" spans="7:29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8.65</v>
      </c>
      <c r="M27" s="75">
        <v>0</v>
      </c>
      <c r="N27" s="74">
        <v>-239</v>
      </c>
      <c r="O27" s="47">
        <v>-102</v>
      </c>
      <c r="P27" s="47">
        <v>-226</v>
      </c>
      <c r="Q27" s="47">
        <v>-50</v>
      </c>
      <c r="R27" s="47">
        <v>0</v>
      </c>
      <c r="S27" s="75">
        <v>0</v>
      </c>
      <c r="U27" s="74">
        <v>-618.5</v>
      </c>
      <c r="V27" s="75">
        <v>8.65</v>
      </c>
      <c r="W27">
        <v>-239</v>
      </c>
      <c r="X27">
        <v>-102</v>
      </c>
      <c r="Y27">
        <v>-1.5</v>
      </c>
      <c r="Z27">
        <v>8.65</v>
      </c>
      <c r="AA27">
        <v>-50</v>
      </c>
      <c r="AB27">
        <v>0</v>
      </c>
      <c r="AC27">
        <v>-226</v>
      </c>
    </row>
    <row r="28" spans="7:29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8.2100000000000009</v>
      </c>
      <c r="M28" s="75">
        <v>0</v>
      </c>
      <c r="N28" s="74">
        <v>-191</v>
      </c>
      <c r="O28" s="47">
        <v>-100</v>
      </c>
      <c r="P28" s="47">
        <v>-94</v>
      </c>
      <c r="Q28" s="47">
        <v>-50</v>
      </c>
      <c r="R28" s="47">
        <v>0</v>
      </c>
      <c r="S28" s="75">
        <v>0</v>
      </c>
      <c r="U28" s="74">
        <v>-436.5</v>
      </c>
      <c r="V28" s="75">
        <v>8.2100000000000009</v>
      </c>
      <c r="W28">
        <v>-191</v>
      </c>
      <c r="X28">
        <v>-100</v>
      </c>
      <c r="Y28">
        <v>-1.5</v>
      </c>
      <c r="Z28">
        <v>8.2100000000000009</v>
      </c>
      <c r="AA28">
        <v>-50</v>
      </c>
      <c r="AB28">
        <v>0</v>
      </c>
      <c r="AC28">
        <v>-94</v>
      </c>
    </row>
    <row r="29" spans="7:29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4</v>
      </c>
      <c r="M29" s="75">
        <v>1.78</v>
      </c>
      <c r="N29" s="74">
        <v>-196</v>
      </c>
      <c r="O29" s="47">
        <v>-86</v>
      </c>
      <c r="P29" s="47">
        <v>-94</v>
      </c>
      <c r="Q29" s="47">
        <v>-50</v>
      </c>
      <c r="R29" s="47">
        <v>0</v>
      </c>
      <c r="S29" s="75">
        <v>0</v>
      </c>
      <c r="U29" s="74">
        <v>-427.5</v>
      </c>
      <c r="V29" s="75">
        <v>5.78</v>
      </c>
      <c r="W29">
        <v>-196</v>
      </c>
      <c r="X29">
        <v>-86</v>
      </c>
      <c r="Y29">
        <v>-1.5</v>
      </c>
      <c r="Z29">
        <v>4</v>
      </c>
      <c r="AA29">
        <v>-50</v>
      </c>
      <c r="AB29">
        <v>1.78</v>
      </c>
      <c r="AC29">
        <v>-94</v>
      </c>
    </row>
    <row r="30" spans="7:29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3.54</v>
      </c>
      <c r="M30" s="75">
        <v>1.55</v>
      </c>
      <c r="N30" s="74">
        <v>-192</v>
      </c>
      <c r="O30" s="47">
        <v>-81</v>
      </c>
      <c r="P30" s="47">
        <v>-102</v>
      </c>
      <c r="Q30" s="47">
        <v>-50</v>
      </c>
      <c r="R30" s="47">
        <v>0</v>
      </c>
      <c r="S30" s="75">
        <v>0</v>
      </c>
      <c r="U30" s="74">
        <v>-426.5</v>
      </c>
      <c r="V30" s="75">
        <v>5.09</v>
      </c>
      <c r="W30">
        <v>-192</v>
      </c>
      <c r="X30">
        <v>-81</v>
      </c>
      <c r="Y30">
        <v>-1.5</v>
      </c>
      <c r="Z30">
        <v>3.54</v>
      </c>
      <c r="AA30">
        <v>-50</v>
      </c>
      <c r="AB30">
        <v>1.55</v>
      </c>
      <c r="AC30">
        <v>-102</v>
      </c>
    </row>
    <row r="31" spans="7:29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1.29</v>
      </c>
      <c r="M31" s="75">
        <v>0.33</v>
      </c>
      <c r="N31" s="74">
        <v>-122</v>
      </c>
      <c r="O31" s="47">
        <v>-80</v>
      </c>
      <c r="P31" s="47">
        <v>-103</v>
      </c>
      <c r="Q31" s="47">
        <v>-30</v>
      </c>
      <c r="R31" s="47">
        <v>0</v>
      </c>
      <c r="S31" s="75">
        <v>0</v>
      </c>
      <c r="U31" s="74">
        <v>-336.5</v>
      </c>
      <c r="V31" s="75">
        <v>1.62</v>
      </c>
      <c r="W31">
        <v>-122</v>
      </c>
      <c r="X31">
        <v>-80</v>
      </c>
      <c r="Y31">
        <v>-1.5</v>
      </c>
      <c r="Z31">
        <v>1.29</v>
      </c>
      <c r="AA31">
        <v>-30</v>
      </c>
      <c r="AB31">
        <v>0.33</v>
      </c>
      <c r="AC31">
        <v>-103</v>
      </c>
    </row>
    <row r="32" spans="7:29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0.99</v>
      </c>
      <c r="M32" s="75">
        <v>0.32</v>
      </c>
      <c r="N32" s="74">
        <v>-30</v>
      </c>
      <c r="O32" s="47">
        <v>-74</v>
      </c>
      <c r="P32" s="47">
        <v>-96</v>
      </c>
      <c r="Q32" s="47">
        <v>-30</v>
      </c>
      <c r="R32" s="47">
        <v>0</v>
      </c>
      <c r="S32" s="75">
        <v>0</v>
      </c>
      <c r="U32" s="74">
        <v>-231.5</v>
      </c>
      <c r="V32" s="75">
        <v>1.31</v>
      </c>
      <c r="W32">
        <v>-30</v>
      </c>
      <c r="X32">
        <v>-74</v>
      </c>
      <c r="Y32">
        <v>-1.5</v>
      </c>
      <c r="Z32">
        <v>0.99</v>
      </c>
      <c r="AA32">
        <v>-30</v>
      </c>
      <c r="AB32">
        <v>0.32</v>
      </c>
      <c r="AC32">
        <v>-96</v>
      </c>
    </row>
    <row r="33" spans="7:29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1.59</v>
      </c>
      <c r="M33" s="75">
        <v>0.71</v>
      </c>
      <c r="N33" s="74">
        <v>0</v>
      </c>
      <c r="O33" s="47">
        <v>-53</v>
      </c>
      <c r="P33" s="47">
        <v>-95</v>
      </c>
      <c r="Q33" s="47">
        <v>-30</v>
      </c>
      <c r="R33" s="47">
        <v>0</v>
      </c>
      <c r="S33" s="75">
        <v>0</v>
      </c>
      <c r="U33" s="74">
        <v>-179.5</v>
      </c>
      <c r="V33" s="75">
        <v>2.2999999999999998</v>
      </c>
      <c r="W33">
        <v>0</v>
      </c>
      <c r="X33">
        <v>-53</v>
      </c>
      <c r="Y33">
        <v>-1.5</v>
      </c>
      <c r="Z33">
        <v>1.59</v>
      </c>
      <c r="AA33">
        <v>-30</v>
      </c>
      <c r="AB33">
        <v>0.71</v>
      </c>
      <c r="AC33">
        <v>-95</v>
      </c>
    </row>
    <row r="34" spans="7:29">
      <c r="G34" t="s">
        <v>76</v>
      </c>
      <c r="H34" s="74">
        <v>15.84</v>
      </c>
      <c r="I34" s="47">
        <v>0</v>
      </c>
      <c r="J34" s="47">
        <v>0</v>
      </c>
      <c r="K34" s="47">
        <v>0</v>
      </c>
      <c r="L34" s="47">
        <v>1.39</v>
      </c>
      <c r="M34" s="75">
        <v>0.32</v>
      </c>
      <c r="N34" s="74">
        <v>0</v>
      </c>
      <c r="O34" s="47">
        <v>-60</v>
      </c>
      <c r="P34" s="47">
        <v>-89</v>
      </c>
      <c r="Q34" s="47">
        <v>-30</v>
      </c>
      <c r="R34" s="47">
        <v>0</v>
      </c>
      <c r="S34" s="75">
        <v>0</v>
      </c>
      <c r="U34" s="74">
        <v>-180.5</v>
      </c>
      <c r="V34" s="75">
        <v>17.55</v>
      </c>
      <c r="W34">
        <v>15.84</v>
      </c>
      <c r="X34">
        <v>-60</v>
      </c>
      <c r="Y34">
        <v>-1.5</v>
      </c>
      <c r="Z34">
        <v>1.39</v>
      </c>
      <c r="AA34">
        <v>-30</v>
      </c>
      <c r="AB34">
        <v>0.32</v>
      </c>
      <c r="AC34">
        <v>-89</v>
      </c>
    </row>
    <row r="35" spans="7:29">
      <c r="G35" t="s">
        <v>77</v>
      </c>
      <c r="H35" s="74">
        <v>40.29</v>
      </c>
      <c r="I35" s="47">
        <v>0</v>
      </c>
      <c r="J35" s="47">
        <v>0</v>
      </c>
      <c r="K35" s="47">
        <v>0</v>
      </c>
      <c r="L35" s="47">
        <v>3.56</v>
      </c>
      <c r="M35" s="75">
        <v>0.5</v>
      </c>
      <c r="N35" s="74">
        <v>0</v>
      </c>
      <c r="O35" s="47">
        <v>-55</v>
      </c>
      <c r="P35" s="47">
        <v>-78</v>
      </c>
      <c r="Q35" s="47">
        <v>-20</v>
      </c>
      <c r="R35" s="47">
        <v>0</v>
      </c>
      <c r="S35" s="75">
        <v>0</v>
      </c>
      <c r="U35" s="74">
        <v>-154.5</v>
      </c>
      <c r="V35" s="75">
        <v>44.35</v>
      </c>
      <c r="W35">
        <v>40.29</v>
      </c>
      <c r="X35">
        <v>-55</v>
      </c>
      <c r="Y35">
        <v>-1.5</v>
      </c>
      <c r="Z35">
        <v>3.56</v>
      </c>
      <c r="AA35">
        <v>-20</v>
      </c>
      <c r="AB35">
        <v>0.5</v>
      </c>
      <c r="AC35">
        <v>-78</v>
      </c>
    </row>
    <row r="36" spans="7:29">
      <c r="G36" t="s">
        <v>78</v>
      </c>
      <c r="H36" s="74">
        <v>42.48</v>
      </c>
      <c r="I36" s="47">
        <v>0</v>
      </c>
      <c r="J36" s="47">
        <v>0</v>
      </c>
      <c r="K36" s="47">
        <v>0</v>
      </c>
      <c r="L36" s="47">
        <v>5.74</v>
      </c>
      <c r="M36" s="75">
        <v>0</v>
      </c>
      <c r="N36" s="74">
        <v>0</v>
      </c>
      <c r="O36" s="47">
        <v>-64</v>
      </c>
      <c r="P36" s="47">
        <v>-72</v>
      </c>
      <c r="Q36" s="47">
        <v>-20</v>
      </c>
      <c r="R36" s="47">
        <v>0</v>
      </c>
      <c r="S36" s="75">
        <v>0</v>
      </c>
      <c r="U36" s="74">
        <v>-157.5</v>
      </c>
      <c r="V36" s="75">
        <v>48.22</v>
      </c>
      <c r="W36">
        <v>42.48</v>
      </c>
      <c r="X36">
        <v>-64</v>
      </c>
      <c r="Y36">
        <v>-1.5</v>
      </c>
      <c r="Z36">
        <v>5.74</v>
      </c>
      <c r="AA36">
        <v>-20</v>
      </c>
      <c r="AB36">
        <v>0</v>
      </c>
      <c r="AC36">
        <v>-72</v>
      </c>
    </row>
    <row r="37" spans="7:29">
      <c r="G37" t="s">
        <v>79</v>
      </c>
      <c r="H37" s="74">
        <v>45.71</v>
      </c>
      <c r="I37" s="47">
        <v>0</v>
      </c>
      <c r="J37" s="47">
        <v>0</v>
      </c>
      <c r="K37" s="47">
        <v>0</v>
      </c>
      <c r="L37" s="47">
        <v>7.44</v>
      </c>
      <c r="M37" s="75">
        <v>0</v>
      </c>
      <c r="N37" s="74">
        <v>0</v>
      </c>
      <c r="O37" s="47">
        <v>-44</v>
      </c>
      <c r="P37" s="47">
        <v>-60</v>
      </c>
      <c r="Q37" s="47">
        <v>-20</v>
      </c>
      <c r="R37" s="47">
        <v>0</v>
      </c>
      <c r="S37" s="75">
        <v>0</v>
      </c>
      <c r="U37" s="74">
        <v>-125.5</v>
      </c>
      <c r="V37" s="75">
        <v>53.15</v>
      </c>
      <c r="W37">
        <v>45.71</v>
      </c>
      <c r="X37">
        <v>-44</v>
      </c>
      <c r="Y37">
        <v>-1.5</v>
      </c>
      <c r="Z37">
        <v>7.44</v>
      </c>
      <c r="AA37">
        <v>-20</v>
      </c>
      <c r="AB37">
        <v>0</v>
      </c>
      <c r="AC37">
        <v>-60</v>
      </c>
    </row>
    <row r="38" spans="7:29">
      <c r="G38" t="s">
        <v>80</v>
      </c>
      <c r="H38" s="74">
        <v>52.3</v>
      </c>
      <c r="I38" s="47">
        <v>0</v>
      </c>
      <c r="J38" s="47">
        <v>0</v>
      </c>
      <c r="K38" s="47">
        <v>0</v>
      </c>
      <c r="L38" s="47">
        <v>8.5</v>
      </c>
      <c r="M38" s="75">
        <v>0</v>
      </c>
      <c r="N38" s="74">
        <v>0</v>
      </c>
      <c r="O38" s="47">
        <v>-62</v>
      </c>
      <c r="P38" s="47">
        <v>-65</v>
      </c>
      <c r="Q38" s="47">
        <v>-20</v>
      </c>
      <c r="R38" s="47">
        <v>0</v>
      </c>
      <c r="S38" s="75">
        <v>0</v>
      </c>
      <c r="U38" s="74">
        <v>-148.5</v>
      </c>
      <c r="V38" s="75">
        <v>60.8</v>
      </c>
      <c r="W38">
        <v>52.3</v>
      </c>
      <c r="X38">
        <v>-62</v>
      </c>
      <c r="Y38">
        <v>-1.5</v>
      </c>
      <c r="Z38">
        <v>8.5</v>
      </c>
      <c r="AA38">
        <v>-20</v>
      </c>
      <c r="AB38">
        <v>0</v>
      </c>
      <c r="AC38">
        <v>-65</v>
      </c>
    </row>
    <row r="39" spans="7:29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14.92</v>
      </c>
      <c r="M39" s="75">
        <v>0</v>
      </c>
      <c r="N39" s="74">
        <v>-28</v>
      </c>
      <c r="O39" s="47">
        <v>-126</v>
      </c>
      <c r="P39" s="47">
        <v>-112</v>
      </c>
      <c r="Q39" s="47">
        <v>-65</v>
      </c>
      <c r="R39" s="47">
        <v>0</v>
      </c>
      <c r="S39" s="75">
        <v>0</v>
      </c>
      <c r="U39" s="74">
        <v>-332.3</v>
      </c>
      <c r="V39" s="75">
        <v>14.92</v>
      </c>
      <c r="W39">
        <v>-28</v>
      </c>
      <c r="X39">
        <v>-126</v>
      </c>
      <c r="Y39">
        <v>-1.3</v>
      </c>
      <c r="Z39">
        <v>14.92</v>
      </c>
      <c r="AA39">
        <v>-65</v>
      </c>
      <c r="AB39">
        <v>0</v>
      </c>
      <c r="AC39">
        <v>-112</v>
      </c>
    </row>
    <row r="40" spans="7:29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16.27</v>
      </c>
      <c r="M40" s="75">
        <v>0</v>
      </c>
      <c r="N40" s="74">
        <v>-14</v>
      </c>
      <c r="O40" s="47">
        <v>-134</v>
      </c>
      <c r="P40" s="47">
        <v>-107</v>
      </c>
      <c r="Q40" s="47">
        <v>-65</v>
      </c>
      <c r="R40" s="47">
        <v>0</v>
      </c>
      <c r="S40" s="75">
        <v>0</v>
      </c>
      <c r="U40" s="74">
        <v>-321.3</v>
      </c>
      <c r="V40" s="75">
        <v>16.27</v>
      </c>
      <c r="W40">
        <v>-14</v>
      </c>
      <c r="X40">
        <v>-134</v>
      </c>
      <c r="Y40">
        <v>-1.3</v>
      </c>
      <c r="Z40">
        <v>16.27</v>
      </c>
      <c r="AA40">
        <v>-65</v>
      </c>
      <c r="AB40">
        <v>0</v>
      </c>
      <c r="AC40">
        <v>-107</v>
      </c>
    </row>
    <row r="41" spans="7:29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16.34</v>
      </c>
      <c r="M41" s="75">
        <v>0</v>
      </c>
      <c r="N41" s="74">
        <v>-49</v>
      </c>
      <c r="O41" s="47">
        <v>-121</v>
      </c>
      <c r="P41" s="47">
        <v>-102</v>
      </c>
      <c r="Q41" s="47">
        <v>-65</v>
      </c>
      <c r="R41" s="47">
        <v>0</v>
      </c>
      <c r="S41" s="75">
        <v>0</v>
      </c>
      <c r="U41" s="74">
        <v>-338.3</v>
      </c>
      <c r="V41" s="75">
        <v>16.34</v>
      </c>
      <c r="W41">
        <v>-49</v>
      </c>
      <c r="X41">
        <v>-121</v>
      </c>
      <c r="Y41">
        <v>-1.3</v>
      </c>
      <c r="Z41">
        <v>16.34</v>
      </c>
      <c r="AA41">
        <v>-65</v>
      </c>
      <c r="AB41">
        <v>0</v>
      </c>
      <c r="AC41">
        <v>-102</v>
      </c>
    </row>
    <row r="42" spans="7:29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16.34</v>
      </c>
      <c r="M42" s="75">
        <v>0</v>
      </c>
      <c r="N42" s="74">
        <v>-81</v>
      </c>
      <c r="O42" s="47">
        <v>-118</v>
      </c>
      <c r="P42" s="47">
        <v>-97</v>
      </c>
      <c r="Q42" s="47">
        <v>-65</v>
      </c>
      <c r="R42" s="47">
        <v>0</v>
      </c>
      <c r="S42" s="75">
        <v>0</v>
      </c>
      <c r="U42" s="74">
        <v>-362.3</v>
      </c>
      <c r="V42" s="75">
        <v>16.34</v>
      </c>
      <c r="W42">
        <v>-81</v>
      </c>
      <c r="X42">
        <v>-118</v>
      </c>
      <c r="Y42">
        <v>-1.3</v>
      </c>
      <c r="Z42">
        <v>16.34</v>
      </c>
      <c r="AA42">
        <v>-65</v>
      </c>
      <c r="AB42">
        <v>0</v>
      </c>
      <c r="AC42">
        <v>-97</v>
      </c>
    </row>
    <row r="43" spans="7:29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11.53</v>
      </c>
      <c r="M43" s="75">
        <v>0</v>
      </c>
      <c r="N43" s="74">
        <v>-207</v>
      </c>
      <c r="O43" s="47">
        <v>-104</v>
      </c>
      <c r="P43" s="47">
        <v>-154</v>
      </c>
      <c r="Q43" s="47">
        <v>-65</v>
      </c>
      <c r="R43" s="47">
        <v>0</v>
      </c>
      <c r="S43" s="75">
        <v>0</v>
      </c>
      <c r="U43" s="74">
        <v>-530.5</v>
      </c>
      <c r="V43" s="75">
        <v>11.53</v>
      </c>
      <c r="W43">
        <v>-207</v>
      </c>
      <c r="X43">
        <v>-104</v>
      </c>
      <c r="Y43">
        <v>-0.5</v>
      </c>
      <c r="Z43">
        <v>11.53</v>
      </c>
      <c r="AA43">
        <v>-65</v>
      </c>
      <c r="AB43">
        <v>0</v>
      </c>
      <c r="AC43">
        <v>-154</v>
      </c>
    </row>
    <row r="44" spans="7:29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11.53</v>
      </c>
      <c r="M44" s="75">
        <v>0</v>
      </c>
      <c r="N44" s="74">
        <v>-155</v>
      </c>
      <c r="O44" s="47">
        <v>-4</v>
      </c>
      <c r="P44" s="47">
        <v>-145</v>
      </c>
      <c r="Q44" s="47">
        <v>-65</v>
      </c>
      <c r="R44" s="47">
        <v>0</v>
      </c>
      <c r="S44" s="75">
        <v>0</v>
      </c>
      <c r="U44" s="74">
        <v>-369.5</v>
      </c>
      <c r="V44" s="75">
        <v>11.53</v>
      </c>
      <c r="W44">
        <v>-155</v>
      </c>
      <c r="X44">
        <v>-4</v>
      </c>
      <c r="Y44">
        <v>-0.5</v>
      </c>
      <c r="Z44">
        <v>11.53</v>
      </c>
      <c r="AA44">
        <v>-65</v>
      </c>
      <c r="AB44">
        <v>0</v>
      </c>
      <c r="AC44">
        <v>-145</v>
      </c>
    </row>
    <row r="45" spans="7:29">
      <c r="G45" t="s">
        <v>87</v>
      </c>
      <c r="H45" s="74">
        <v>18.27</v>
      </c>
      <c r="I45" s="47">
        <v>16.34</v>
      </c>
      <c r="J45" s="47">
        <v>0</v>
      </c>
      <c r="K45" s="47">
        <v>0</v>
      </c>
      <c r="L45" s="47">
        <v>11.53</v>
      </c>
      <c r="M45" s="75">
        <v>0</v>
      </c>
      <c r="N45" s="74">
        <v>0</v>
      </c>
      <c r="O45" s="47">
        <v>0</v>
      </c>
      <c r="P45" s="47">
        <v>-105</v>
      </c>
      <c r="Q45" s="47">
        <v>-65</v>
      </c>
      <c r="R45" s="47">
        <v>0</v>
      </c>
      <c r="S45" s="75">
        <v>0</v>
      </c>
      <c r="U45" s="74">
        <v>-170.5</v>
      </c>
      <c r="V45" s="75">
        <v>46.14</v>
      </c>
      <c r="W45">
        <v>18.27</v>
      </c>
      <c r="X45">
        <v>16.34</v>
      </c>
      <c r="Y45">
        <v>-0.5</v>
      </c>
      <c r="Z45">
        <v>11.53</v>
      </c>
      <c r="AA45">
        <v>-65</v>
      </c>
      <c r="AB45">
        <v>0</v>
      </c>
      <c r="AC45">
        <v>-105</v>
      </c>
    </row>
    <row r="46" spans="7:29">
      <c r="G46" t="s">
        <v>88</v>
      </c>
      <c r="H46" s="74">
        <v>51.91</v>
      </c>
      <c r="I46" s="47">
        <v>11.53</v>
      </c>
      <c r="J46" s="47">
        <v>0</v>
      </c>
      <c r="K46" s="47">
        <v>0</v>
      </c>
      <c r="L46" s="47">
        <v>11.53</v>
      </c>
      <c r="M46" s="75">
        <v>0</v>
      </c>
      <c r="N46" s="74">
        <v>0</v>
      </c>
      <c r="O46" s="47">
        <v>0</v>
      </c>
      <c r="P46" s="47">
        <v>-70</v>
      </c>
      <c r="Q46" s="47">
        <v>-65</v>
      </c>
      <c r="R46" s="47">
        <v>0</v>
      </c>
      <c r="S46" s="75">
        <v>0</v>
      </c>
      <c r="U46" s="74">
        <v>-135.5</v>
      </c>
      <c r="V46" s="75">
        <v>74.97</v>
      </c>
      <c r="W46">
        <v>51.91</v>
      </c>
      <c r="X46">
        <v>11.53</v>
      </c>
      <c r="Y46">
        <v>-0.5</v>
      </c>
      <c r="Z46">
        <v>11.53</v>
      </c>
      <c r="AA46">
        <v>-65</v>
      </c>
      <c r="AB46">
        <v>0</v>
      </c>
      <c r="AC46">
        <v>-70</v>
      </c>
    </row>
    <row r="47" spans="7:29">
      <c r="G47" t="s">
        <v>89</v>
      </c>
      <c r="H47" s="74">
        <v>64.400000000000006</v>
      </c>
      <c r="I47" s="47">
        <v>0</v>
      </c>
      <c r="J47" s="47">
        <v>0</v>
      </c>
      <c r="K47" s="47">
        <v>0</v>
      </c>
      <c r="L47" s="47">
        <v>10.57</v>
      </c>
      <c r="M47" s="75">
        <v>0</v>
      </c>
      <c r="N47" s="74">
        <v>0</v>
      </c>
      <c r="O47" s="47">
        <v>0</v>
      </c>
      <c r="P47" s="47">
        <v>-100</v>
      </c>
      <c r="Q47" s="47">
        <v>-65</v>
      </c>
      <c r="R47" s="47">
        <v>0</v>
      </c>
      <c r="S47" s="75">
        <v>0</v>
      </c>
      <c r="U47" s="74">
        <v>-165.5</v>
      </c>
      <c r="V47" s="75">
        <v>74.97</v>
      </c>
      <c r="W47">
        <v>64.400000000000006</v>
      </c>
      <c r="X47">
        <v>0</v>
      </c>
      <c r="Y47">
        <v>-0.5</v>
      </c>
      <c r="Z47">
        <v>10.57</v>
      </c>
      <c r="AA47">
        <v>-65</v>
      </c>
      <c r="AB47">
        <v>0</v>
      </c>
      <c r="AC47">
        <v>-100</v>
      </c>
    </row>
    <row r="48" spans="7:29">
      <c r="G48" t="s">
        <v>90</v>
      </c>
      <c r="H48" s="74">
        <v>58.64</v>
      </c>
      <c r="I48" s="47">
        <v>0</v>
      </c>
      <c r="J48" s="47">
        <v>0</v>
      </c>
      <c r="K48" s="47">
        <v>0</v>
      </c>
      <c r="L48" s="47">
        <v>10.57</v>
      </c>
      <c r="M48" s="75">
        <v>0</v>
      </c>
      <c r="N48" s="74">
        <v>0</v>
      </c>
      <c r="O48" s="47">
        <v>0</v>
      </c>
      <c r="P48" s="47">
        <v>-105</v>
      </c>
      <c r="Q48" s="47">
        <v>-65</v>
      </c>
      <c r="R48" s="47">
        <v>0</v>
      </c>
      <c r="S48" s="75">
        <v>0</v>
      </c>
      <c r="U48" s="74">
        <v>-170.5</v>
      </c>
      <c r="V48" s="75">
        <v>69.209999999999994</v>
      </c>
      <c r="W48">
        <v>58.64</v>
      </c>
      <c r="X48">
        <v>0</v>
      </c>
      <c r="Y48">
        <v>-0.5</v>
      </c>
      <c r="Z48">
        <v>10.57</v>
      </c>
      <c r="AA48">
        <v>-65</v>
      </c>
      <c r="AB48">
        <v>0</v>
      </c>
      <c r="AC48">
        <v>-105</v>
      </c>
    </row>
    <row r="49" spans="7:29">
      <c r="G49" t="s">
        <v>91</v>
      </c>
      <c r="H49" s="74">
        <v>60.55</v>
      </c>
      <c r="I49" s="47">
        <v>0</v>
      </c>
      <c r="J49" s="47">
        <v>0</v>
      </c>
      <c r="K49" s="47">
        <v>0</v>
      </c>
      <c r="L49" s="47">
        <v>15.38</v>
      </c>
      <c r="M49" s="75">
        <v>0</v>
      </c>
      <c r="N49" s="74">
        <v>0</v>
      </c>
      <c r="O49" s="47">
        <v>0</v>
      </c>
      <c r="P49" s="47">
        <v>-110</v>
      </c>
      <c r="Q49" s="47">
        <v>-65</v>
      </c>
      <c r="R49" s="47">
        <v>0</v>
      </c>
      <c r="S49" s="75">
        <v>0</v>
      </c>
      <c r="U49" s="74">
        <v>-175.5</v>
      </c>
      <c r="V49" s="75">
        <v>75.930000000000007</v>
      </c>
      <c r="W49">
        <v>60.55</v>
      </c>
      <c r="X49">
        <v>0</v>
      </c>
      <c r="Y49">
        <v>-0.5</v>
      </c>
      <c r="Z49">
        <v>15.38</v>
      </c>
      <c r="AA49">
        <v>-65</v>
      </c>
      <c r="AB49">
        <v>0</v>
      </c>
      <c r="AC49">
        <v>-110</v>
      </c>
    </row>
    <row r="50" spans="7:29">
      <c r="G50" t="s">
        <v>92</v>
      </c>
      <c r="H50" s="74">
        <v>54.79</v>
      </c>
      <c r="I50" s="47">
        <v>0</v>
      </c>
      <c r="J50" s="47">
        <v>0</v>
      </c>
      <c r="K50" s="47">
        <v>0</v>
      </c>
      <c r="L50" s="47">
        <v>14.42</v>
      </c>
      <c r="M50" s="75">
        <v>0</v>
      </c>
      <c r="N50" s="74">
        <v>0</v>
      </c>
      <c r="O50" s="47">
        <v>0</v>
      </c>
      <c r="P50" s="47">
        <v>-120</v>
      </c>
      <c r="Q50" s="47">
        <v>-65</v>
      </c>
      <c r="R50" s="47">
        <v>0</v>
      </c>
      <c r="S50" s="75">
        <v>0</v>
      </c>
      <c r="U50" s="74">
        <v>-185.5</v>
      </c>
      <c r="V50" s="75">
        <v>69.209999999999994</v>
      </c>
      <c r="W50">
        <v>54.79</v>
      </c>
      <c r="X50">
        <v>0</v>
      </c>
      <c r="Y50">
        <v>-0.5</v>
      </c>
      <c r="Z50">
        <v>14.42</v>
      </c>
      <c r="AA50">
        <v>-65</v>
      </c>
      <c r="AB50">
        <v>0</v>
      </c>
      <c r="AC50">
        <v>-120</v>
      </c>
    </row>
    <row r="51" spans="7:29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8.65</v>
      </c>
      <c r="M51" s="75">
        <v>0</v>
      </c>
      <c r="N51" s="74">
        <v>-64</v>
      </c>
      <c r="O51" s="47">
        <v>0</v>
      </c>
      <c r="P51" s="47">
        <v>-180</v>
      </c>
      <c r="Q51" s="47">
        <v>-65</v>
      </c>
      <c r="R51" s="47">
        <v>0</v>
      </c>
      <c r="S51" s="75">
        <v>0</v>
      </c>
      <c r="U51" s="74">
        <v>-309.5</v>
      </c>
      <c r="V51" s="75">
        <v>8.65</v>
      </c>
      <c r="W51">
        <v>-64</v>
      </c>
      <c r="X51">
        <v>0</v>
      </c>
      <c r="Y51">
        <v>-0.5</v>
      </c>
      <c r="Z51">
        <v>8.65</v>
      </c>
      <c r="AA51">
        <v>-65</v>
      </c>
      <c r="AB51">
        <v>0</v>
      </c>
      <c r="AC51">
        <v>-180</v>
      </c>
    </row>
    <row r="52" spans="7:29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8.65</v>
      </c>
      <c r="M52" s="75">
        <v>0</v>
      </c>
      <c r="N52" s="74">
        <v>-21</v>
      </c>
      <c r="O52" s="47">
        <v>0</v>
      </c>
      <c r="P52" s="47">
        <v>-180</v>
      </c>
      <c r="Q52" s="47">
        <v>-65</v>
      </c>
      <c r="R52" s="47">
        <v>0</v>
      </c>
      <c r="S52" s="75">
        <v>0</v>
      </c>
      <c r="U52" s="74">
        <v>-266.5</v>
      </c>
      <c r="V52" s="75">
        <v>8.65</v>
      </c>
      <c r="W52">
        <v>-21</v>
      </c>
      <c r="X52">
        <v>0</v>
      </c>
      <c r="Y52">
        <v>-0.5</v>
      </c>
      <c r="Z52">
        <v>8.65</v>
      </c>
      <c r="AA52">
        <v>-65</v>
      </c>
      <c r="AB52">
        <v>0</v>
      </c>
      <c r="AC52">
        <v>-180</v>
      </c>
    </row>
    <row r="53" spans="7:29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7.69</v>
      </c>
      <c r="M53" s="75">
        <v>0</v>
      </c>
      <c r="N53" s="74">
        <v>-42</v>
      </c>
      <c r="O53" s="47">
        <v>-30</v>
      </c>
      <c r="P53" s="47">
        <v>-135</v>
      </c>
      <c r="Q53" s="47">
        <v>-65</v>
      </c>
      <c r="R53" s="47">
        <v>0</v>
      </c>
      <c r="S53" s="75">
        <v>0</v>
      </c>
      <c r="U53" s="74">
        <v>-272.5</v>
      </c>
      <c r="V53" s="75">
        <v>7.69</v>
      </c>
      <c r="W53">
        <v>-42</v>
      </c>
      <c r="X53">
        <v>-30</v>
      </c>
      <c r="Y53">
        <v>-0.5</v>
      </c>
      <c r="Z53">
        <v>7.69</v>
      </c>
      <c r="AA53">
        <v>-65</v>
      </c>
      <c r="AB53">
        <v>0</v>
      </c>
      <c r="AC53">
        <v>-135</v>
      </c>
    </row>
    <row r="54" spans="7:29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6.73</v>
      </c>
      <c r="M54" s="75">
        <v>0</v>
      </c>
      <c r="N54" s="74">
        <v>-61</v>
      </c>
      <c r="O54" s="47">
        <v>-21</v>
      </c>
      <c r="P54" s="47">
        <v>-95</v>
      </c>
      <c r="Q54" s="47">
        <v>-65</v>
      </c>
      <c r="R54" s="47">
        <v>0</v>
      </c>
      <c r="S54" s="75">
        <v>0</v>
      </c>
      <c r="U54" s="74">
        <v>-242.5</v>
      </c>
      <c r="V54" s="75">
        <v>6.73</v>
      </c>
      <c r="W54">
        <v>-61</v>
      </c>
      <c r="X54">
        <v>-21</v>
      </c>
      <c r="Y54">
        <v>-0.5</v>
      </c>
      <c r="Z54">
        <v>6.73</v>
      </c>
      <c r="AA54">
        <v>-65</v>
      </c>
      <c r="AB54">
        <v>0</v>
      </c>
      <c r="AC54">
        <v>-95</v>
      </c>
    </row>
    <row r="55" spans="7:29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5.77</v>
      </c>
      <c r="M55" s="75">
        <v>0</v>
      </c>
      <c r="N55" s="74">
        <v>-65</v>
      </c>
      <c r="O55" s="47">
        <v>0</v>
      </c>
      <c r="P55" s="47">
        <v>-70</v>
      </c>
      <c r="Q55" s="47">
        <v>-65</v>
      </c>
      <c r="R55" s="47">
        <v>0</v>
      </c>
      <c r="S55" s="75">
        <v>0</v>
      </c>
      <c r="U55" s="74">
        <v>-200.5</v>
      </c>
      <c r="V55" s="75">
        <v>5.77</v>
      </c>
      <c r="W55">
        <v>-65</v>
      </c>
      <c r="X55">
        <v>0</v>
      </c>
      <c r="Y55">
        <v>-0.5</v>
      </c>
      <c r="Z55">
        <v>5.77</v>
      </c>
      <c r="AA55">
        <v>-65</v>
      </c>
      <c r="AB55">
        <v>0</v>
      </c>
      <c r="AC55">
        <v>-70</v>
      </c>
    </row>
    <row r="56" spans="7:29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4.8099999999999996</v>
      </c>
      <c r="M56" s="75">
        <v>0</v>
      </c>
      <c r="N56" s="74">
        <v>-66</v>
      </c>
      <c r="O56" s="47">
        <v>0</v>
      </c>
      <c r="P56" s="47">
        <v>-150</v>
      </c>
      <c r="Q56" s="47">
        <v>-65</v>
      </c>
      <c r="R56" s="47">
        <v>0</v>
      </c>
      <c r="S56" s="75">
        <v>0</v>
      </c>
      <c r="U56" s="74">
        <v>-281.5</v>
      </c>
      <c r="V56" s="75">
        <v>4.8099999999999996</v>
      </c>
      <c r="W56">
        <v>-66</v>
      </c>
      <c r="X56">
        <v>0</v>
      </c>
      <c r="Y56">
        <v>-0.5</v>
      </c>
      <c r="Z56">
        <v>4.8099999999999996</v>
      </c>
      <c r="AA56">
        <v>-65</v>
      </c>
      <c r="AB56">
        <v>0</v>
      </c>
      <c r="AC56">
        <v>-150</v>
      </c>
    </row>
    <row r="57" spans="7:29">
      <c r="G57" t="s">
        <v>99</v>
      </c>
      <c r="H57" s="74">
        <v>0</v>
      </c>
      <c r="I57" s="47">
        <v>6.72</v>
      </c>
      <c r="J57" s="47">
        <v>0</v>
      </c>
      <c r="K57" s="47">
        <v>0</v>
      </c>
      <c r="L57" s="47">
        <v>4.33</v>
      </c>
      <c r="M57" s="75">
        <v>0</v>
      </c>
      <c r="N57" s="74">
        <v>-63</v>
      </c>
      <c r="O57" s="47">
        <v>0</v>
      </c>
      <c r="P57" s="47">
        <v>-115</v>
      </c>
      <c r="Q57" s="47">
        <v>-65</v>
      </c>
      <c r="R57" s="47">
        <v>0</v>
      </c>
      <c r="S57" s="75">
        <v>0</v>
      </c>
      <c r="U57" s="74">
        <v>-243.5</v>
      </c>
      <c r="V57" s="75">
        <v>11.05</v>
      </c>
      <c r="W57">
        <v>-63</v>
      </c>
      <c r="X57">
        <v>6.72</v>
      </c>
      <c r="Y57">
        <v>-0.5</v>
      </c>
      <c r="Z57">
        <v>4.33</v>
      </c>
      <c r="AA57">
        <v>-65</v>
      </c>
      <c r="AB57">
        <v>0</v>
      </c>
      <c r="AC57">
        <v>-115</v>
      </c>
    </row>
    <row r="58" spans="7:29">
      <c r="G58" t="s">
        <v>100</v>
      </c>
      <c r="H58" s="74">
        <v>0</v>
      </c>
      <c r="I58" s="47">
        <v>9.6199999999999992</v>
      </c>
      <c r="J58" s="47">
        <v>0</v>
      </c>
      <c r="K58" s="47">
        <v>0</v>
      </c>
      <c r="L58" s="47">
        <v>3.36</v>
      </c>
      <c r="M58" s="75">
        <v>0</v>
      </c>
      <c r="N58" s="74">
        <v>-63</v>
      </c>
      <c r="O58" s="47">
        <v>0</v>
      </c>
      <c r="P58" s="47">
        <v>-120</v>
      </c>
      <c r="Q58" s="47">
        <v>-65</v>
      </c>
      <c r="R58" s="47">
        <v>0</v>
      </c>
      <c r="S58" s="75">
        <v>0</v>
      </c>
      <c r="U58" s="74">
        <v>-248.5</v>
      </c>
      <c r="V58" s="75">
        <v>12.98</v>
      </c>
      <c r="W58">
        <v>-63</v>
      </c>
      <c r="X58">
        <v>9.6199999999999992</v>
      </c>
      <c r="Y58">
        <v>-0.5</v>
      </c>
      <c r="Z58">
        <v>3.36</v>
      </c>
      <c r="AA58">
        <v>-65</v>
      </c>
      <c r="AB58">
        <v>0</v>
      </c>
      <c r="AC58">
        <v>-120</v>
      </c>
    </row>
    <row r="59" spans="7:29">
      <c r="G59" t="s">
        <v>101</v>
      </c>
      <c r="H59" s="74">
        <v>0</v>
      </c>
      <c r="I59" s="47">
        <v>17.309999999999999</v>
      </c>
      <c r="J59" s="47">
        <v>0</v>
      </c>
      <c r="K59" s="47">
        <v>0</v>
      </c>
      <c r="L59" s="47">
        <v>2.88</v>
      </c>
      <c r="M59" s="75">
        <v>0</v>
      </c>
      <c r="N59" s="74">
        <v>-34</v>
      </c>
      <c r="O59" s="47">
        <v>0</v>
      </c>
      <c r="P59" s="47">
        <v>-120</v>
      </c>
      <c r="Q59" s="47">
        <v>-65</v>
      </c>
      <c r="R59" s="47">
        <v>0</v>
      </c>
      <c r="S59" s="75">
        <v>0</v>
      </c>
      <c r="U59" s="74">
        <v>-219.5</v>
      </c>
      <c r="V59" s="75">
        <v>20.190000000000001</v>
      </c>
      <c r="W59">
        <v>-34</v>
      </c>
      <c r="X59">
        <v>17.309999999999999</v>
      </c>
      <c r="Y59">
        <v>-0.5</v>
      </c>
      <c r="Z59">
        <v>2.88</v>
      </c>
      <c r="AA59">
        <v>-65</v>
      </c>
      <c r="AB59">
        <v>0</v>
      </c>
      <c r="AC59">
        <v>-120</v>
      </c>
    </row>
    <row r="60" spans="7:29">
      <c r="G60" t="s">
        <v>102</v>
      </c>
      <c r="H60" s="74">
        <v>0</v>
      </c>
      <c r="I60" s="47">
        <v>8.65</v>
      </c>
      <c r="J60" s="47">
        <v>0</v>
      </c>
      <c r="K60" s="47">
        <v>0</v>
      </c>
      <c r="L60" s="47">
        <v>2.88</v>
      </c>
      <c r="M60" s="75">
        <v>0</v>
      </c>
      <c r="N60" s="74">
        <v>-33</v>
      </c>
      <c r="O60" s="47">
        <v>0</v>
      </c>
      <c r="P60" s="47">
        <v>-155</v>
      </c>
      <c r="Q60" s="47">
        <v>-65</v>
      </c>
      <c r="R60" s="47">
        <v>0</v>
      </c>
      <c r="S60" s="75">
        <v>0</v>
      </c>
      <c r="U60" s="74">
        <v>-253.5</v>
      </c>
      <c r="V60" s="75">
        <v>11.53</v>
      </c>
      <c r="W60">
        <v>-33</v>
      </c>
      <c r="X60">
        <v>8.65</v>
      </c>
      <c r="Y60">
        <v>-0.5</v>
      </c>
      <c r="Z60">
        <v>2.88</v>
      </c>
      <c r="AA60">
        <v>-65</v>
      </c>
      <c r="AB60">
        <v>0</v>
      </c>
      <c r="AC60">
        <v>-155</v>
      </c>
    </row>
    <row r="61" spans="7:29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1.92</v>
      </c>
      <c r="M61" s="75">
        <v>0</v>
      </c>
      <c r="N61" s="74">
        <v>-44</v>
      </c>
      <c r="O61" s="47">
        <v>-33</v>
      </c>
      <c r="P61" s="47">
        <v>-165</v>
      </c>
      <c r="Q61" s="47">
        <v>-65</v>
      </c>
      <c r="R61" s="47">
        <v>0</v>
      </c>
      <c r="S61" s="75">
        <v>0</v>
      </c>
      <c r="U61" s="74">
        <v>-307.5</v>
      </c>
      <c r="V61" s="75">
        <v>1.92</v>
      </c>
      <c r="W61">
        <v>-44</v>
      </c>
      <c r="X61">
        <v>-33</v>
      </c>
      <c r="Y61">
        <v>-0.5</v>
      </c>
      <c r="Z61">
        <v>1.92</v>
      </c>
      <c r="AA61">
        <v>-65</v>
      </c>
      <c r="AB61">
        <v>0</v>
      </c>
      <c r="AC61">
        <v>-165</v>
      </c>
    </row>
    <row r="62" spans="7:29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1.44</v>
      </c>
      <c r="M62" s="75">
        <v>0</v>
      </c>
      <c r="N62" s="74">
        <v>-106</v>
      </c>
      <c r="O62" s="47">
        <v>-40</v>
      </c>
      <c r="P62" s="47">
        <v>-145</v>
      </c>
      <c r="Q62" s="47">
        <v>-65</v>
      </c>
      <c r="R62" s="47">
        <v>0</v>
      </c>
      <c r="S62" s="75">
        <v>0</v>
      </c>
      <c r="U62" s="74">
        <v>-356.5</v>
      </c>
      <c r="V62" s="75">
        <v>1.44</v>
      </c>
      <c r="W62">
        <v>-106</v>
      </c>
      <c r="X62">
        <v>-40</v>
      </c>
      <c r="Y62">
        <v>-0.5</v>
      </c>
      <c r="Z62">
        <v>1.44</v>
      </c>
      <c r="AA62">
        <v>-65</v>
      </c>
      <c r="AB62">
        <v>0</v>
      </c>
      <c r="AC62">
        <v>-145</v>
      </c>
    </row>
    <row r="63" spans="7:29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0.96</v>
      </c>
      <c r="M63" s="75">
        <v>0</v>
      </c>
      <c r="N63" s="74">
        <v>-146</v>
      </c>
      <c r="O63" s="47">
        <v>-65</v>
      </c>
      <c r="P63" s="47">
        <v>-150</v>
      </c>
      <c r="Q63" s="47">
        <v>-65</v>
      </c>
      <c r="R63" s="47">
        <v>0</v>
      </c>
      <c r="S63" s="75">
        <v>0</v>
      </c>
      <c r="U63" s="74">
        <v>-426.5</v>
      </c>
      <c r="V63" s="75">
        <v>0.96</v>
      </c>
      <c r="W63">
        <v>-146</v>
      </c>
      <c r="X63">
        <v>-65</v>
      </c>
      <c r="Y63">
        <v>-0.5</v>
      </c>
      <c r="Z63">
        <v>0.96</v>
      </c>
      <c r="AA63">
        <v>-65</v>
      </c>
      <c r="AB63">
        <v>0</v>
      </c>
      <c r="AC63">
        <v>-150</v>
      </c>
    </row>
    <row r="64" spans="7:29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0.96</v>
      </c>
      <c r="M64" s="75">
        <v>0</v>
      </c>
      <c r="N64" s="74">
        <v>-206</v>
      </c>
      <c r="O64" s="47">
        <v>-82</v>
      </c>
      <c r="P64" s="47">
        <v>-150</v>
      </c>
      <c r="Q64" s="47">
        <v>-65</v>
      </c>
      <c r="R64" s="47">
        <v>0</v>
      </c>
      <c r="S64" s="75">
        <v>0</v>
      </c>
      <c r="U64" s="74">
        <v>-503.5</v>
      </c>
      <c r="V64" s="75">
        <v>0.96</v>
      </c>
      <c r="W64">
        <v>-206</v>
      </c>
      <c r="X64">
        <v>-82</v>
      </c>
      <c r="Y64">
        <v>-0.5</v>
      </c>
      <c r="Z64">
        <v>0.96</v>
      </c>
      <c r="AA64">
        <v>-65</v>
      </c>
      <c r="AB64">
        <v>0</v>
      </c>
      <c r="AC64">
        <v>-150</v>
      </c>
    </row>
    <row r="65" spans="7:29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0.96</v>
      </c>
      <c r="M65" s="75">
        <v>0</v>
      </c>
      <c r="N65" s="74">
        <v>-268</v>
      </c>
      <c r="O65" s="47">
        <v>-99</v>
      </c>
      <c r="P65" s="47">
        <v>-155</v>
      </c>
      <c r="Q65" s="47">
        <v>-65</v>
      </c>
      <c r="R65" s="47">
        <v>0</v>
      </c>
      <c r="S65" s="75">
        <v>0</v>
      </c>
      <c r="U65" s="74">
        <v>-587.5</v>
      </c>
      <c r="V65" s="75">
        <v>0.96</v>
      </c>
      <c r="W65">
        <v>-268</v>
      </c>
      <c r="X65">
        <v>-99</v>
      </c>
      <c r="Y65">
        <v>-0.5</v>
      </c>
      <c r="Z65">
        <v>0.96</v>
      </c>
      <c r="AA65">
        <v>-65</v>
      </c>
      <c r="AB65">
        <v>0</v>
      </c>
      <c r="AC65">
        <v>-155</v>
      </c>
    </row>
    <row r="66" spans="7:29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1.44</v>
      </c>
      <c r="M66" s="75">
        <v>0</v>
      </c>
      <c r="N66" s="74">
        <v>-285</v>
      </c>
      <c r="O66" s="47">
        <v>-105</v>
      </c>
      <c r="P66" s="47">
        <v>-170</v>
      </c>
      <c r="Q66" s="47">
        <v>-65</v>
      </c>
      <c r="R66" s="47">
        <v>0</v>
      </c>
      <c r="S66" s="75">
        <v>0</v>
      </c>
      <c r="U66" s="74">
        <v>-625.5</v>
      </c>
      <c r="V66" s="75">
        <v>1.44</v>
      </c>
      <c r="W66">
        <v>-285</v>
      </c>
      <c r="X66">
        <v>-105</v>
      </c>
      <c r="Y66">
        <v>-0.5</v>
      </c>
      <c r="Z66">
        <v>1.44</v>
      </c>
      <c r="AA66">
        <v>-65</v>
      </c>
      <c r="AB66">
        <v>0</v>
      </c>
      <c r="AC66">
        <v>-170</v>
      </c>
    </row>
    <row r="67" spans="7:29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1.44</v>
      </c>
      <c r="M67" s="75">
        <v>0</v>
      </c>
      <c r="N67" s="74">
        <v>-324</v>
      </c>
      <c r="O67" s="47">
        <v>-97</v>
      </c>
      <c r="P67" s="47">
        <v>-175</v>
      </c>
      <c r="Q67" s="47">
        <v>-65</v>
      </c>
      <c r="R67" s="47">
        <v>0</v>
      </c>
      <c r="S67" s="75">
        <v>0</v>
      </c>
      <c r="U67" s="74">
        <v>-661.5</v>
      </c>
      <c r="V67" s="75">
        <v>1.44</v>
      </c>
      <c r="W67">
        <v>-324</v>
      </c>
      <c r="X67">
        <v>-97</v>
      </c>
      <c r="Y67">
        <v>-0.5</v>
      </c>
      <c r="Z67">
        <v>1.44</v>
      </c>
      <c r="AA67">
        <v>-65</v>
      </c>
      <c r="AB67">
        <v>0</v>
      </c>
      <c r="AC67">
        <v>-175</v>
      </c>
    </row>
    <row r="68" spans="7:29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1.92</v>
      </c>
      <c r="M68" s="75">
        <v>0</v>
      </c>
      <c r="N68" s="74">
        <v>-279</v>
      </c>
      <c r="O68" s="47">
        <v>-101</v>
      </c>
      <c r="P68" s="47">
        <v>-190</v>
      </c>
      <c r="Q68" s="47">
        <v>-65</v>
      </c>
      <c r="R68" s="47">
        <v>0</v>
      </c>
      <c r="S68" s="75">
        <v>0</v>
      </c>
      <c r="U68" s="74">
        <v>-635.5</v>
      </c>
      <c r="V68" s="75">
        <v>1.92</v>
      </c>
      <c r="W68">
        <v>-279</v>
      </c>
      <c r="X68">
        <v>-101</v>
      </c>
      <c r="Y68">
        <v>-0.5</v>
      </c>
      <c r="Z68">
        <v>1.92</v>
      </c>
      <c r="AA68">
        <v>-65</v>
      </c>
      <c r="AB68">
        <v>0</v>
      </c>
      <c r="AC68">
        <v>-190</v>
      </c>
    </row>
    <row r="69" spans="7:29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2.4</v>
      </c>
      <c r="M69" s="75">
        <v>0</v>
      </c>
      <c r="N69" s="74">
        <v>-278</v>
      </c>
      <c r="O69" s="47">
        <v>-181</v>
      </c>
      <c r="P69" s="47">
        <v>-260</v>
      </c>
      <c r="Q69" s="47">
        <v>-65</v>
      </c>
      <c r="R69" s="47">
        <v>0</v>
      </c>
      <c r="S69" s="75">
        <v>0</v>
      </c>
      <c r="U69" s="74">
        <v>-784.5</v>
      </c>
      <c r="V69" s="75">
        <v>2.4</v>
      </c>
      <c r="W69">
        <v>-278</v>
      </c>
      <c r="X69">
        <v>-181</v>
      </c>
      <c r="Y69">
        <v>-0.5</v>
      </c>
      <c r="Z69">
        <v>2.4</v>
      </c>
      <c r="AA69">
        <v>-65</v>
      </c>
      <c r="AB69">
        <v>0</v>
      </c>
      <c r="AC69">
        <v>-260</v>
      </c>
    </row>
    <row r="70" spans="7:29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2.4</v>
      </c>
      <c r="M70" s="75">
        <v>0</v>
      </c>
      <c r="N70" s="74">
        <v>-271</v>
      </c>
      <c r="O70" s="47">
        <v>-165</v>
      </c>
      <c r="P70" s="47">
        <v>-140</v>
      </c>
      <c r="Q70" s="47">
        <v>-65</v>
      </c>
      <c r="R70" s="47">
        <v>0</v>
      </c>
      <c r="S70" s="75">
        <v>0</v>
      </c>
      <c r="U70" s="74">
        <v>-641.5</v>
      </c>
      <c r="V70" s="75">
        <v>2.4</v>
      </c>
      <c r="W70">
        <v>-271</v>
      </c>
      <c r="X70">
        <v>-165</v>
      </c>
      <c r="Y70">
        <v>-0.5</v>
      </c>
      <c r="Z70">
        <v>2.4</v>
      </c>
      <c r="AA70">
        <v>-65</v>
      </c>
      <c r="AB70">
        <v>0</v>
      </c>
      <c r="AC70">
        <v>-140</v>
      </c>
    </row>
    <row r="71" spans="7:29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3.84</v>
      </c>
      <c r="M71" s="75">
        <v>0</v>
      </c>
      <c r="N71" s="74">
        <v>-230</v>
      </c>
      <c r="O71" s="47">
        <v>-178</v>
      </c>
      <c r="P71" s="47">
        <v>-116</v>
      </c>
      <c r="Q71" s="47">
        <v>-25</v>
      </c>
      <c r="R71" s="47">
        <v>0</v>
      </c>
      <c r="S71" s="75">
        <v>0</v>
      </c>
      <c r="U71" s="74">
        <v>-549.5</v>
      </c>
      <c r="V71" s="75">
        <v>3.84</v>
      </c>
      <c r="W71">
        <v>-230</v>
      </c>
      <c r="X71">
        <v>-178</v>
      </c>
      <c r="Y71">
        <v>-0.5</v>
      </c>
      <c r="Z71">
        <v>3.84</v>
      </c>
      <c r="AA71">
        <v>-25</v>
      </c>
      <c r="AB71">
        <v>0</v>
      </c>
      <c r="AC71">
        <v>-116</v>
      </c>
    </row>
    <row r="72" spans="7:29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4.8099999999999996</v>
      </c>
      <c r="M72" s="75">
        <v>0</v>
      </c>
      <c r="N72" s="74">
        <v>-237</v>
      </c>
      <c r="O72" s="47">
        <v>-130</v>
      </c>
      <c r="P72" s="47">
        <v>-122</v>
      </c>
      <c r="Q72" s="47">
        <v>-25</v>
      </c>
      <c r="R72" s="47">
        <v>0</v>
      </c>
      <c r="S72" s="75">
        <v>0</v>
      </c>
      <c r="U72" s="74">
        <v>-514.5</v>
      </c>
      <c r="V72" s="75">
        <v>4.8099999999999996</v>
      </c>
      <c r="W72">
        <v>-237</v>
      </c>
      <c r="X72">
        <v>-130</v>
      </c>
      <c r="Y72">
        <v>-0.5</v>
      </c>
      <c r="Z72">
        <v>4.8099999999999996</v>
      </c>
      <c r="AA72">
        <v>-25</v>
      </c>
      <c r="AB72">
        <v>0</v>
      </c>
      <c r="AC72">
        <v>-122</v>
      </c>
    </row>
    <row r="73" spans="7:29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5.29</v>
      </c>
      <c r="M73" s="75">
        <v>0</v>
      </c>
      <c r="N73" s="74">
        <v>-210</v>
      </c>
      <c r="O73" s="47">
        <v>-128</v>
      </c>
      <c r="P73" s="47">
        <v>-170</v>
      </c>
      <c r="Q73" s="47">
        <v>-25</v>
      </c>
      <c r="R73" s="47">
        <v>0</v>
      </c>
      <c r="S73" s="75">
        <v>0</v>
      </c>
      <c r="U73" s="74">
        <v>-533.5</v>
      </c>
      <c r="V73" s="75">
        <v>5.29</v>
      </c>
      <c r="W73">
        <v>-210</v>
      </c>
      <c r="X73">
        <v>-128</v>
      </c>
      <c r="Y73">
        <v>-0.5</v>
      </c>
      <c r="Z73">
        <v>5.29</v>
      </c>
      <c r="AA73">
        <v>-25</v>
      </c>
      <c r="AB73">
        <v>0</v>
      </c>
      <c r="AC73">
        <v>-170</v>
      </c>
    </row>
    <row r="74" spans="7:29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5.83</v>
      </c>
      <c r="M74" s="75">
        <v>0</v>
      </c>
      <c r="N74" s="74">
        <v>-157</v>
      </c>
      <c r="O74" s="47">
        <v>-123</v>
      </c>
      <c r="P74" s="47">
        <v>-166</v>
      </c>
      <c r="Q74" s="47">
        <v>-25</v>
      </c>
      <c r="R74" s="47">
        <v>0</v>
      </c>
      <c r="S74" s="75">
        <v>0</v>
      </c>
      <c r="U74" s="74">
        <v>-471.5</v>
      </c>
      <c r="V74" s="75">
        <v>5.83</v>
      </c>
      <c r="W74">
        <v>-157</v>
      </c>
      <c r="X74">
        <v>-123</v>
      </c>
      <c r="Y74">
        <v>-0.5</v>
      </c>
      <c r="Z74">
        <v>5.83</v>
      </c>
      <c r="AA74">
        <v>-25</v>
      </c>
      <c r="AB74">
        <v>0</v>
      </c>
      <c r="AC74">
        <v>-166</v>
      </c>
    </row>
    <row r="75" spans="7:29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4.08</v>
      </c>
      <c r="M75" s="75">
        <v>0.4</v>
      </c>
      <c r="N75" s="74">
        <v>-104</v>
      </c>
      <c r="O75" s="47">
        <v>-54</v>
      </c>
      <c r="P75" s="47">
        <v>-158</v>
      </c>
      <c r="Q75" s="47">
        <v>-25</v>
      </c>
      <c r="R75" s="47">
        <v>0</v>
      </c>
      <c r="S75" s="75">
        <v>0</v>
      </c>
      <c r="U75" s="74">
        <v>-341.5</v>
      </c>
      <c r="V75" s="75">
        <v>4.4800000000000004</v>
      </c>
      <c r="W75">
        <v>-104</v>
      </c>
      <c r="X75">
        <v>-54</v>
      </c>
      <c r="Y75">
        <v>-0.5</v>
      </c>
      <c r="Z75">
        <v>4.08</v>
      </c>
      <c r="AA75">
        <v>-25</v>
      </c>
      <c r="AB75">
        <v>0.4</v>
      </c>
      <c r="AC75">
        <v>-158</v>
      </c>
    </row>
    <row r="76" spans="7:29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2.2400000000000002</v>
      </c>
      <c r="M76" s="75">
        <v>1.28</v>
      </c>
      <c r="N76" s="74">
        <v>-131</v>
      </c>
      <c r="O76" s="47">
        <v>-52</v>
      </c>
      <c r="P76" s="47">
        <v>-155</v>
      </c>
      <c r="Q76" s="47">
        <v>-25</v>
      </c>
      <c r="R76" s="47">
        <v>0</v>
      </c>
      <c r="S76" s="75">
        <v>0</v>
      </c>
      <c r="U76" s="74">
        <v>-363.5</v>
      </c>
      <c r="V76" s="75">
        <v>3.52</v>
      </c>
      <c r="W76">
        <v>-131</v>
      </c>
      <c r="X76">
        <v>-52</v>
      </c>
      <c r="Y76">
        <v>-0.5</v>
      </c>
      <c r="Z76">
        <v>2.2400000000000002</v>
      </c>
      <c r="AA76">
        <v>-25</v>
      </c>
      <c r="AB76">
        <v>1.28</v>
      </c>
      <c r="AC76">
        <v>-155</v>
      </c>
    </row>
    <row r="77" spans="7:29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0.95</v>
      </c>
      <c r="M77" s="75">
        <v>0.59</v>
      </c>
      <c r="N77" s="74">
        <v>-72</v>
      </c>
      <c r="O77" s="47">
        <v>-31</v>
      </c>
      <c r="P77" s="47">
        <v>-149</v>
      </c>
      <c r="Q77" s="47">
        <v>-25</v>
      </c>
      <c r="R77" s="47">
        <v>0</v>
      </c>
      <c r="S77" s="75">
        <v>0</v>
      </c>
      <c r="U77" s="74">
        <v>-277.5</v>
      </c>
      <c r="V77" s="75">
        <v>1.54</v>
      </c>
      <c r="W77">
        <v>-72</v>
      </c>
      <c r="X77">
        <v>-31</v>
      </c>
      <c r="Y77">
        <v>-0.5</v>
      </c>
      <c r="Z77">
        <v>0.95</v>
      </c>
      <c r="AA77">
        <v>-25</v>
      </c>
      <c r="AB77">
        <v>0.59</v>
      </c>
      <c r="AC77">
        <v>-149</v>
      </c>
    </row>
    <row r="78" spans="7:29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0.76</v>
      </c>
      <c r="M78" s="75">
        <v>0.43</v>
      </c>
      <c r="N78" s="74">
        <v>-53</v>
      </c>
      <c r="O78" s="47">
        <v>-25</v>
      </c>
      <c r="P78" s="47">
        <v>-147</v>
      </c>
      <c r="Q78" s="47">
        <v>-25</v>
      </c>
      <c r="R78" s="47">
        <v>0</v>
      </c>
      <c r="S78" s="75">
        <v>0</v>
      </c>
      <c r="U78" s="74">
        <v>-250.5</v>
      </c>
      <c r="V78" s="75">
        <v>1.19</v>
      </c>
      <c r="W78">
        <v>-53</v>
      </c>
      <c r="X78">
        <v>-25</v>
      </c>
      <c r="Y78">
        <v>-0.5</v>
      </c>
      <c r="Z78">
        <v>0.76</v>
      </c>
      <c r="AA78">
        <v>-25</v>
      </c>
      <c r="AB78">
        <v>0.43</v>
      </c>
      <c r="AC78">
        <v>-147</v>
      </c>
    </row>
    <row r="79" spans="7:29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0.75</v>
      </c>
      <c r="M79" s="75">
        <v>0.46</v>
      </c>
      <c r="N79" s="74">
        <v>-63</v>
      </c>
      <c r="O79" s="47">
        <v>-21</v>
      </c>
      <c r="P79" s="47">
        <v>-136</v>
      </c>
      <c r="Q79" s="47">
        <v>-25</v>
      </c>
      <c r="R79" s="47">
        <v>0</v>
      </c>
      <c r="S79" s="75">
        <v>0</v>
      </c>
      <c r="U79" s="74">
        <v>-245.5</v>
      </c>
      <c r="V79" s="75">
        <v>1.21</v>
      </c>
      <c r="W79">
        <v>-63</v>
      </c>
      <c r="X79">
        <v>-21</v>
      </c>
      <c r="Y79">
        <v>-0.5</v>
      </c>
      <c r="Z79">
        <v>0.75</v>
      </c>
      <c r="AA79">
        <v>-25</v>
      </c>
      <c r="AB79">
        <v>0.46</v>
      </c>
      <c r="AC79">
        <v>-136</v>
      </c>
    </row>
    <row r="80" spans="7:29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0.93</v>
      </c>
      <c r="M80" s="75">
        <v>0.65</v>
      </c>
      <c r="N80" s="74">
        <v>-30</v>
      </c>
      <c r="O80" s="47">
        <v>-16</v>
      </c>
      <c r="P80" s="47">
        <v>-142</v>
      </c>
      <c r="Q80" s="47">
        <v>-25</v>
      </c>
      <c r="R80" s="47">
        <v>0</v>
      </c>
      <c r="S80" s="75">
        <v>0</v>
      </c>
      <c r="U80" s="74">
        <v>-213.5</v>
      </c>
      <c r="V80" s="75">
        <v>1.58</v>
      </c>
      <c r="W80">
        <v>-30</v>
      </c>
      <c r="X80">
        <v>-16</v>
      </c>
      <c r="Y80">
        <v>-0.5</v>
      </c>
      <c r="Z80">
        <v>0.93</v>
      </c>
      <c r="AA80">
        <v>-25</v>
      </c>
      <c r="AB80">
        <v>0.65</v>
      </c>
      <c r="AC80">
        <v>-142</v>
      </c>
    </row>
    <row r="81" spans="7:29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2.0299999999999998</v>
      </c>
      <c r="M81" s="75">
        <v>0.75</v>
      </c>
      <c r="N81" s="74">
        <v>-13</v>
      </c>
      <c r="O81" s="47">
        <v>-25</v>
      </c>
      <c r="P81" s="47">
        <v>-150</v>
      </c>
      <c r="Q81" s="47">
        <v>-25</v>
      </c>
      <c r="R81" s="47">
        <v>0</v>
      </c>
      <c r="S81" s="75">
        <v>0</v>
      </c>
      <c r="U81" s="74">
        <v>-213.5</v>
      </c>
      <c r="V81" s="75">
        <v>2.78</v>
      </c>
      <c r="W81">
        <v>-13</v>
      </c>
      <c r="X81">
        <v>-25</v>
      </c>
      <c r="Y81">
        <v>-0.5</v>
      </c>
      <c r="Z81">
        <v>2.0299999999999998</v>
      </c>
      <c r="AA81">
        <v>-25</v>
      </c>
      <c r="AB81">
        <v>0.75</v>
      </c>
      <c r="AC81">
        <v>-150</v>
      </c>
    </row>
    <row r="82" spans="7:29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3.37</v>
      </c>
      <c r="M82" s="75">
        <v>0</v>
      </c>
      <c r="N82" s="74">
        <v>-20</v>
      </c>
      <c r="O82" s="47">
        <v>-25</v>
      </c>
      <c r="P82" s="47">
        <v>-141</v>
      </c>
      <c r="Q82" s="47">
        <v>-25</v>
      </c>
      <c r="R82" s="47">
        <v>0</v>
      </c>
      <c r="S82" s="75">
        <v>0</v>
      </c>
      <c r="U82" s="74">
        <v>-211.5</v>
      </c>
      <c r="V82" s="75">
        <v>3.37</v>
      </c>
      <c r="W82">
        <v>-20</v>
      </c>
      <c r="X82">
        <v>-25</v>
      </c>
      <c r="Y82">
        <v>-0.5</v>
      </c>
      <c r="Z82">
        <v>3.37</v>
      </c>
      <c r="AA82">
        <v>-25</v>
      </c>
      <c r="AB82">
        <v>0</v>
      </c>
      <c r="AC82">
        <v>-141</v>
      </c>
    </row>
    <row r="83" spans="7:29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9.06</v>
      </c>
      <c r="M83" s="75">
        <v>0.09</v>
      </c>
      <c r="N83" s="74">
        <v>-8</v>
      </c>
      <c r="O83" s="47">
        <v>-82</v>
      </c>
      <c r="P83" s="47">
        <v>-90</v>
      </c>
      <c r="Q83" s="47">
        <v>-35</v>
      </c>
      <c r="R83" s="47">
        <v>0</v>
      </c>
      <c r="S83" s="75">
        <v>0</v>
      </c>
      <c r="U83" s="74">
        <v>-215.5</v>
      </c>
      <c r="V83" s="75">
        <v>9.15</v>
      </c>
      <c r="W83">
        <v>-8</v>
      </c>
      <c r="X83">
        <v>-82</v>
      </c>
      <c r="Y83">
        <v>-0.5</v>
      </c>
      <c r="Z83">
        <v>9.06</v>
      </c>
      <c r="AA83">
        <v>-35</v>
      </c>
      <c r="AB83">
        <v>0.09</v>
      </c>
      <c r="AC83">
        <v>-90</v>
      </c>
    </row>
    <row r="84" spans="7:29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9.61</v>
      </c>
      <c r="M84" s="75">
        <v>0</v>
      </c>
      <c r="N84" s="74">
        <v>-10</v>
      </c>
      <c r="O84" s="47">
        <v>-92</v>
      </c>
      <c r="P84" s="47">
        <v>-87</v>
      </c>
      <c r="Q84" s="47">
        <v>-35</v>
      </c>
      <c r="R84" s="47">
        <v>0</v>
      </c>
      <c r="S84" s="75">
        <v>0</v>
      </c>
      <c r="U84" s="74">
        <v>-224.5</v>
      </c>
      <c r="V84" s="75">
        <v>9.61</v>
      </c>
      <c r="W84">
        <v>-10</v>
      </c>
      <c r="X84">
        <v>-92</v>
      </c>
      <c r="Y84">
        <v>-0.5</v>
      </c>
      <c r="Z84">
        <v>9.61</v>
      </c>
      <c r="AA84">
        <v>-35</v>
      </c>
      <c r="AB84">
        <v>0</v>
      </c>
      <c r="AC84">
        <v>-87</v>
      </c>
    </row>
    <row r="85" spans="7:29">
      <c r="G85" t="s">
        <v>127</v>
      </c>
      <c r="H85" s="74">
        <v>2.88</v>
      </c>
      <c r="I85" s="47">
        <v>0</v>
      </c>
      <c r="J85" s="47">
        <v>0</v>
      </c>
      <c r="K85" s="47">
        <v>0</v>
      </c>
      <c r="L85" s="47">
        <v>8.65</v>
      </c>
      <c r="M85" s="75">
        <v>0</v>
      </c>
      <c r="N85" s="74">
        <v>0</v>
      </c>
      <c r="O85" s="47">
        <v>-100</v>
      </c>
      <c r="P85" s="47">
        <v>-59</v>
      </c>
      <c r="Q85" s="47">
        <v>-35</v>
      </c>
      <c r="R85" s="47">
        <v>0</v>
      </c>
      <c r="S85" s="75">
        <v>0</v>
      </c>
      <c r="U85" s="74">
        <v>-194.5</v>
      </c>
      <c r="V85" s="75">
        <v>11.53</v>
      </c>
      <c r="W85">
        <v>2.88</v>
      </c>
      <c r="X85">
        <v>-100</v>
      </c>
      <c r="Y85">
        <v>-0.5</v>
      </c>
      <c r="Z85">
        <v>8.65</v>
      </c>
      <c r="AA85">
        <v>-35</v>
      </c>
      <c r="AB85">
        <v>0</v>
      </c>
      <c r="AC85">
        <v>-59</v>
      </c>
    </row>
    <row r="86" spans="7:29">
      <c r="G86" t="s">
        <v>128</v>
      </c>
      <c r="H86" s="74">
        <v>5.77</v>
      </c>
      <c r="I86" s="47">
        <v>0</v>
      </c>
      <c r="J86" s="47">
        <v>0</v>
      </c>
      <c r="K86" s="47">
        <v>0</v>
      </c>
      <c r="L86" s="47">
        <v>8.65</v>
      </c>
      <c r="M86" s="75">
        <v>0</v>
      </c>
      <c r="N86" s="74">
        <v>0</v>
      </c>
      <c r="O86" s="47">
        <v>-37</v>
      </c>
      <c r="P86" s="47">
        <v>-51</v>
      </c>
      <c r="Q86" s="47">
        <v>-35</v>
      </c>
      <c r="R86" s="47">
        <v>0</v>
      </c>
      <c r="S86" s="75">
        <v>0</v>
      </c>
      <c r="U86" s="74">
        <v>-123.5</v>
      </c>
      <c r="V86" s="75">
        <v>14.42</v>
      </c>
      <c r="W86">
        <v>5.77</v>
      </c>
      <c r="X86">
        <v>-37</v>
      </c>
      <c r="Y86">
        <v>-0.5</v>
      </c>
      <c r="Z86">
        <v>8.65</v>
      </c>
      <c r="AA86">
        <v>-35</v>
      </c>
      <c r="AB86">
        <v>0</v>
      </c>
      <c r="AC86">
        <v>-51</v>
      </c>
    </row>
    <row r="87" spans="7:29">
      <c r="G87" t="s">
        <v>129</v>
      </c>
      <c r="H87" s="74">
        <v>6.73</v>
      </c>
      <c r="I87" s="47">
        <v>0</v>
      </c>
      <c r="J87" s="47">
        <v>0</v>
      </c>
      <c r="K87" s="47">
        <v>0</v>
      </c>
      <c r="L87" s="47">
        <v>8.17</v>
      </c>
      <c r="M87" s="75">
        <v>0</v>
      </c>
      <c r="N87" s="74">
        <v>0</v>
      </c>
      <c r="O87" s="47">
        <v>-27</v>
      </c>
      <c r="P87" s="47">
        <v>-171</v>
      </c>
      <c r="Q87" s="47">
        <v>-40</v>
      </c>
      <c r="R87" s="47">
        <v>0</v>
      </c>
      <c r="S87" s="75">
        <v>0</v>
      </c>
      <c r="U87" s="74">
        <v>-238.5</v>
      </c>
      <c r="V87" s="75">
        <v>14.9</v>
      </c>
      <c r="W87">
        <v>6.73</v>
      </c>
      <c r="X87">
        <v>-27</v>
      </c>
      <c r="Y87">
        <v>-0.5</v>
      </c>
      <c r="Z87">
        <v>8.17</v>
      </c>
      <c r="AA87">
        <v>-40</v>
      </c>
      <c r="AB87">
        <v>0</v>
      </c>
      <c r="AC87">
        <v>-171</v>
      </c>
    </row>
    <row r="88" spans="7:29">
      <c r="G88" t="s">
        <v>130</v>
      </c>
      <c r="H88" s="74">
        <v>8.65</v>
      </c>
      <c r="I88" s="47">
        <v>0</v>
      </c>
      <c r="J88" s="47">
        <v>0</v>
      </c>
      <c r="K88" s="47">
        <v>0</v>
      </c>
      <c r="L88" s="47">
        <v>7.69</v>
      </c>
      <c r="M88" s="75">
        <v>0</v>
      </c>
      <c r="N88" s="74">
        <v>0</v>
      </c>
      <c r="O88" s="47">
        <v>-23</v>
      </c>
      <c r="P88" s="47">
        <v>-113</v>
      </c>
      <c r="Q88" s="47">
        <v>-40</v>
      </c>
      <c r="R88" s="47">
        <v>0</v>
      </c>
      <c r="S88" s="75">
        <v>0</v>
      </c>
      <c r="U88" s="74">
        <v>-176.5</v>
      </c>
      <c r="V88" s="75">
        <v>16.34</v>
      </c>
      <c r="W88">
        <v>8.65</v>
      </c>
      <c r="X88">
        <v>-23</v>
      </c>
      <c r="Y88">
        <v>-0.5</v>
      </c>
      <c r="Z88">
        <v>7.69</v>
      </c>
      <c r="AA88">
        <v>-40</v>
      </c>
      <c r="AB88">
        <v>0</v>
      </c>
      <c r="AC88">
        <v>-113</v>
      </c>
    </row>
    <row r="89" spans="7:29">
      <c r="G89" t="s">
        <v>131</v>
      </c>
      <c r="H89" s="74">
        <v>73.05</v>
      </c>
      <c r="I89" s="47">
        <v>0</v>
      </c>
      <c r="J89" s="47">
        <v>0</v>
      </c>
      <c r="K89" s="47">
        <v>0</v>
      </c>
      <c r="L89" s="47">
        <v>6.73</v>
      </c>
      <c r="M89" s="75">
        <v>0</v>
      </c>
      <c r="N89" s="74">
        <v>0</v>
      </c>
      <c r="O89" s="47">
        <v>-23</v>
      </c>
      <c r="P89" s="47">
        <v>-47</v>
      </c>
      <c r="Q89" s="47">
        <v>-40</v>
      </c>
      <c r="R89" s="47">
        <v>0</v>
      </c>
      <c r="S89" s="75">
        <v>0</v>
      </c>
      <c r="U89" s="74">
        <v>-110.5</v>
      </c>
      <c r="V89" s="75">
        <v>79.78</v>
      </c>
      <c r="W89">
        <v>73.05</v>
      </c>
      <c r="X89">
        <v>-23</v>
      </c>
      <c r="Y89">
        <v>-0.5</v>
      </c>
      <c r="Z89">
        <v>6.73</v>
      </c>
      <c r="AA89">
        <v>-40</v>
      </c>
      <c r="AB89">
        <v>0</v>
      </c>
      <c r="AC89">
        <v>-47</v>
      </c>
    </row>
    <row r="90" spans="7:29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6.73</v>
      </c>
      <c r="M90" s="75">
        <v>0</v>
      </c>
      <c r="N90" s="74">
        <v>0</v>
      </c>
      <c r="O90" s="47">
        <v>-20</v>
      </c>
      <c r="P90" s="47">
        <v>-47</v>
      </c>
      <c r="Q90" s="47">
        <v>-40</v>
      </c>
      <c r="R90" s="47">
        <v>0</v>
      </c>
      <c r="S90" s="75">
        <v>0</v>
      </c>
      <c r="U90" s="74">
        <v>-107.5</v>
      </c>
      <c r="V90" s="75">
        <v>6.73</v>
      </c>
      <c r="W90">
        <v>0</v>
      </c>
      <c r="X90">
        <v>-20</v>
      </c>
      <c r="Y90">
        <v>-0.5</v>
      </c>
      <c r="Z90">
        <v>6.73</v>
      </c>
      <c r="AA90">
        <v>-40</v>
      </c>
      <c r="AB90">
        <v>0</v>
      </c>
      <c r="AC90">
        <v>-47</v>
      </c>
    </row>
    <row r="91" spans="7:29">
      <c r="G91" t="s">
        <v>133</v>
      </c>
      <c r="H91" s="74">
        <v>22.1</v>
      </c>
      <c r="I91" s="47">
        <v>0</v>
      </c>
      <c r="J91" s="47">
        <v>0</v>
      </c>
      <c r="K91" s="47">
        <v>0</v>
      </c>
      <c r="L91" s="47">
        <v>5.77</v>
      </c>
      <c r="M91" s="75">
        <v>0</v>
      </c>
      <c r="N91" s="74">
        <v>0</v>
      </c>
      <c r="O91" s="47">
        <v>0</v>
      </c>
      <c r="P91" s="47">
        <v>-11</v>
      </c>
      <c r="Q91" s="47">
        <v>-45</v>
      </c>
      <c r="R91" s="47">
        <v>0</v>
      </c>
      <c r="S91" s="75">
        <v>0</v>
      </c>
      <c r="U91" s="74">
        <v>-56.5</v>
      </c>
      <c r="V91" s="75">
        <v>27.87</v>
      </c>
      <c r="W91">
        <v>22.1</v>
      </c>
      <c r="X91">
        <v>0</v>
      </c>
      <c r="Y91">
        <v>-0.5</v>
      </c>
      <c r="Z91">
        <v>5.77</v>
      </c>
      <c r="AA91">
        <v>-45</v>
      </c>
      <c r="AB91">
        <v>0</v>
      </c>
      <c r="AC91">
        <v>-11</v>
      </c>
    </row>
    <row r="92" spans="7:29">
      <c r="G92" t="s">
        <v>134</v>
      </c>
      <c r="H92" s="74">
        <v>57.67</v>
      </c>
      <c r="I92" s="47">
        <v>0</v>
      </c>
      <c r="J92" s="47">
        <v>0</v>
      </c>
      <c r="K92" s="47">
        <v>0</v>
      </c>
      <c r="L92" s="47">
        <v>4.33</v>
      </c>
      <c r="M92" s="75">
        <v>0</v>
      </c>
      <c r="N92" s="74">
        <v>0</v>
      </c>
      <c r="O92" s="47">
        <v>0</v>
      </c>
      <c r="P92" s="47">
        <v>-11</v>
      </c>
      <c r="Q92" s="47">
        <v>-45</v>
      </c>
      <c r="R92" s="47">
        <v>0</v>
      </c>
      <c r="S92" s="75">
        <v>0</v>
      </c>
      <c r="U92" s="74">
        <v>-56.5</v>
      </c>
      <c r="V92" s="75">
        <v>62</v>
      </c>
      <c r="W92">
        <v>57.67</v>
      </c>
      <c r="X92">
        <v>0</v>
      </c>
      <c r="Y92">
        <v>-0.5</v>
      </c>
      <c r="Z92">
        <v>4.33</v>
      </c>
      <c r="AA92">
        <v>-45</v>
      </c>
      <c r="AB92">
        <v>0</v>
      </c>
      <c r="AC92">
        <v>-11</v>
      </c>
    </row>
    <row r="93" spans="7:29">
      <c r="G93" t="s">
        <v>135</v>
      </c>
      <c r="H93" s="74">
        <v>57.68</v>
      </c>
      <c r="I93" s="47">
        <v>0</v>
      </c>
      <c r="J93" s="47">
        <v>0</v>
      </c>
      <c r="K93" s="47">
        <v>0</v>
      </c>
      <c r="L93" s="47">
        <v>3.84</v>
      </c>
      <c r="M93" s="75">
        <v>0</v>
      </c>
      <c r="N93" s="74">
        <v>0</v>
      </c>
      <c r="O93" s="47">
        <v>0</v>
      </c>
      <c r="P93" s="47">
        <v>-91</v>
      </c>
      <c r="Q93" s="47">
        <v>-45</v>
      </c>
      <c r="R93" s="47">
        <v>0</v>
      </c>
      <c r="S93" s="75">
        <v>0</v>
      </c>
      <c r="U93" s="74">
        <v>-136.5</v>
      </c>
      <c r="V93" s="75">
        <v>61.52</v>
      </c>
      <c r="W93">
        <v>57.68</v>
      </c>
      <c r="X93">
        <v>0</v>
      </c>
      <c r="Y93">
        <v>-0.5</v>
      </c>
      <c r="Z93">
        <v>3.84</v>
      </c>
      <c r="AA93">
        <v>-45</v>
      </c>
      <c r="AB93">
        <v>0</v>
      </c>
      <c r="AC93">
        <v>-91</v>
      </c>
    </row>
    <row r="94" spans="7:29">
      <c r="G94" t="s">
        <v>136</v>
      </c>
      <c r="H94" s="74">
        <v>74.02</v>
      </c>
      <c r="I94" s="47">
        <v>0</v>
      </c>
      <c r="J94" s="47">
        <v>0</v>
      </c>
      <c r="K94" s="47">
        <v>0</v>
      </c>
      <c r="L94" s="47">
        <v>3.36</v>
      </c>
      <c r="M94" s="75">
        <v>0</v>
      </c>
      <c r="N94" s="74">
        <v>0</v>
      </c>
      <c r="O94" s="47">
        <v>0</v>
      </c>
      <c r="P94" s="47">
        <v>-91</v>
      </c>
      <c r="Q94" s="47">
        <v>-45</v>
      </c>
      <c r="R94" s="47">
        <v>0</v>
      </c>
      <c r="S94" s="75">
        <v>0</v>
      </c>
      <c r="U94" s="74">
        <v>-136.5</v>
      </c>
      <c r="V94" s="75">
        <v>77.38</v>
      </c>
      <c r="W94">
        <v>74.02</v>
      </c>
      <c r="X94">
        <v>0</v>
      </c>
      <c r="Y94">
        <v>-0.5</v>
      </c>
      <c r="Z94">
        <v>3.36</v>
      </c>
      <c r="AA94">
        <v>-45</v>
      </c>
      <c r="AB94">
        <v>0</v>
      </c>
      <c r="AC94">
        <v>-91</v>
      </c>
    </row>
    <row r="95" spans="7:29">
      <c r="G95" t="s">
        <v>137</v>
      </c>
      <c r="H95" s="74">
        <v>104.77</v>
      </c>
      <c r="I95" s="47">
        <v>0</v>
      </c>
      <c r="J95" s="47">
        <v>0</v>
      </c>
      <c r="K95" s="47">
        <v>0</v>
      </c>
      <c r="L95" s="47">
        <v>2.4</v>
      </c>
      <c r="M95" s="75">
        <v>0</v>
      </c>
      <c r="N95" s="74">
        <v>0</v>
      </c>
      <c r="O95" s="47">
        <v>0</v>
      </c>
      <c r="P95" s="47">
        <v>-100</v>
      </c>
      <c r="Q95" s="47">
        <v>-50</v>
      </c>
      <c r="R95" s="47">
        <v>0</v>
      </c>
      <c r="S95" s="75">
        <v>0</v>
      </c>
      <c r="U95" s="74">
        <v>-150.9</v>
      </c>
      <c r="V95" s="75">
        <v>107.17</v>
      </c>
      <c r="W95">
        <v>104.77</v>
      </c>
      <c r="X95">
        <v>0</v>
      </c>
      <c r="Y95">
        <v>-0.9</v>
      </c>
      <c r="Z95">
        <v>2.4</v>
      </c>
      <c r="AA95">
        <v>-50</v>
      </c>
      <c r="AB95">
        <v>0</v>
      </c>
      <c r="AC95">
        <v>-100</v>
      </c>
    </row>
    <row r="96" spans="7:29">
      <c r="G96" t="s">
        <v>138</v>
      </c>
      <c r="H96" s="74">
        <v>72.09</v>
      </c>
      <c r="I96" s="47">
        <v>0</v>
      </c>
      <c r="J96" s="47">
        <v>0</v>
      </c>
      <c r="K96" s="47">
        <v>0</v>
      </c>
      <c r="L96" s="47">
        <v>1.92</v>
      </c>
      <c r="M96" s="75">
        <v>0</v>
      </c>
      <c r="N96" s="74">
        <v>0</v>
      </c>
      <c r="O96" s="47">
        <v>0</v>
      </c>
      <c r="P96" s="47">
        <v>-100</v>
      </c>
      <c r="Q96" s="47">
        <v>-50</v>
      </c>
      <c r="R96" s="47">
        <v>0</v>
      </c>
      <c r="S96" s="75">
        <v>0</v>
      </c>
      <c r="U96" s="74">
        <v>-150.9</v>
      </c>
      <c r="V96" s="75">
        <v>74.010000000000005</v>
      </c>
      <c r="W96">
        <v>72.09</v>
      </c>
      <c r="X96">
        <v>0</v>
      </c>
      <c r="Y96">
        <v>-0.9</v>
      </c>
      <c r="Z96">
        <v>1.92</v>
      </c>
      <c r="AA96">
        <v>-50</v>
      </c>
      <c r="AB96">
        <v>0</v>
      </c>
      <c r="AC96">
        <v>-100</v>
      </c>
    </row>
    <row r="97" spans="1:83">
      <c r="G97" t="s">
        <v>139</v>
      </c>
      <c r="H97" s="74">
        <v>27.88</v>
      </c>
      <c r="I97" s="47">
        <v>0</v>
      </c>
      <c r="J97" s="47">
        <v>0</v>
      </c>
      <c r="K97" s="47">
        <v>0</v>
      </c>
      <c r="L97" s="47">
        <v>1.44</v>
      </c>
      <c r="M97" s="75">
        <v>0</v>
      </c>
      <c r="N97" s="74">
        <v>0</v>
      </c>
      <c r="O97" s="47">
        <v>0</v>
      </c>
      <c r="P97" s="47">
        <v>-90</v>
      </c>
      <c r="Q97" s="47">
        <v>-50</v>
      </c>
      <c r="R97" s="47">
        <v>0</v>
      </c>
      <c r="S97" s="75">
        <v>0</v>
      </c>
      <c r="U97" s="74">
        <v>-140.9</v>
      </c>
      <c r="V97" s="75">
        <v>29.32</v>
      </c>
      <c r="W97">
        <v>27.88</v>
      </c>
      <c r="X97">
        <v>0</v>
      </c>
      <c r="Y97">
        <v>-0.9</v>
      </c>
      <c r="Z97">
        <v>1.44</v>
      </c>
      <c r="AA97">
        <v>-50</v>
      </c>
      <c r="AB97">
        <v>0</v>
      </c>
      <c r="AC97">
        <v>-90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1.44</v>
      </c>
      <c r="M98" s="75">
        <v>0</v>
      </c>
      <c r="N98" s="74">
        <v>0</v>
      </c>
      <c r="O98" s="47">
        <v>0</v>
      </c>
      <c r="P98" s="47">
        <v>-90</v>
      </c>
      <c r="Q98" s="47">
        <v>-50</v>
      </c>
      <c r="R98" s="47">
        <v>0</v>
      </c>
      <c r="S98" s="75">
        <v>0</v>
      </c>
      <c r="U98" s="74">
        <v>-140.9</v>
      </c>
      <c r="V98" s="75">
        <v>1.44</v>
      </c>
      <c r="W98">
        <v>0</v>
      </c>
      <c r="X98">
        <v>0</v>
      </c>
      <c r="Y98">
        <v>-0.9</v>
      </c>
      <c r="Z98">
        <v>1.44</v>
      </c>
      <c r="AA98">
        <v>-50</v>
      </c>
      <c r="AB98">
        <v>0</v>
      </c>
      <c r="AC98">
        <v>-90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0.2546175</v>
      </c>
      <c r="I99" s="70">
        <f t="shared" ref="I99:BQ99" si="1">SUM(I3:I98)/4000</f>
        <v>1.7542499999999999E-2</v>
      </c>
      <c r="J99" s="70">
        <f t="shared" si="1"/>
        <v>0</v>
      </c>
      <c r="K99" s="70">
        <f t="shared" si="1"/>
        <v>0</v>
      </c>
      <c r="L99" s="70">
        <f t="shared" si="1"/>
        <v>0.11190999999999994</v>
      </c>
      <c r="M99" s="70">
        <f t="shared" si="1"/>
        <v>2.5400000000000006E-3</v>
      </c>
      <c r="N99" s="69">
        <f t="shared" si="1"/>
        <v>-1.738</v>
      </c>
      <c r="O99" s="70">
        <f t="shared" si="1"/>
        <v>-1.02125</v>
      </c>
      <c r="P99" s="70">
        <f t="shared" si="1"/>
        <v>-2.6880000000000002</v>
      </c>
      <c r="Q99" s="70">
        <f t="shared" si="1"/>
        <v>-1.3049999999999999</v>
      </c>
      <c r="R99" s="70">
        <f t="shared" si="1"/>
        <v>0</v>
      </c>
      <c r="S99" s="71">
        <f t="shared" si="1"/>
        <v>0</v>
      </c>
      <c r="U99" s="69">
        <f t="shared" si="1"/>
        <v>-6.7740500000000008</v>
      </c>
      <c r="V99" s="71">
        <f t="shared" si="1"/>
        <v>0.38661000000000001</v>
      </c>
      <c r="W99">
        <f t="shared" si="1"/>
        <v>-1.4833824999999994</v>
      </c>
      <c r="X99">
        <f t="shared" si="1"/>
        <v>-1.0037075</v>
      </c>
      <c r="Y99">
        <f t="shared" si="1"/>
        <v>-2.1800000000000003E-2</v>
      </c>
      <c r="Z99">
        <f t="shared" si="1"/>
        <v>0.11190999999999994</v>
      </c>
      <c r="AA99">
        <f t="shared" si="1"/>
        <v>-1.3049999999999999</v>
      </c>
      <c r="AB99">
        <f t="shared" si="1"/>
        <v>2.5400000000000006E-3</v>
      </c>
      <c r="AC99">
        <f t="shared" si="1"/>
        <v>-2.6880000000000002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223</v>
      </c>
      <c r="B1" s="224"/>
      <c r="C1" s="224"/>
      <c r="D1" s="224"/>
      <c r="E1" s="140"/>
      <c r="F1" s="140"/>
      <c r="G1" s="224" t="s">
        <v>44</v>
      </c>
      <c r="H1" s="225" t="s">
        <v>224</v>
      </c>
      <c r="I1" s="226"/>
      <c r="J1" s="226"/>
      <c r="K1" s="226"/>
      <c r="L1" s="226"/>
      <c r="M1" s="227"/>
      <c r="N1" s="225" t="s">
        <v>225</v>
      </c>
      <c r="O1" s="226"/>
      <c r="P1" s="226"/>
      <c r="Q1" s="226"/>
      <c r="R1" s="226"/>
      <c r="S1" s="227"/>
      <c r="T1">
        <v>3</v>
      </c>
      <c r="U1" s="228" t="s">
        <v>317</v>
      </c>
      <c r="V1" s="229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4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45710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8" activePane="bottomRight" state="frozen"/>
      <selection sqref="A1:D35"/>
      <selection pane="topRight" sqref="A1:D35"/>
      <selection pane="bottomLeft" sqref="A1:D35"/>
      <selection pane="bottomRight" activeCell="W99" sqref="W99:Y9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4" t="s">
        <v>223</v>
      </c>
      <c r="B1" s="224"/>
      <c r="C1" s="224"/>
      <c r="D1" s="224"/>
      <c r="E1" s="147"/>
      <c r="F1" s="147"/>
      <c r="G1" s="224" t="s">
        <v>44</v>
      </c>
      <c r="H1" s="225" t="s">
        <v>224</v>
      </c>
      <c r="I1" s="226"/>
      <c r="J1" s="226"/>
      <c r="K1" s="226"/>
      <c r="L1" s="226"/>
      <c r="M1" s="227"/>
      <c r="N1" s="225" t="s">
        <v>225</v>
      </c>
      <c r="O1" s="226"/>
      <c r="P1" s="226"/>
      <c r="Q1" s="226"/>
      <c r="R1" s="226"/>
      <c r="S1" s="227"/>
      <c r="T1">
        <v>3</v>
      </c>
      <c r="U1" s="228" t="s">
        <v>317</v>
      </c>
      <c r="V1" s="229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4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45710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436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0</v>
      </c>
      <c r="W3">
        <v>0</v>
      </c>
      <c r="X3">
        <v>0</v>
      </c>
      <c r="Y3">
        <v>0</v>
      </c>
    </row>
    <row r="4" spans="1:25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0</v>
      </c>
      <c r="W4">
        <v>0</v>
      </c>
      <c r="X4">
        <v>0</v>
      </c>
      <c r="Y4">
        <v>0</v>
      </c>
    </row>
    <row r="5" spans="1:25">
      <c r="A5" s="113" t="s">
        <v>535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0</v>
      </c>
      <c r="W5">
        <v>0</v>
      </c>
      <c r="X5">
        <v>0</v>
      </c>
      <c r="Y5">
        <v>0</v>
      </c>
    </row>
    <row r="6" spans="1:25">
      <c r="A6" s="113" t="s">
        <v>536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</v>
      </c>
      <c r="W6">
        <v>0</v>
      </c>
      <c r="X6">
        <v>0</v>
      </c>
      <c r="Y6">
        <v>0</v>
      </c>
    </row>
    <row r="7" spans="1:25">
      <c r="A7" t="s">
        <v>537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</v>
      </c>
      <c r="W7">
        <v>0</v>
      </c>
      <c r="X7">
        <v>0</v>
      </c>
      <c r="Y7">
        <v>0</v>
      </c>
    </row>
    <row r="8" spans="1:25">
      <c r="A8" t="s">
        <v>541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  <c r="X8">
        <v>0</v>
      </c>
      <c r="Y8">
        <v>0</v>
      </c>
    </row>
    <row r="9" spans="1:25">
      <c r="A9" t="s">
        <v>542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</v>
      </c>
      <c r="W9">
        <v>0</v>
      </c>
      <c r="X9">
        <v>0</v>
      </c>
      <c r="Y9">
        <v>0</v>
      </c>
    </row>
    <row r="10" spans="1:25">
      <c r="A10" t="s">
        <v>543</v>
      </c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7.5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7.5</v>
      </c>
      <c r="W36">
        <v>0</v>
      </c>
      <c r="X36">
        <v>0</v>
      </c>
      <c r="Y36">
        <v>7.5</v>
      </c>
    </row>
    <row r="37" spans="7:25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7.31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7.31</v>
      </c>
      <c r="W37">
        <v>0</v>
      </c>
      <c r="X37">
        <v>0</v>
      </c>
      <c r="Y37">
        <v>7.31</v>
      </c>
    </row>
    <row r="38" spans="7:25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9.42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9.42</v>
      </c>
      <c r="W38">
        <v>0</v>
      </c>
      <c r="X38">
        <v>0</v>
      </c>
      <c r="Y38">
        <v>9.42</v>
      </c>
    </row>
    <row r="39" spans="7:25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9.23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9.23</v>
      </c>
      <c r="W39">
        <v>0</v>
      </c>
      <c r="X39">
        <v>0</v>
      </c>
      <c r="Y39">
        <v>9.23</v>
      </c>
    </row>
    <row r="40" spans="7:25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9.0399999999999991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9.0399999999999991</v>
      </c>
      <c r="W40">
        <v>0</v>
      </c>
      <c r="X40">
        <v>0</v>
      </c>
      <c r="Y40">
        <v>9.0399999999999991</v>
      </c>
    </row>
    <row r="41" spans="7:25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10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10</v>
      </c>
      <c r="W41">
        <v>0</v>
      </c>
      <c r="X41">
        <v>0</v>
      </c>
      <c r="Y41">
        <v>10</v>
      </c>
    </row>
    <row r="42" spans="7:25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5.09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5.09</v>
      </c>
      <c r="W42">
        <v>0</v>
      </c>
      <c r="X42">
        <v>0</v>
      </c>
      <c r="Y42">
        <v>5.09</v>
      </c>
    </row>
    <row r="43" spans="7:25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5.19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5.19</v>
      </c>
      <c r="W43">
        <v>0</v>
      </c>
      <c r="X43">
        <v>0</v>
      </c>
      <c r="Y43">
        <v>5.19</v>
      </c>
    </row>
    <row r="44" spans="7:25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4.71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4.71</v>
      </c>
      <c r="W44">
        <v>0</v>
      </c>
      <c r="X44">
        <v>0</v>
      </c>
      <c r="Y44">
        <v>4.71</v>
      </c>
    </row>
    <row r="45" spans="7:25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4.71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4.71</v>
      </c>
      <c r="W45">
        <v>0</v>
      </c>
      <c r="X45">
        <v>0</v>
      </c>
      <c r="Y45">
        <v>4.71</v>
      </c>
    </row>
    <row r="46" spans="7:25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2.31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2.31</v>
      </c>
      <c r="W46">
        <v>0</v>
      </c>
      <c r="X46">
        <v>0</v>
      </c>
      <c r="Y46">
        <v>2.31</v>
      </c>
    </row>
    <row r="47" spans="7:25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1.35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1.35</v>
      </c>
      <c r="W47">
        <v>0</v>
      </c>
      <c r="X47">
        <v>0</v>
      </c>
      <c r="Y47">
        <v>1.35</v>
      </c>
    </row>
    <row r="48" spans="7:25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1.1499999999999999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1.1499999999999999</v>
      </c>
      <c r="W48">
        <v>0</v>
      </c>
      <c r="X48">
        <v>0</v>
      </c>
      <c r="Y48">
        <v>1.1499999999999999</v>
      </c>
    </row>
    <row r="49" spans="7:25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1.92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1.92</v>
      </c>
      <c r="W49">
        <v>0</v>
      </c>
      <c r="X49">
        <v>0</v>
      </c>
      <c r="Y49">
        <v>1.92</v>
      </c>
    </row>
    <row r="50" spans="7:25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7.69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7.69</v>
      </c>
      <c r="W50">
        <v>0</v>
      </c>
      <c r="X50">
        <v>0</v>
      </c>
      <c r="Y50">
        <v>7.69</v>
      </c>
    </row>
    <row r="51" spans="7:25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7.88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7.88</v>
      </c>
      <c r="W51">
        <v>0</v>
      </c>
      <c r="X51">
        <v>0</v>
      </c>
      <c r="Y51">
        <v>7.88</v>
      </c>
    </row>
    <row r="52" spans="7:25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7.02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7.02</v>
      </c>
      <c r="W52">
        <v>0</v>
      </c>
      <c r="X52">
        <v>0</v>
      </c>
      <c r="Y52">
        <v>7.02</v>
      </c>
    </row>
    <row r="53" spans="7:25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4.33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4.33</v>
      </c>
      <c r="W53">
        <v>0</v>
      </c>
      <c r="X53">
        <v>0</v>
      </c>
      <c r="Y53">
        <v>4.33</v>
      </c>
    </row>
    <row r="54" spans="7:25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4.2300000000000004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4.2300000000000004</v>
      </c>
      <c r="W54">
        <v>0</v>
      </c>
      <c r="X54">
        <v>0</v>
      </c>
      <c r="Y54">
        <v>4.2300000000000004</v>
      </c>
    </row>
    <row r="55" spans="7:25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4.6100000000000003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4.6100000000000003</v>
      </c>
      <c r="W55">
        <v>0</v>
      </c>
      <c r="X55">
        <v>0</v>
      </c>
      <c r="Y55">
        <v>4.6100000000000003</v>
      </c>
    </row>
    <row r="56" spans="7:25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10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10</v>
      </c>
      <c r="W56">
        <v>0</v>
      </c>
      <c r="X56">
        <v>0</v>
      </c>
      <c r="Y56">
        <v>10</v>
      </c>
    </row>
    <row r="57" spans="7:25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9.1300000000000008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9.1300000000000008</v>
      </c>
      <c r="W57">
        <v>0</v>
      </c>
      <c r="X57">
        <v>0</v>
      </c>
      <c r="Y57">
        <v>9.1300000000000008</v>
      </c>
    </row>
    <row r="58" spans="7:25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7.59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7.59</v>
      </c>
      <c r="W58">
        <v>0</v>
      </c>
      <c r="X58">
        <v>0</v>
      </c>
      <c r="Y58">
        <v>7.59</v>
      </c>
    </row>
    <row r="59" spans="7:25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2.69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2.69</v>
      </c>
      <c r="W59">
        <v>0</v>
      </c>
      <c r="X59">
        <v>0</v>
      </c>
      <c r="Y59">
        <v>2.69</v>
      </c>
    </row>
    <row r="60" spans="7:25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4.42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4.42</v>
      </c>
      <c r="W60">
        <v>0</v>
      </c>
      <c r="X60">
        <v>0</v>
      </c>
      <c r="Y60">
        <v>4.42</v>
      </c>
    </row>
    <row r="61" spans="7:25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6.63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6.63</v>
      </c>
      <c r="W61">
        <v>0</v>
      </c>
      <c r="X61">
        <v>0</v>
      </c>
      <c r="Y61">
        <v>6.63</v>
      </c>
    </row>
    <row r="62" spans="7:25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5.48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5.48</v>
      </c>
      <c r="W62">
        <v>0</v>
      </c>
      <c r="X62">
        <v>0</v>
      </c>
      <c r="Y62">
        <v>5.48</v>
      </c>
    </row>
    <row r="63" spans="7:25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5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5</v>
      </c>
      <c r="W63">
        <v>0</v>
      </c>
      <c r="X63">
        <v>0</v>
      </c>
      <c r="Y63">
        <v>5</v>
      </c>
    </row>
    <row r="64" spans="7:25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6.15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6.15</v>
      </c>
      <c r="W64">
        <v>0</v>
      </c>
      <c r="X64">
        <v>0</v>
      </c>
      <c r="Y64">
        <v>6.15</v>
      </c>
    </row>
    <row r="65" spans="7:25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8.75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8.75</v>
      </c>
      <c r="W65">
        <v>0</v>
      </c>
      <c r="X65">
        <v>0</v>
      </c>
      <c r="Y65">
        <v>8.75</v>
      </c>
    </row>
    <row r="66" spans="7:25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5.48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5.48</v>
      </c>
      <c r="W66">
        <v>0</v>
      </c>
      <c r="X66">
        <v>0</v>
      </c>
      <c r="Y66">
        <v>5.48</v>
      </c>
    </row>
    <row r="67" spans="7:25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5.67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5.67</v>
      </c>
      <c r="W67">
        <v>0</v>
      </c>
      <c r="X67">
        <v>0</v>
      </c>
      <c r="Y67">
        <v>5.67</v>
      </c>
    </row>
    <row r="68" spans="7:25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3.94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3.94</v>
      </c>
      <c r="W68">
        <v>0</v>
      </c>
      <c r="X68">
        <v>0</v>
      </c>
      <c r="Y68">
        <v>3.94</v>
      </c>
    </row>
    <row r="69" spans="7:25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6.06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6.06</v>
      </c>
      <c r="W69">
        <v>0</v>
      </c>
      <c r="X69">
        <v>0</v>
      </c>
      <c r="Y69">
        <v>6.06</v>
      </c>
    </row>
    <row r="70" spans="7:25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7.21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7.21</v>
      </c>
      <c r="W70">
        <v>0</v>
      </c>
      <c r="X70">
        <v>0</v>
      </c>
      <c r="Y70">
        <v>7.21</v>
      </c>
    </row>
    <row r="71" spans="7:25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10.28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10.28</v>
      </c>
      <c r="W71">
        <v>0</v>
      </c>
      <c r="X71">
        <v>0</v>
      </c>
      <c r="Y71">
        <v>10.28</v>
      </c>
    </row>
    <row r="72" spans="7:25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10.96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10.96</v>
      </c>
      <c r="W72">
        <v>0</v>
      </c>
      <c r="X72">
        <v>0</v>
      </c>
      <c r="Y72">
        <v>10.96</v>
      </c>
    </row>
    <row r="73" spans="7:25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7.4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7.4</v>
      </c>
      <c r="W73">
        <v>0</v>
      </c>
      <c r="X73">
        <v>0</v>
      </c>
      <c r="Y73">
        <v>7.4</v>
      </c>
    </row>
    <row r="74" spans="7:25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0</v>
      </c>
      <c r="W74">
        <v>0</v>
      </c>
      <c r="X74">
        <v>0</v>
      </c>
      <c r="Y74">
        <v>0</v>
      </c>
    </row>
    <row r="75" spans="7:25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0</v>
      </c>
      <c r="W75">
        <v>0</v>
      </c>
      <c r="X75">
        <v>0</v>
      </c>
      <c r="Y75">
        <v>0</v>
      </c>
    </row>
    <row r="76" spans="7:25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0</v>
      </c>
      <c r="W76">
        <v>0</v>
      </c>
      <c r="X76">
        <v>0</v>
      </c>
      <c r="Y76">
        <v>0</v>
      </c>
    </row>
    <row r="77" spans="7:25">
      <c r="G77" t="s">
        <v>119</v>
      </c>
      <c r="H77" s="74">
        <v>6.06</v>
      </c>
      <c r="I77" s="47">
        <v>1.36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7.42</v>
      </c>
      <c r="W77">
        <v>6.06</v>
      </c>
      <c r="X77">
        <v>1.36</v>
      </c>
      <c r="Y77">
        <v>0</v>
      </c>
    </row>
    <row r="78" spans="7:25">
      <c r="G78" t="s">
        <v>120</v>
      </c>
      <c r="H78" s="74">
        <v>10.16</v>
      </c>
      <c r="I78" s="47">
        <v>1.64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11.8</v>
      </c>
      <c r="W78">
        <v>10.16</v>
      </c>
      <c r="X78">
        <v>1.64</v>
      </c>
      <c r="Y78">
        <v>0</v>
      </c>
    </row>
    <row r="79" spans="7:25">
      <c r="G79" t="s">
        <v>121</v>
      </c>
      <c r="H79" s="74">
        <v>31.99</v>
      </c>
      <c r="I79" s="47">
        <v>4.97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36.96</v>
      </c>
      <c r="W79">
        <v>31.99</v>
      </c>
      <c r="X79">
        <v>4.97</v>
      </c>
      <c r="Y79">
        <v>0</v>
      </c>
    </row>
    <row r="80" spans="7:25">
      <c r="G80" t="s">
        <v>122</v>
      </c>
      <c r="H80" s="74">
        <v>26.32</v>
      </c>
      <c r="I80" s="47">
        <v>2.63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28.95</v>
      </c>
      <c r="W80">
        <v>26.32</v>
      </c>
      <c r="X80">
        <v>2.63</v>
      </c>
      <c r="Y80">
        <v>0</v>
      </c>
    </row>
    <row r="81" spans="7:25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0</v>
      </c>
      <c r="W81">
        <v>0</v>
      </c>
      <c r="X81">
        <v>0</v>
      </c>
      <c r="Y81">
        <v>0</v>
      </c>
    </row>
    <row r="82" spans="7:25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0</v>
      </c>
      <c r="W82">
        <v>0</v>
      </c>
      <c r="X82">
        <v>0</v>
      </c>
      <c r="Y82">
        <v>0</v>
      </c>
    </row>
    <row r="83" spans="7:25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7.12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7.12</v>
      </c>
      <c r="W83">
        <v>0</v>
      </c>
      <c r="X83">
        <v>0</v>
      </c>
      <c r="Y83">
        <v>7.12</v>
      </c>
    </row>
    <row r="84" spans="7:25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7.3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7.3</v>
      </c>
      <c r="W84">
        <v>0</v>
      </c>
      <c r="X84">
        <v>0</v>
      </c>
      <c r="Y84">
        <v>7.3</v>
      </c>
    </row>
    <row r="85" spans="7:25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1.86325E-2</v>
      </c>
      <c r="I99" s="70">
        <f t="shared" ref="I99:BQ99" si="1">SUM(I3:I98)/4000</f>
        <v>2.65E-3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6.2987499999999988E-2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8.4269999999999984E-2</v>
      </c>
      <c r="W99">
        <f t="shared" si="1"/>
        <v>1.86325E-2</v>
      </c>
      <c r="X99">
        <f t="shared" si="1"/>
        <v>2.65E-3</v>
      </c>
      <c r="Y99">
        <f t="shared" si="1"/>
        <v>6.2987499999999988E-2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223</v>
      </c>
      <c r="B1" s="224"/>
      <c r="C1" s="224"/>
      <c r="D1" s="224"/>
      <c r="E1" s="147"/>
      <c r="F1" s="147"/>
      <c r="G1" s="224" t="s">
        <v>44</v>
      </c>
      <c r="H1" s="225" t="s">
        <v>224</v>
      </c>
      <c r="I1" s="226"/>
      <c r="J1" s="226"/>
      <c r="K1" s="226"/>
      <c r="L1" s="226"/>
      <c r="M1" s="227"/>
      <c r="N1" s="225" t="s">
        <v>225</v>
      </c>
      <c r="O1" s="226"/>
      <c r="P1" s="226"/>
      <c r="Q1" s="226"/>
      <c r="R1" s="226"/>
      <c r="S1" s="227"/>
      <c r="T1">
        <v>3</v>
      </c>
      <c r="U1" s="228" t="s">
        <v>317</v>
      </c>
      <c r="V1" s="229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4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45710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223</v>
      </c>
      <c r="B1" s="224"/>
      <c r="C1" s="224"/>
      <c r="D1" s="224"/>
      <c r="E1" s="190"/>
      <c r="F1" s="190"/>
      <c r="G1" s="224" t="s">
        <v>44</v>
      </c>
      <c r="H1" s="225" t="s">
        <v>224</v>
      </c>
      <c r="I1" s="226"/>
      <c r="J1" s="226"/>
      <c r="K1" s="226"/>
      <c r="L1" s="226"/>
      <c r="M1" s="227"/>
      <c r="N1" s="225" t="s">
        <v>225</v>
      </c>
      <c r="O1" s="226"/>
      <c r="P1" s="226"/>
      <c r="Q1" s="226"/>
      <c r="R1" s="226"/>
      <c r="S1" s="227"/>
      <c r="T1">
        <v>3</v>
      </c>
      <c r="U1" s="228" t="s">
        <v>317</v>
      </c>
      <c r="V1" s="229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4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45710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519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223</v>
      </c>
      <c r="B1" s="224"/>
      <c r="C1" s="224"/>
      <c r="D1" s="224"/>
      <c r="E1" s="191"/>
      <c r="F1" s="191"/>
      <c r="G1" s="224" t="s">
        <v>44</v>
      </c>
      <c r="H1" s="225" t="s">
        <v>224</v>
      </c>
      <c r="I1" s="226"/>
      <c r="J1" s="226"/>
      <c r="K1" s="226"/>
      <c r="L1" s="226"/>
      <c r="M1" s="227"/>
      <c r="N1" s="225" t="s">
        <v>225</v>
      </c>
      <c r="O1" s="226"/>
      <c r="P1" s="226"/>
      <c r="Q1" s="226"/>
      <c r="R1" s="226"/>
      <c r="S1" s="227"/>
      <c r="T1">
        <v>3</v>
      </c>
      <c r="U1" s="228" t="s">
        <v>317</v>
      </c>
      <c r="V1" s="229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4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45710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519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53" activePane="bottomRight" state="frozen"/>
      <selection pane="topRight" activeCell="B1" sqref="B1"/>
      <selection pane="bottomLeft" activeCell="A3" sqref="A3"/>
      <selection pane="bottomRight" activeCell="R12" sqref="R12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45710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538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539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45710</v>
      </c>
      <c r="B1" s="231"/>
      <c r="C1" s="231"/>
      <c r="D1" s="236" t="s">
        <v>432</v>
      </c>
      <c r="E1" s="224" t="s">
        <v>188</v>
      </c>
      <c r="F1" s="224" t="s">
        <v>189</v>
      </c>
      <c r="G1" s="224" t="s">
        <v>186</v>
      </c>
      <c r="H1" s="224" t="s">
        <v>187</v>
      </c>
      <c r="I1" s="224" t="s">
        <v>190</v>
      </c>
      <c r="J1" s="224" t="s">
        <v>192</v>
      </c>
      <c r="K1" s="224" t="s">
        <v>281</v>
      </c>
      <c r="L1" s="231" t="s">
        <v>196</v>
      </c>
      <c r="M1" s="231" t="s">
        <v>197</v>
      </c>
      <c r="N1" s="231" t="s">
        <v>198</v>
      </c>
      <c r="O1" s="231" t="s">
        <v>193</v>
      </c>
      <c r="P1" s="232" t="s">
        <v>143</v>
      </c>
      <c r="Q1" s="232" t="s">
        <v>144</v>
      </c>
      <c r="R1" s="237" t="s">
        <v>314</v>
      </c>
      <c r="S1" s="237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4" t="s">
        <v>313</v>
      </c>
      <c r="Y1" s="230" t="s">
        <v>218</v>
      </c>
      <c r="Z1" s="230" t="s">
        <v>219</v>
      </c>
      <c r="AA1" s="234" t="s">
        <v>194</v>
      </c>
      <c r="AB1" s="234" t="s">
        <v>195</v>
      </c>
      <c r="AC1" s="26" t="s">
        <v>185</v>
      </c>
      <c r="AD1" s="224" t="s">
        <v>142</v>
      </c>
      <c r="AG1" s="224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5" t="s">
        <v>373</v>
      </c>
      <c r="AP1" s="235" t="s">
        <v>374</v>
      </c>
      <c r="AQ1" s="235" t="s">
        <v>375</v>
      </c>
      <c r="AR1" s="235" t="s">
        <v>376</v>
      </c>
      <c r="AS1" s="230" t="s">
        <v>517</v>
      </c>
      <c r="AT1" s="230" t="s">
        <v>518</v>
      </c>
      <c r="AU1" s="230" t="s">
        <v>523</v>
      </c>
      <c r="AV1" s="230" t="s">
        <v>524</v>
      </c>
    </row>
    <row r="2" spans="1:48">
      <c r="A2" s="26" t="s">
        <v>44</v>
      </c>
      <c r="B2" s="231"/>
      <c r="C2" s="231"/>
      <c r="D2" s="236"/>
      <c r="E2" s="224"/>
      <c r="F2" s="224"/>
      <c r="G2" s="224"/>
      <c r="H2" s="224"/>
      <c r="I2" s="224"/>
      <c r="J2" s="224"/>
      <c r="K2" s="224"/>
      <c r="L2" s="231"/>
      <c r="M2" s="231"/>
      <c r="N2" s="231"/>
      <c r="O2" s="231"/>
      <c r="P2" s="232"/>
      <c r="Q2" s="232"/>
      <c r="R2" s="237"/>
      <c r="S2" s="237"/>
      <c r="T2" s="41" t="s">
        <v>294</v>
      </c>
      <c r="U2" s="233"/>
      <c r="V2" s="66" t="s">
        <v>284</v>
      </c>
      <c r="W2" s="66" t="s">
        <v>284</v>
      </c>
      <c r="X2" s="224"/>
      <c r="Y2" s="230"/>
      <c r="Z2" s="230"/>
      <c r="AA2" s="234"/>
      <c r="AB2" s="234"/>
      <c r="AC2" s="26">
        <f>Losses!B3</f>
        <v>7.7999999999999996E-3</v>
      </c>
      <c r="AD2" s="224"/>
      <c r="AE2" t="s">
        <v>270</v>
      </c>
      <c r="AG2" s="224"/>
      <c r="AI2" s="230"/>
      <c r="AJ2" s="230"/>
      <c r="AK2" s="230"/>
      <c r="AL2" s="230"/>
      <c r="AM2" s="230"/>
      <c r="AN2" s="230"/>
      <c r="AO2" s="235"/>
      <c r="AP2" s="235"/>
      <c r="AQ2" s="235"/>
      <c r="AR2" s="235"/>
      <c r="AS2" s="230"/>
      <c r="AT2" s="230"/>
      <c r="AU2" s="230"/>
      <c r="AV2" s="230"/>
    </row>
    <row r="3" spans="1:48">
      <c r="A3" t="s">
        <v>45</v>
      </c>
      <c r="D3">
        <f>TWEPL!P3</f>
        <v>10.513440000000001</v>
      </c>
      <c r="E3">
        <f>GT_NG!P3</f>
        <v>15.792608578365256</v>
      </c>
      <c r="F3">
        <f>GT_Spot!P3</f>
        <v>0</v>
      </c>
      <c r="G3">
        <f>PPCL_NG!P3</f>
        <v>46.8</v>
      </c>
      <c r="H3">
        <f>PPCL_Spot!P3</f>
        <v>0</v>
      </c>
      <c r="I3">
        <f>Bawana_NG!P3</f>
        <v>84.000000000000014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586.25333219247068</v>
      </c>
      <c r="P3" s="37">
        <v>52.86404406701859</v>
      </c>
      <c r="Q3" s="37">
        <v>19.225744633768535</v>
      </c>
      <c r="R3" s="39">
        <v>0</v>
      </c>
      <c r="S3" s="39">
        <v>0</v>
      </c>
      <c r="T3" s="38">
        <f>SUMPRODUCT(LTA!J3:AN3,LTA!J$101:AN$101,LTA!J$103:AN$103)</f>
        <v>22.33</v>
      </c>
      <c r="U3" s="38">
        <f>SUMPRODUCT(LTA!J3:AN3,LTA!J$102:AN$102,LTA!J$103:AN$103)</f>
        <v>58.95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0</v>
      </c>
      <c r="AA3" s="76">
        <f>STOA!H3</f>
        <v>0.38</v>
      </c>
      <c r="AB3" s="76">
        <f>-STOA!N3</f>
        <v>-22.86</v>
      </c>
      <c r="AC3">
        <f>SUMIF(B3:AB3,"&gt;0")*$AC$2-SUMIF(B3:AB3,"&lt;0")*($AC$2/(1-$AC$2))+SUMIF(AI3:AR3,"&gt;0")*$AC$2-SUMIF(AI3:AR3,"&lt;0")*($AC$2/(1-$AC$2))</f>
        <v>7.1771612578189945</v>
      </c>
      <c r="AD3">
        <f>SUM(B3:AB3,AI3:AV3)-AC3</f>
        <v>867.07200821380411</v>
      </c>
      <c r="AE3">
        <f>'IDT-1'!B3</f>
        <v>0</v>
      </c>
      <c r="AF3" s="25"/>
      <c r="AG3">
        <f>SUM(AD3:AF3)</f>
        <v>867.07200821380411</v>
      </c>
      <c r="AI3" s="35">
        <f>PXIL!H3</f>
        <v>0</v>
      </c>
      <c r="AJ3" s="35">
        <f>PXIL!N3</f>
        <v>0</v>
      </c>
      <c r="AK3" s="35">
        <f>RTM_IEX!H3</f>
        <v>0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10.513440000000001</v>
      </c>
      <c r="E4">
        <f>GT_NG!P4</f>
        <v>15.792608578365256</v>
      </c>
      <c r="F4">
        <f>GT_Spot!P4</f>
        <v>0</v>
      </c>
      <c r="G4">
        <f>PPCL_NG!P4</f>
        <v>46.8</v>
      </c>
      <c r="H4">
        <f>PPCL_Spot!P4</f>
        <v>0</v>
      </c>
      <c r="I4">
        <f>Bawana_NG!P4</f>
        <v>84.000000000000014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584.85772344542568</v>
      </c>
      <c r="P4" s="37">
        <v>52.86404406701859</v>
      </c>
      <c r="Q4" s="37">
        <v>19.225744633768535</v>
      </c>
      <c r="R4" s="39">
        <v>0</v>
      </c>
      <c r="S4" s="39">
        <v>0</v>
      </c>
      <c r="T4" s="38">
        <f>SUMPRODUCT(LTA!J4:AN4,LTA!J$101:AN$101,LTA!J$103:AN$103)</f>
        <v>22.33</v>
      </c>
      <c r="U4" s="38">
        <f>SUMPRODUCT(LTA!J4:AN4,LTA!J$102:AN$102,LTA!J$103:AN$103)</f>
        <v>58.46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0</v>
      </c>
      <c r="AA4" s="76">
        <f>STOA!H4</f>
        <v>0.38</v>
      </c>
      <c r="AB4" s="76">
        <f>-STOA!N4</f>
        <v>-22.86</v>
      </c>
      <c r="AC4">
        <f t="shared" ref="AC4:AC67" si="0">SUMIF(B4:AB4,"&gt;0")*$AC$2-SUMIF(B4:AB4,"&lt;0")*($AC$2/(1-$AC$2))+SUMIF(AI4:AR4,"&gt;0")*$AC$2-SUMIF(AI4:AR4,"&lt;0")*($AC$2/(1-$AC$2))</f>
        <v>7.1624535095920434</v>
      </c>
      <c r="AD4">
        <f t="shared" ref="AD4:AD67" si="1">SUM(B4:AB4,AI4:AV4)-AC4</f>
        <v>865.201107214986</v>
      </c>
      <c r="AE4">
        <f>'IDT-1'!B4</f>
        <v>0</v>
      </c>
      <c r="AF4" s="25"/>
      <c r="AG4">
        <f t="shared" ref="AG4:AG67" si="2">SUM(AD4:AF4)</f>
        <v>865.201107214986</v>
      </c>
      <c r="AI4" s="35">
        <f>PXIL!H4</f>
        <v>0</v>
      </c>
      <c r="AJ4" s="35">
        <f>PXIL!N4</f>
        <v>0</v>
      </c>
      <c r="AK4" s="35">
        <f>RTM_IEX!H4</f>
        <v>0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10.513440000000001</v>
      </c>
      <c r="E5">
        <f>GT_NG!P5</f>
        <v>15.792608578365256</v>
      </c>
      <c r="F5">
        <f>GT_Spot!P5</f>
        <v>0</v>
      </c>
      <c r="G5">
        <f>PPCL_NG!P5</f>
        <v>46.8</v>
      </c>
      <c r="H5">
        <f>PPCL_Spot!P5</f>
        <v>0</v>
      </c>
      <c r="I5">
        <f>Bawana_NG!P5</f>
        <v>84.000000000000014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579.391306122591</v>
      </c>
      <c r="P5" s="37">
        <v>52.86404406701859</v>
      </c>
      <c r="Q5" s="37">
        <v>19.225744633768535</v>
      </c>
      <c r="R5" s="39">
        <v>0</v>
      </c>
      <c r="S5" s="39">
        <v>0</v>
      </c>
      <c r="T5" s="38">
        <f>SUMPRODUCT(LTA!J5:AN5,LTA!J$101:AN$101,LTA!J$103:AN$103)</f>
        <v>22.33</v>
      </c>
      <c r="U5" s="38">
        <f>SUMPRODUCT(LTA!J5:AN5,LTA!J$102:AN$102,LTA!J$103:AN$103)</f>
        <v>58.36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-5</v>
      </c>
      <c r="AA5" s="76">
        <f>STOA!H5</f>
        <v>0.38</v>
      </c>
      <c r="AB5" s="76">
        <f>-STOA!N5</f>
        <v>-22.86</v>
      </c>
      <c r="AC5">
        <f t="shared" si="0"/>
        <v>7.5828532331475866</v>
      </c>
      <c r="AD5">
        <f t="shared" si="1"/>
        <v>800.21429016859577</v>
      </c>
      <c r="AE5">
        <f>'IDT-1'!B5</f>
        <v>0</v>
      </c>
      <c r="AF5" s="25"/>
      <c r="AG5">
        <f t="shared" si="2"/>
        <v>800.21429016859577</v>
      </c>
      <c r="AI5" s="35">
        <f>PXIL!H5</f>
        <v>0</v>
      </c>
      <c r="AJ5" s="35">
        <f>PXIL!N5</f>
        <v>0</v>
      </c>
      <c r="AK5" s="35">
        <f>RTM_IEX!H5</f>
        <v>0</v>
      </c>
      <c r="AL5" s="35">
        <f>RTM_IEX!N5</f>
        <v>-54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10.513440000000001</v>
      </c>
      <c r="E6">
        <f>GT_NG!P6</f>
        <v>15.792608578365256</v>
      </c>
      <c r="F6">
        <f>GT_Spot!P6</f>
        <v>0</v>
      </c>
      <c r="G6">
        <f>PPCL_NG!P6</f>
        <v>45.252828301768858</v>
      </c>
      <c r="H6">
        <f>PPCL_Spot!P6</f>
        <v>0</v>
      </c>
      <c r="I6">
        <f>Bawana_NG!P6</f>
        <v>84.000000000000014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579.391306122591</v>
      </c>
      <c r="P6" s="37">
        <v>52.86404406701859</v>
      </c>
      <c r="Q6" s="37">
        <v>19.225744633768535</v>
      </c>
      <c r="R6" s="39">
        <v>0</v>
      </c>
      <c r="S6" s="39">
        <v>0</v>
      </c>
      <c r="T6" s="38">
        <f>SUMPRODUCT(LTA!J6:AN6,LTA!J$101:AN$101,LTA!J$103:AN$103)</f>
        <v>22.33</v>
      </c>
      <c r="U6" s="38">
        <f>SUMPRODUCT(LTA!J6:AN6,LTA!J$102:AN$102,LTA!J$103:AN$103)</f>
        <v>57.96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-27</v>
      </c>
      <c r="AA6" s="76">
        <f>STOA!H6</f>
        <v>0.38</v>
      </c>
      <c r="AB6" s="76">
        <f>-STOA!N6</f>
        <v>-22.86</v>
      </c>
      <c r="AC6">
        <f t="shared" si="0"/>
        <v>7.7406142961186788</v>
      </c>
      <c r="AD6">
        <f t="shared" si="1"/>
        <v>776.10935740739353</v>
      </c>
      <c r="AE6">
        <f>'IDT-1'!B6</f>
        <v>0</v>
      </c>
      <c r="AF6" s="25"/>
      <c r="AG6">
        <f t="shared" si="2"/>
        <v>776.10935740739353</v>
      </c>
      <c r="AI6" s="35">
        <f>PXIL!H6</f>
        <v>0</v>
      </c>
      <c r="AJ6" s="35">
        <f>PXIL!N6</f>
        <v>0</v>
      </c>
      <c r="AK6" s="35">
        <f>RTM_IEX!H6</f>
        <v>0</v>
      </c>
      <c r="AL6" s="35">
        <f>RTM_IEX!N6</f>
        <v>-54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10.513440000000001</v>
      </c>
      <c r="E7">
        <f>GT_NG!P7</f>
        <v>15.792608578365256</v>
      </c>
      <c r="F7">
        <f>GT_Spot!P7</f>
        <v>0</v>
      </c>
      <c r="G7">
        <f>PPCL_NG!P7</f>
        <v>45.252828301768858</v>
      </c>
      <c r="H7">
        <f>PPCL_Spot!P7</f>
        <v>0</v>
      </c>
      <c r="I7">
        <f>Bawana_NG!P7</f>
        <v>84.000000000000014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546.59261421209192</v>
      </c>
      <c r="P7" s="37">
        <v>52.86404406701859</v>
      </c>
      <c r="Q7" s="37">
        <v>19.225744633768535</v>
      </c>
      <c r="R7" s="39">
        <v>0</v>
      </c>
      <c r="S7" s="39">
        <v>0</v>
      </c>
      <c r="T7" s="38">
        <f>SUMPRODUCT(LTA!J7:AN7,LTA!J$101:AN$101,LTA!J$103:AN$103)</f>
        <v>22.33</v>
      </c>
      <c r="U7" s="38">
        <f>SUMPRODUCT(LTA!J7:AN7,LTA!J$102:AN$102,LTA!J$103:AN$103)</f>
        <v>57.760000000000005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-47</v>
      </c>
      <c r="AA7" s="76">
        <f>STOA!H7</f>
        <v>0.38</v>
      </c>
      <c r="AB7" s="76">
        <f>-STOA!N7</f>
        <v>-22.86</v>
      </c>
      <c r="AC7">
        <f t="shared" si="0"/>
        <v>7.404611316390743</v>
      </c>
      <c r="AD7">
        <f t="shared" si="1"/>
        <v>753.44666847662234</v>
      </c>
      <c r="AE7">
        <f>'IDT-1'!B7</f>
        <v>0</v>
      </c>
      <c r="AF7" s="25"/>
      <c r="AG7">
        <f t="shared" si="2"/>
        <v>753.44666847662234</v>
      </c>
      <c r="AI7" s="35">
        <f>PXIL!H7</f>
        <v>0</v>
      </c>
      <c r="AJ7" s="35">
        <f>PXIL!N7</f>
        <v>0</v>
      </c>
      <c r="AK7" s="35">
        <f>RTM_IEX!H7</f>
        <v>0</v>
      </c>
      <c r="AL7" s="35">
        <f>RTM_IEX!N7</f>
        <v>-24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10.513440000000001</v>
      </c>
      <c r="E8">
        <f>GT_NG!P8</f>
        <v>15.792608578365256</v>
      </c>
      <c r="F8">
        <f>GT_Spot!P8</f>
        <v>0</v>
      </c>
      <c r="G8">
        <f>PPCL_NG!P8</f>
        <v>45.252828301768858</v>
      </c>
      <c r="H8">
        <f>PPCL_Spot!P8</f>
        <v>0</v>
      </c>
      <c r="I8">
        <f>Bawana_NG!P8</f>
        <v>84.000000000000014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542.43716412603339</v>
      </c>
      <c r="P8" s="37">
        <v>52.86404406701859</v>
      </c>
      <c r="Q8" s="37">
        <v>19.225744633768535</v>
      </c>
      <c r="R8" s="39">
        <v>0</v>
      </c>
      <c r="S8" s="39">
        <v>0</v>
      </c>
      <c r="T8" s="38">
        <f>SUMPRODUCT(LTA!J8:AN8,LTA!J$101:AN$101,LTA!J$103:AN$103)</f>
        <v>22.33</v>
      </c>
      <c r="U8" s="38">
        <f>SUMPRODUCT(LTA!J8:AN8,LTA!J$102:AN$102,LTA!J$103:AN$103)</f>
        <v>57.36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-67</v>
      </c>
      <c r="AA8" s="76">
        <f>STOA!H8</f>
        <v>0.38</v>
      </c>
      <c r="AB8" s="76">
        <f>-STOA!N8</f>
        <v>-22.86</v>
      </c>
      <c r="AC8">
        <f t="shared" si="0"/>
        <v>7.4791372616759464</v>
      </c>
      <c r="AD8">
        <f t="shared" si="1"/>
        <v>734.81669244527859</v>
      </c>
      <c r="AE8">
        <f>'IDT-1'!B8</f>
        <v>0</v>
      </c>
      <c r="AF8" s="25"/>
      <c r="AG8">
        <f t="shared" si="2"/>
        <v>734.81669244527859</v>
      </c>
      <c r="AI8" s="35">
        <f>PXIL!H8</f>
        <v>0</v>
      </c>
      <c r="AJ8" s="35">
        <f>PXIL!N8</f>
        <v>0</v>
      </c>
      <c r="AK8" s="35">
        <f>RTM_IEX!H8</f>
        <v>0</v>
      </c>
      <c r="AL8" s="35">
        <f>RTM_IEX!N8</f>
        <v>-18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10.513440000000001</v>
      </c>
      <c r="E9">
        <f>GT_NG!P9</f>
        <v>15.792608578365256</v>
      </c>
      <c r="F9">
        <f>GT_Spot!P9</f>
        <v>0</v>
      </c>
      <c r="G9">
        <f>PPCL_NG!P9</f>
        <v>45.252828301768858</v>
      </c>
      <c r="H9">
        <f>PPCL_Spot!P9</f>
        <v>0</v>
      </c>
      <c r="I9">
        <f>Bawana_NG!P9</f>
        <v>84.000000000000014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532.84529768679158</v>
      </c>
      <c r="P9" s="37">
        <v>52.86404406701859</v>
      </c>
      <c r="Q9" s="37">
        <v>19.225744633768535</v>
      </c>
      <c r="R9" s="39">
        <v>0</v>
      </c>
      <c r="S9" s="39">
        <v>0</v>
      </c>
      <c r="T9" s="38">
        <f>SUMPRODUCT(LTA!J9:AN9,LTA!J$101:AN$101,LTA!J$103:AN$103)</f>
        <v>22.33</v>
      </c>
      <c r="U9" s="38">
        <f>SUMPRODUCT(LTA!J9:AN9,LTA!J$102:AN$102,LTA!J$103:AN$103)</f>
        <v>56.46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-78</v>
      </c>
      <c r="AA9" s="76">
        <f>STOA!H9</f>
        <v>0.38</v>
      </c>
      <c r="AB9" s="76">
        <f>-STOA!N9</f>
        <v>-22.86</v>
      </c>
      <c r="AC9">
        <f t="shared" si="0"/>
        <v>7.4837752045585084</v>
      </c>
      <c r="AD9">
        <f t="shared" si="1"/>
        <v>713.32018806315432</v>
      </c>
      <c r="AE9">
        <f>'IDT-1'!B9</f>
        <v>0</v>
      </c>
      <c r="AF9" s="25"/>
      <c r="AG9">
        <f t="shared" si="2"/>
        <v>713.32018806315432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-18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10.513440000000001</v>
      </c>
      <c r="E10">
        <f>GT_NG!P10</f>
        <v>15.792608578365256</v>
      </c>
      <c r="F10">
        <f>GT_Spot!P10</f>
        <v>0</v>
      </c>
      <c r="G10">
        <f>PPCL_NG!P10</f>
        <v>45.252828301768858</v>
      </c>
      <c r="H10">
        <f>PPCL_Spot!P10</f>
        <v>0</v>
      </c>
      <c r="I10">
        <f>Bawana_NG!P10</f>
        <v>84.000000000000014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561.80529768679162</v>
      </c>
      <c r="P10" s="37">
        <v>52.86404406701859</v>
      </c>
      <c r="Q10" s="37">
        <v>19.225744633768535</v>
      </c>
      <c r="R10" s="39">
        <v>0</v>
      </c>
      <c r="S10" s="39">
        <v>0</v>
      </c>
      <c r="T10" s="38">
        <f>SUMPRODUCT(LTA!J10:AN10,LTA!J$101:AN$101,LTA!J$103:AN$103)</f>
        <v>22.33</v>
      </c>
      <c r="U10" s="38">
        <f>SUMPRODUCT(LTA!J10:AN10,LTA!J$102:AN$102,LTA!J$103:AN$103)</f>
        <v>56.260000000000005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-94</v>
      </c>
      <c r="AA10" s="76">
        <f>STOA!H10</f>
        <v>0.38</v>
      </c>
      <c r="AB10" s="76">
        <f>-STOA!N10</f>
        <v>-22.86</v>
      </c>
      <c r="AC10">
        <f t="shared" si="0"/>
        <v>8.0225559358626803</v>
      </c>
      <c r="AD10">
        <f t="shared" si="1"/>
        <v>701.54140733185011</v>
      </c>
      <c r="AE10">
        <f>'IDT-1'!B10</f>
        <v>0</v>
      </c>
      <c r="AF10" s="25"/>
      <c r="AG10">
        <f t="shared" si="2"/>
        <v>701.54140733185011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-42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10.513440000000001</v>
      </c>
      <c r="E11">
        <f>GT_NG!P11</f>
        <v>15.792608578365256</v>
      </c>
      <c r="F11">
        <f>GT_Spot!P11</f>
        <v>0</v>
      </c>
      <c r="G11">
        <f>PPCL_NG!P11</f>
        <v>45.252828301768858</v>
      </c>
      <c r="H11">
        <f>PPCL_Spot!P11</f>
        <v>0</v>
      </c>
      <c r="I11">
        <f>Bawana_NG!P11</f>
        <v>84.000000000000014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561.62082486070472</v>
      </c>
      <c r="P11" s="37">
        <v>52.86404406701859</v>
      </c>
      <c r="Q11" s="37">
        <v>19.225744633768535</v>
      </c>
      <c r="R11" s="39">
        <v>0</v>
      </c>
      <c r="S11" s="39">
        <v>0</v>
      </c>
      <c r="T11" s="38">
        <f>SUMPRODUCT(LTA!J11:AN11,LTA!J$101:AN$101,LTA!J$103:AN$103)</f>
        <v>22.33</v>
      </c>
      <c r="U11" s="38">
        <f>SUMPRODUCT(LTA!J11:AN11,LTA!J$102:AN$102,LTA!J$103:AN$103)</f>
        <v>56.260000000000005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-107</v>
      </c>
      <c r="AA11" s="76">
        <f>STOA!H11</f>
        <v>0.38</v>
      </c>
      <c r="AB11" s="76">
        <f>-STOA!N11</f>
        <v>-22.86</v>
      </c>
      <c r="AC11">
        <f t="shared" si="0"/>
        <v>8.0918689123626422</v>
      </c>
      <c r="AD11">
        <f t="shared" si="1"/>
        <v>692.28762152926322</v>
      </c>
      <c r="AE11">
        <f>'IDT-1'!B11</f>
        <v>0</v>
      </c>
      <c r="AF11" s="25"/>
      <c r="AG11">
        <f t="shared" si="2"/>
        <v>692.28762152926322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-38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10.513440000000001</v>
      </c>
      <c r="E12">
        <f>GT_NG!P12</f>
        <v>15.792608578365256</v>
      </c>
      <c r="F12">
        <f>GT_Spot!P12</f>
        <v>0</v>
      </c>
      <c r="G12">
        <f>PPCL_NG!P12</f>
        <v>45.252828301768858</v>
      </c>
      <c r="H12">
        <f>PPCL_Spot!P12</f>
        <v>0</v>
      </c>
      <c r="I12">
        <f>Bawana_NG!P12</f>
        <v>84.000000000000014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561.62082486070472</v>
      </c>
      <c r="P12" s="37">
        <v>52.86404406701859</v>
      </c>
      <c r="Q12" s="37">
        <v>19.225744633768535</v>
      </c>
      <c r="R12" s="39">
        <v>0</v>
      </c>
      <c r="S12" s="39">
        <v>0</v>
      </c>
      <c r="T12" s="38">
        <f>SUMPRODUCT(LTA!J12:AN12,LTA!J$101:AN$101,LTA!J$103:AN$103)</f>
        <v>22.33</v>
      </c>
      <c r="U12" s="38">
        <f>SUMPRODUCT(LTA!J12:AN12,LTA!J$102:AN$102,LTA!J$103:AN$103)</f>
        <v>56.260000000000005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-119</v>
      </c>
      <c r="AA12" s="76">
        <f>STOA!H12</f>
        <v>0.38</v>
      </c>
      <c r="AB12" s="76">
        <f>-STOA!N12</f>
        <v>-22.86</v>
      </c>
      <c r="AC12">
        <f t="shared" si="0"/>
        <v>8.1468981403408716</v>
      </c>
      <c r="AD12">
        <f t="shared" si="1"/>
        <v>685.23259230128497</v>
      </c>
      <c r="AE12">
        <f>'IDT-1'!B12</f>
        <v>0</v>
      </c>
      <c r="AF12" s="25"/>
      <c r="AG12">
        <f t="shared" si="2"/>
        <v>685.23259230128497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-33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10.513440000000001</v>
      </c>
      <c r="E13">
        <f>GT_NG!P13</f>
        <v>15.792608578365256</v>
      </c>
      <c r="F13">
        <f>GT_Spot!P13</f>
        <v>0</v>
      </c>
      <c r="G13">
        <f>PPCL_NG!P13</f>
        <v>45.252828301768858</v>
      </c>
      <c r="H13">
        <f>PPCL_Spot!P13</f>
        <v>0</v>
      </c>
      <c r="I13">
        <f>Bawana_NG!P13</f>
        <v>84.000000000000014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561.62082486070472</v>
      </c>
      <c r="P13" s="37">
        <v>52.86404406701859</v>
      </c>
      <c r="Q13" s="37">
        <v>19.225744633768535</v>
      </c>
      <c r="R13" s="39">
        <v>0</v>
      </c>
      <c r="S13" s="39">
        <v>0</v>
      </c>
      <c r="T13" s="38">
        <f>SUMPRODUCT(LTA!J13:AN13,LTA!J$101:AN$101,LTA!J$103:AN$103)</f>
        <v>22.33</v>
      </c>
      <c r="U13" s="38">
        <f>SUMPRODUCT(LTA!J13:AN13,LTA!J$102:AN$102,LTA!J$103:AN$103)</f>
        <v>56.06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-134</v>
      </c>
      <c r="AA13" s="76">
        <f>STOA!H13</f>
        <v>0.38</v>
      </c>
      <c r="AB13" s="76">
        <f>-STOA!N13</f>
        <v>-22.86</v>
      </c>
      <c r="AC13">
        <f t="shared" si="0"/>
        <v>8.1925060500364975</v>
      </c>
      <c r="AD13">
        <f t="shared" si="1"/>
        <v>678.98698439158932</v>
      </c>
      <c r="AE13">
        <f>'IDT-1'!B13</f>
        <v>0</v>
      </c>
      <c r="AF13" s="25"/>
      <c r="AG13">
        <f t="shared" si="2"/>
        <v>678.98698439158932</v>
      </c>
      <c r="AI13" s="35">
        <f>PXIL!H13</f>
        <v>0</v>
      </c>
      <c r="AJ13" s="35">
        <f>PXIL!N13</f>
        <v>0</v>
      </c>
      <c r="AK13" s="35">
        <f>RTM_IEX!H13</f>
        <v>0</v>
      </c>
      <c r="AL13" s="35">
        <f>RTM_IEX!N13</f>
        <v>-24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10.513440000000001</v>
      </c>
      <c r="E14">
        <f>GT_NG!P14</f>
        <v>15.792608578365256</v>
      </c>
      <c r="F14">
        <f>GT_Spot!P14</f>
        <v>0</v>
      </c>
      <c r="G14">
        <f>PPCL_NG!P14</f>
        <v>45.252828301768858</v>
      </c>
      <c r="H14">
        <f>PPCL_Spot!P14</f>
        <v>0</v>
      </c>
      <c r="I14">
        <f>Bawana_NG!P14</f>
        <v>84.000000000000014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561.62082486070472</v>
      </c>
      <c r="P14" s="37">
        <v>52.86404406701859</v>
      </c>
      <c r="Q14" s="37">
        <v>19.225744633768535</v>
      </c>
      <c r="R14" s="39">
        <v>0</v>
      </c>
      <c r="S14" s="39">
        <v>0</v>
      </c>
      <c r="T14" s="38">
        <f>SUMPRODUCT(LTA!J14:AN14,LTA!J$101:AN$101,LTA!J$103:AN$103)</f>
        <v>22.33</v>
      </c>
      <c r="U14" s="38">
        <f>SUMPRODUCT(LTA!J14:AN14,LTA!J$102:AN$102,LTA!J$103:AN$103)</f>
        <v>56.56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-148</v>
      </c>
      <c r="AA14" s="76">
        <f>STOA!H14</f>
        <v>0.38</v>
      </c>
      <c r="AB14" s="76">
        <f>-STOA!N14</f>
        <v>-22.86</v>
      </c>
      <c r="AC14">
        <f t="shared" si="0"/>
        <v>8.2671579145799363</v>
      </c>
      <c r="AD14">
        <f t="shared" si="1"/>
        <v>670.41233252704592</v>
      </c>
      <c r="AE14">
        <f>'IDT-1'!B14</f>
        <v>0</v>
      </c>
      <c r="AF14" s="25"/>
      <c r="AG14">
        <f t="shared" si="2"/>
        <v>670.41233252704592</v>
      </c>
      <c r="AI14" s="35">
        <f>PXIL!H14</f>
        <v>0</v>
      </c>
      <c r="AJ14" s="35">
        <f>PXIL!N14</f>
        <v>0</v>
      </c>
      <c r="AK14" s="35">
        <f>RTM_IEX!H14</f>
        <v>0</v>
      </c>
      <c r="AL14" s="35">
        <f>RTM_IEX!N14</f>
        <v>-19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10.513440000000001</v>
      </c>
      <c r="E15">
        <f>GT_NG!P15</f>
        <v>15.792608578365256</v>
      </c>
      <c r="F15">
        <f>GT_Spot!P15</f>
        <v>0</v>
      </c>
      <c r="G15">
        <f>PPCL_NG!P15</f>
        <v>45.252828301768858</v>
      </c>
      <c r="H15">
        <f>PPCL_Spot!P15</f>
        <v>0</v>
      </c>
      <c r="I15">
        <f>Bawana_NG!P15</f>
        <v>84.000000000000014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561.62082486070472</v>
      </c>
      <c r="P15" s="37">
        <v>52.86404406701859</v>
      </c>
      <c r="Q15" s="37">
        <v>19.225744633768535</v>
      </c>
      <c r="R15" s="39">
        <v>0</v>
      </c>
      <c r="S15" s="39">
        <v>0</v>
      </c>
      <c r="T15" s="38">
        <f>SUMPRODUCT(LTA!J15:AN15,LTA!J$101:AN$101,LTA!J$103:AN$103)</f>
        <v>30.33</v>
      </c>
      <c r="U15" s="38">
        <f>SUMPRODUCT(LTA!J15:AN15,LTA!J$102:AN$102,LTA!J$103:AN$103)</f>
        <v>63.460000000000008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-149</v>
      </c>
      <c r="AA15" s="76">
        <f>STOA!H15</f>
        <v>0.38</v>
      </c>
      <c r="AB15" s="76">
        <f>-STOA!N15</f>
        <v>-22.86</v>
      </c>
      <c r="AC15">
        <f t="shared" si="0"/>
        <v>8.5248816436668147</v>
      </c>
      <c r="AD15">
        <f t="shared" si="1"/>
        <v>667.05460879795908</v>
      </c>
      <c r="AE15">
        <f>'IDT-1'!B15</f>
        <v>0</v>
      </c>
      <c r="AF15" s="25"/>
      <c r="AG15">
        <f t="shared" si="2"/>
        <v>667.05460879795908</v>
      </c>
      <c r="AI15" s="35">
        <f>PXIL!H15</f>
        <v>0</v>
      </c>
      <c r="AJ15" s="35">
        <f>PXIL!N15</f>
        <v>0</v>
      </c>
      <c r="AK15" s="35">
        <f>RTM_IEX!H15</f>
        <v>0</v>
      </c>
      <c r="AL15" s="35">
        <f>RTM_IEX!N15</f>
        <v>-36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10.513440000000001</v>
      </c>
      <c r="E16">
        <f>GT_NG!P16</f>
        <v>15.792608578365256</v>
      </c>
      <c r="F16">
        <f>GT_Spot!P16</f>
        <v>0</v>
      </c>
      <c r="G16">
        <f>PPCL_NG!P16</f>
        <v>45.252828301768858</v>
      </c>
      <c r="H16">
        <f>PPCL_Spot!P16</f>
        <v>0</v>
      </c>
      <c r="I16">
        <f>Bawana_NG!P16</f>
        <v>84.000000000000014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565.57082486070465</v>
      </c>
      <c r="P16" s="37">
        <v>52.86404406701859</v>
      </c>
      <c r="Q16" s="37">
        <v>19.225744633768535</v>
      </c>
      <c r="R16" s="39">
        <v>0</v>
      </c>
      <c r="S16" s="39">
        <v>0</v>
      </c>
      <c r="T16" s="38">
        <f>SUMPRODUCT(LTA!J16:AN16,LTA!J$101:AN$101,LTA!J$103:AN$103)</f>
        <v>31.990000000000002</v>
      </c>
      <c r="U16" s="38">
        <f>SUMPRODUCT(LTA!J16:AN16,LTA!J$102:AN$102,LTA!J$103:AN$103)</f>
        <v>63.55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-147</v>
      </c>
      <c r="AA16" s="76">
        <f>STOA!H16</f>
        <v>0.38</v>
      </c>
      <c r="AB16" s="76">
        <f>-STOA!N16</f>
        <v>-22.86</v>
      </c>
      <c r="AC16">
        <f t="shared" si="0"/>
        <v>8.6007869167972313</v>
      </c>
      <c r="AD16">
        <f t="shared" si="1"/>
        <v>668.67870352482851</v>
      </c>
      <c r="AE16">
        <f>'IDT-1'!B16</f>
        <v>0</v>
      </c>
      <c r="AF16" s="25"/>
      <c r="AG16">
        <f t="shared" si="2"/>
        <v>668.67870352482851</v>
      </c>
      <c r="AI16" s="35">
        <f>PXIL!H16</f>
        <v>0</v>
      </c>
      <c r="AJ16" s="35">
        <f>PXIL!N16</f>
        <v>0</v>
      </c>
      <c r="AK16" s="35">
        <f>RTM_IEX!H16</f>
        <v>0</v>
      </c>
      <c r="AL16" s="35">
        <f>RTM_IEX!N16</f>
        <v>-42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10.513440000000001</v>
      </c>
      <c r="E17">
        <f>GT_NG!P17</f>
        <v>15.792608578365256</v>
      </c>
      <c r="F17">
        <f>GT_Spot!P17</f>
        <v>0</v>
      </c>
      <c r="G17">
        <f>PPCL_NG!P17</f>
        <v>45.252828301768858</v>
      </c>
      <c r="H17">
        <f>PPCL_Spot!P17</f>
        <v>0</v>
      </c>
      <c r="I17">
        <f>Bawana_NG!P17</f>
        <v>84.000000000000014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565.57082486070465</v>
      </c>
      <c r="P17" s="37">
        <v>52.86404406701859</v>
      </c>
      <c r="Q17" s="37">
        <v>19.225744633768535</v>
      </c>
      <c r="R17" s="39">
        <v>0</v>
      </c>
      <c r="S17" s="39">
        <v>0</v>
      </c>
      <c r="T17" s="38">
        <f>SUMPRODUCT(LTA!J17:AN17,LTA!J$101:AN$101,LTA!J$103:AN$103)</f>
        <v>33.33</v>
      </c>
      <c r="U17" s="38">
        <f>SUMPRODUCT(LTA!J17:AN17,LTA!J$102:AN$102,LTA!J$103:AN$103)</f>
        <v>63.370000000000005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-141</v>
      </c>
      <c r="AA17" s="76">
        <f>STOA!H17</f>
        <v>0.38</v>
      </c>
      <c r="AB17" s="76">
        <f>-STOA!N17</f>
        <v>-22.86</v>
      </c>
      <c r="AC17">
        <f t="shared" si="0"/>
        <v>8.6176962350798352</v>
      </c>
      <c r="AD17">
        <f t="shared" si="1"/>
        <v>668.82179420654597</v>
      </c>
      <c r="AE17">
        <f>'IDT-1'!B17</f>
        <v>0</v>
      </c>
      <c r="AF17" s="25"/>
      <c r="AG17">
        <f t="shared" si="2"/>
        <v>668.82179420654597</v>
      </c>
      <c r="AI17" s="35">
        <f>PXIL!H17</f>
        <v>0</v>
      </c>
      <c r="AJ17" s="35">
        <f>PXIL!N17</f>
        <v>0</v>
      </c>
      <c r="AK17" s="35">
        <f>RTM_IEX!H17</f>
        <v>0</v>
      </c>
      <c r="AL17" s="35">
        <f>RTM_IEX!N17</f>
        <v>-49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10.513440000000001</v>
      </c>
      <c r="E18">
        <f>GT_NG!P18</f>
        <v>15.792608578365256</v>
      </c>
      <c r="F18">
        <f>GT_Spot!P18</f>
        <v>0</v>
      </c>
      <c r="G18">
        <f>PPCL_NG!P18</f>
        <v>45.252828301768858</v>
      </c>
      <c r="H18">
        <f>PPCL_Spot!P18</f>
        <v>0</v>
      </c>
      <c r="I18">
        <f>Bawana_NG!P18</f>
        <v>84.000000000000014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565.57082486070465</v>
      </c>
      <c r="P18" s="37">
        <v>52.86404406701859</v>
      </c>
      <c r="Q18" s="37">
        <v>19.225744633768535</v>
      </c>
      <c r="R18" s="39">
        <v>0</v>
      </c>
      <c r="S18" s="39">
        <v>0</v>
      </c>
      <c r="T18" s="38">
        <f>SUMPRODUCT(LTA!J18:AN18,LTA!J$101:AN$101,LTA!J$103:AN$103)</f>
        <v>35.33</v>
      </c>
      <c r="U18" s="38">
        <f>SUMPRODUCT(LTA!J18:AN18,LTA!J$102:AN$102,LTA!J$103:AN$103)</f>
        <v>63.66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-132</v>
      </c>
      <c r="AA18" s="76">
        <f>STOA!H18</f>
        <v>0.38</v>
      </c>
      <c r="AB18" s="76">
        <f>-STOA!N18</f>
        <v>-22.86</v>
      </c>
      <c r="AC18">
        <f t="shared" si="0"/>
        <v>8.5805290071016049</v>
      </c>
      <c r="AD18">
        <f t="shared" si="1"/>
        <v>678.14896143452415</v>
      </c>
      <c r="AE18">
        <f>'IDT-1'!B18</f>
        <v>0</v>
      </c>
      <c r="AF18" s="25"/>
      <c r="AG18">
        <f t="shared" si="2"/>
        <v>678.14896143452415</v>
      </c>
      <c r="AI18" s="35">
        <f>PXIL!H18</f>
        <v>0</v>
      </c>
      <c r="AJ18" s="35">
        <f>PXIL!N18</f>
        <v>0</v>
      </c>
      <c r="AK18" s="35">
        <f>RTM_IEX!H18</f>
        <v>0</v>
      </c>
      <c r="AL18" s="35">
        <f>RTM_IEX!N18</f>
        <v>-51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10.513440000000001</v>
      </c>
      <c r="E19">
        <f>GT_NG!P19</f>
        <v>16.212608353033886</v>
      </c>
      <c r="F19">
        <f>GT_Spot!P19</f>
        <v>0</v>
      </c>
      <c r="G19">
        <f>PPCL_NG!P19</f>
        <v>45.252828301768858</v>
      </c>
      <c r="H19">
        <f>PPCL_Spot!P19</f>
        <v>0</v>
      </c>
      <c r="I19">
        <f>Bawana_NG!P19</f>
        <v>84.000000000000014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564.43080404020691</v>
      </c>
      <c r="P19" s="37">
        <v>52.86404406701859</v>
      </c>
      <c r="Q19" s="37">
        <v>19.225744633768535</v>
      </c>
      <c r="R19" s="39">
        <v>0</v>
      </c>
      <c r="S19" s="39">
        <v>0</v>
      </c>
      <c r="T19" s="38">
        <f>SUMPRODUCT(LTA!J19:AN19,LTA!J$101:AN$101,LTA!J$103:AN$103)</f>
        <v>34.67</v>
      </c>
      <c r="U19" s="38">
        <f>SUMPRODUCT(LTA!J19:AN19,LTA!J$102:AN$102,LTA!J$103:AN$103)</f>
        <v>64.150000000000006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-117</v>
      </c>
      <c r="AA19" s="76">
        <f>STOA!H19</f>
        <v>0.38</v>
      </c>
      <c r="AB19" s="76">
        <f>-STOA!N19</f>
        <v>-22.86</v>
      </c>
      <c r="AC19">
        <f t="shared" si="0"/>
        <v>8.2984407030529859</v>
      </c>
      <c r="AD19">
        <f t="shared" si="1"/>
        <v>712.54102869274368</v>
      </c>
      <c r="AE19">
        <f>'IDT-1'!B19</f>
        <v>0</v>
      </c>
      <c r="AF19" s="25"/>
      <c r="AG19">
        <f t="shared" si="2"/>
        <v>712.54102869274368</v>
      </c>
      <c r="AI19" s="35">
        <f>PXIL!H19</f>
        <v>0</v>
      </c>
      <c r="AJ19" s="35">
        <f>PXIL!N19</f>
        <v>0</v>
      </c>
      <c r="AK19" s="35">
        <f>RTM_IEX!H19</f>
        <v>0</v>
      </c>
      <c r="AL19" s="35">
        <f>RTM_IEX!N19</f>
        <v>-31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10.513440000000001</v>
      </c>
      <c r="E20">
        <f>GT_NG!P20</f>
        <v>16.212608353033886</v>
      </c>
      <c r="F20">
        <f>GT_Spot!P20</f>
        <v>0</v>
      </c>
      <c r="G20">
        <f>PPCL_NG!P20</f>
        <v>45.252828301768858</v>
      </c>
      <c r="H20">
        <f>PPCL_Spot!P20</f>
        <v>0</v>
      </c>
      <c r="I20">
        <f>Bawana_NG!P20</f>
        <v>84.000000000000014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565.75208479062974</v>
      </c>
      <c r="P20" s="37">
        <v>52.86404406701859</v>
      </c>
      <c r="Q20" s="37">
        <v>19.225744633768535</v>
      </c>
      <c r="R20" s="39">
        <v>0</v>
      </c>
      <c r="S20" s="39">
        <v>0</v>
      </c>
      <c r="T20" s="38">
        <f>SUMPRODUCT(LTA!J20:AN20,LTA!J$101:AN$101,LTA!J$103:AN$103)</f>
        <v>35.33</v>
      </c>
      <c r="U20" s="38">
        <f>SUMPRODUCT(LTA!J20:AN20,LTA!J$102:AN$102,LTA!J$103:AN$103)</f>
        <v>63.95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-99</v>
      </c>
      <c r="AA20" s="76">
        <f>STOA!H20</f>
        <v>0.38</v>
      </c>
      <c r="AB20" s="76">
        <f>-STOA!N20</f>
        <v>-22.86</v>
      </c>
      <c r="AC20">
        <f t="shared" si="0"/>
        <v>8.162969645536803</v>
      </c>
      <c r="AD20">
        <f t="shared" si="1"/>
        <v>733.45778050068282</v>
      </c>
      <c r="AE20">
        <f>'IDT-1'!B20</f>
        <v>0</v>
      </c>
      <c r="AF20" s="25"/>
      <c r="AG20">
        <f t="shared" si="2"/>
        <v>733.45778050068282</v>
      </c>
      <c r="AI20" s="35">
        <f>PXIL!H20</f>
        <v>0</v>
      </c>
      <c r="AJ20" s="35">
        <f>PXIL!N20</f>
        <v>0</v>
      </c>
      <c r="AK20" s="35">
        <f>RTM_IEX!H20</f>
        <v>0</v>
      </c>
      <c r="AL20" s="35">
        <f>RTM_IEX!N20</f>
        <v>-30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10.513440000000001</v>
      </c>
      <c r="E21">
        <f>GT_NG!P21</f>
        <v>16.212608353033886</v>
      </c>
      <c r="F21">
        <f>GT_Spot!P21</f>
        <v>0</v>
      </c>
      <c r="G21">
        <f>PPCL_NG!P21</f>
        <v>45.252828301768858</v>
      </c>
      <c r="H21">
        <f>PPCL_Spot!P21</f>
        <v>0</v>
      </c>
      <c r="I21">
        <f>Bawana_NG!P21</f>
        <v>84.000000000000014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561.17208479062981</v>
      </c>
      <c r="P21" s="37">
        <v>52.86404406701859</v>
      </c>
      <c r="Q21" s="37">
        <v>19.225744633768535</v>
      </c>
      <c r="R21" s="39">
        <v>0</v>
      </c>
      <c r="S21" s="39">
        <v>0</v>
      </c>
      <c r="T21" s="38">
        <f>SUMPRODUCT(LTA!J21:AN21,LTA!J$101:AN$101,LTA!J$103:AN$103)</f>
        <v>37.67</v>
      </c>
      <c r="U21" s="38">
        <f>SUMPRODUCT(LTA!J21:AN21,LTA!J$102:AN$102,LTA!J$103:AN$103)</f>
        <v>66.95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-81</v>
      </c>
      <c r="AA21" s="76">
        <f>STOA!H21</f>
        <v>0.38</v>
      </c>
      <c r="AB21" s="76">
        <f>-STOA!N21</f>
        <v>-22.86</v>
      </c>
      <c r="AC21">
        <f t="shared" si="0"/>
        <v>8.0509778712977393</v>
      </c>
      <c r="AD21">
        <f t="shared" si="1"/>
        <v>749.32977227492188</v>
      </c>
      <c r="AE21">
        <f>'IDT-1'!B21</f>
        <v>0</v>
      </c>
      <c r="AF21" s="25"/>
      <c r="AG21">
        <f t="shared" si="2"/>
        <v>749.32977227492188</v>
      </c>
      <c r="AI21" s="35">
        <f>PXIL!H21</f>
        <v>0</v>
      </c>
      <c r="AJ21" s="35">
        <f>PXIL!N21</f>
        <v>0</v>
      </c>
      <c r="AK21" s="35">
        <f>RTM_IEX!H21</f>
        <v>0</v>
      </c>
      <c r="AL21" s="35">
        <f>RTM_IEX!N21</f>
        <v>-33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10.513440000000001</v>
      </c>
      <c r="E22">
        <f>GT_NG!P22</f>
        <v>16.212608353033886</v>
      </c>
      <c r="F22">
        <f>GT_Spot!P22</f>
        <v>0</v>
      </c>
      <c r="G22">
        <f>PPCL_NG!P22</f>
        <v>45.252828301768858</v>
      </c>
      <c r="H22">
        <f>PPCL_Spot!P22</f>
        <v>0</v>
      </c>
      <c r="I22">
        <f>Bawana_NG!P22</f>
        <v>84.000000000000014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627.76208479062973</v>
      </c>
      <c r="P22" s="37">
        <v>52.86404406701859</v>
      </c>
      <c r="Q22" s="37">
        <v>19.225744633768535</v>
      </c>
      <c r="R22" s="39">
        <v>0</v>
      </c>
      <c r="S22" s="39">
        <v>0</v>
      </c>
      <c r="T22" s="38">
        <f>SUMPRODUCT(LTA!J22:AN22,LTA!J$101:AN$101,LTA!J$103:AN$103)</f>
        <v>37.33</v>
      </c>
      <c r="U22" s="38">
        <f>SUMPRODUCT(LTA!J22:AN22,LTA!J$102:AN$102,LTA!J$103:AN$103)</f>
        <v>68.25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-65</v>
      </c>
      <c r="AA22" s="76">
        <f>STOA!H22</f>
        <v>0.38</v>
      </c>
      <c r="AB22" s="76">
        <f>-STOA!N22</f>
        <v>-22.86</v>
      </c>
      <c r="AC22">
        <f t="shared" si="0"/>
        <v>8.9316271940149328</v>
      </c>
      <c r="AD22">
        <f t="shared" si="1"/>
        <v>770.99912295220463</v>
      </c>
      <c r="AE22">
        <f>'IDT-1'!B22</f>
        <v>0</v>
      </c>
      <c r="AF22" s="25"/>
      <c r="AG22">
        <f t="shared" si="2"/>
        <v>770.99912295220463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-94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10.513440000000001</v>
      </c>
      <c r="E23">
        <f>GT_NG!P23</f>
        <v>15.792608578365256</v>
      </c>
      <c r="F23">
        <f>GT_Spot!P23</f>
        <v>0</v>
      </c>
      <c r="G23">
        <f>PPCL_NG!P23</f>
        <v>45.252828301768858</v>
      </c>
      <c r="H23">
        <f>PPCL_Spot!P23</f>
        <v>0</v>
      </c>
      <c r="I23">
        <f>Bawana_NG!P23</f>
        <v>40.47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665.15102189625463</v>
      </c>
      <c r="P23" s="37">
        <v>52.86404406701859</v>
      </c>
      <c r="Q23" s="37">
        <v>19.225744633768535</v>
      </c>
      <c r="R23" s="39">
        <v>0</v>
      </c>
      <c r="S23" s="39">
        <v>0</v>
      </c>
      <c r="T23" s="38">
        <f>SUMPRODUCT(LTA!J23:AN23,LTA!J$101:AN$101,LTA!J$103:AN$103)</f>
        <v>37.67</v>
      </c>
      <c r="U23" s="38">
        <f>SUMPRODUCT(LTA!J23:AN23,LTA!J$102:AN$102,LTA!J$103:AN$103)</f>
        <v>75.260000000000005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-35</v>
      </c>
      <c r="AA23" s="76">
        <f>STOA!H23</f>
        <v>0.38</v>
      </c>
      <c r="AB23" s="76">
        <f>-STOA!N23</f>
        <v>-22.86</v>
      </c>
      <c r="AC23">
        <f t="shared" si="0"/>
        <v>8.7962771761095127</v>
      </c>
      <c r="AD23">
        <f t="shared" si="1"/>
        <v>789.92341030106627</v>
      </c>
      <c r="AE23">
        <f>'IDT-1'!B23</f>
        <v>0</v>
      </c>
      <c r="AF23" s="25"/>
      <c r="AG23">
        <f t="shared" si="2"/>
        <v>789.92341030106627</v>
      </c>
      <c r="AI23" s="35">
        <f>PXIL!H23</f>
        <v>0</v>
      </c>
      <c r="AJ23" s="35">
        <f>PXIL!N23</f>
        <v>0</v>
      </c>
      <c r="AK23" s="35">
        <f>RTM_IEX!H23</f>
        <v>0</v>
      </c>
      <c r="AL23" s="35">
        <f>RTM_IEX!N23</f>
        <v>-106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10.513440000000001</v>
      </c>
      <c r="E24">
        <f>GT_NG!P24</f>
        <v>15.792608578365256</v>
      </c>
      <c r="F24">
        <f>GT_Spot!P24</f>
        <v>0</v>
      </c>
      <c r="G24">
        <f>PPCL_NG!P24</f>
        <v>45.252828301768858</v>
      </c>
      <c r="H24">
        <f>PPCL_Spot!P24</f>
        <v>0</v>
      </c>
      <c r="I24">
        <f>Bawana_NG!P24</f>
        <v>40.47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704.36352705435343</v>
      </c>
      <c r="P24" s="37">
        <v>93.02</v>
      </c>
      <c r="Q24" s="37">
        <v>34.584997109826588</v>
      </c>
      <c r="R24" s="39">
        <v>0</v>
      </c>
      <c r="S24" s="39">
        <v>0</v>
      </c>
      <c r="T24" s="38">
        <f>SUMPRODUCT(LTA!J24:AN24,LTA!J$101:AN$101,LTA!J$103:AN$103)</f>
        <v>37.67</v>
      </c>
      <c r="U24" s="38">
        <f>SUMPRODUCT(LTA!J24:AN24,LTA!J$102:AN$102,LTA!J$103:AN$103)</f>
        <v>75.06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0.38</v>
      </c>
      <c r="AB24" s="76">
        <f>-STOA!N24</f>
        <v>-22.86</v>
      </c>
      <c r="AC24">
        <f t="shared" si="0"/>
        <v>9.9030753012155976</v>
      </c>
      <c r="AD24">
        <f t="shared" si="1"/>
        <v>836.34432574309869</v>
      </c>
      <c r="AE24">
        <f>'IDT-1'!B24</f>
        <v>0</v>
      </c>
      <c r="AF24" s="25"/>
      <c r="AG24">
        <f t="shared" si="2"/>
        <v>836.34432574309869</v>
      </c>
      <c r="AI24" s="35">
        <f>PXIL!H24</f>
        <v>0</v>
      </c>
      <c r="AJ24" s="35">
        <f>PXIL!N24</f>
        <v>0</v>
      </c>
      <c r="AK24" s="35">
        <f>RTM_IEX!H24</f>
        <v>0</v>
      </c>
      <c r="AL24" s="35">
        <f>RTM_IEX!N24</f>
        <v>-188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10.513440000000001</v>
      </c>
      <c r="E25">
        <f>GT_NG!P25</f>
        <v>15.792608578365256</v>
      </c>
      <c r="F25">
        <f>GT_Spot!P25</f>
        <v>0</v>
      </c>
      <c r="G25">
        <f>PPCL_NG!P25</f>
        <v>45.252828301768858</v>
      </c>
      <c r="H25">
        <f>PPCL_Spot!P25</f>
        <v>0</v>
      </c>
      <c r="I25">
        <f>Bawana_NG!P25</f>
        <v>40.47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758.58040726755382</v>
      </c>
      <c r="P25" s="37">
        <v>102.46000000000001</v>
      </c>
      <c r="Q25" s="37">
        <v>38.080000000000005</v>
      </c>
      <c r="R25" s="39">
        <v>0</v>
      </c>
      <c r="S25" s="39">
        <v>0</v>
      </c>
      <c r="T25" s="38">
        <f>SUMPRODUCT(LTA!J25:AN25,LTA!J$101:AN$101,LTA!J$103:AN$103)</f>
        <v>38</v>
      </c>
      <c r="U25" s="38">
        <f>SUMPRODUCT(LTA!J25:AN25,LTA!J$102:AN$102,LTA!J$103:AN$103)</f>
        <v>75.06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0.38</v>
      </c>
      <c r="AB25" s="76">
        <f>-STOA!N25</f>
        <v>-22.86</v>
      </c>
      <c r="AC25">
        <f t="shared" si="0"/>
        <v>10.335098170030662</v>
      </c>
      <c r="AD25">
        <f t="shared" si="1"/>
        <v>915.39418597765746</v>
      </c>
      <c r="AE25">
        <f>'IDT-1'!B25</f>
        <v>0</v>
      </c>
      <c r="AF25" s="25"/>
      <c r="AG25">
        <f t="shared" si="2"/>
        <v>915.39418597765746</v>
      </c>
      <c r="AI25" s="35">
        <f>PXIL!H25</f>
        <v>0</v>
      </c>
      <c r="AJ25" s="35">
        <f>PXIL!N25</f>
        <v>0</v>
      </c>
      <c r="AK25" s="35">
        <f>RTM_IEX!H25</f>
        <v>0</v>
      </c>
      <c r="AL25" s="35">
        <f>RTM_IEX!N25</f>
        <v>-176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9.8041999999999998</v>
      </c>
      <c r="E26">
        <f>GT_NG!P26</f>
        <v>15.792608578365256</v>
      </c>
      <c r="F26">
        <f>GT_Spot!P26</f>
        <v>0</v>
      </c>
      <c r="G26">
        <f>PPCL_NG!P26</f>
        <v>45.252828301768858</v>
      </c>
      <c r="H26">
        <f>PPCL_Spot!P26</f>
        <v>0</v>
      </c>
      <c r="I26">
        <f>Bawana_NG!P26</f>
        <v>40.47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857.41631237054128</v>
      </c>
      <c r="P26" s="37">
        <v>117.48548306485718</v>
      </c>
      <c r="Q26" s="37">
        <v>38.080000000000005</v>
      </c>
      <c r="R26" s="39">
        <v>0</v>
      </c>
      <c r="S26" s="39">
        <v>0</v>
      </c>
      <c r="T26" s="38">
        <f>SUMPRODUCT(LTA!J26:AN26,LTA!J$101:AN$101,LTA!J$103:AN$103)</f>
        <v>38</v>
      </c>
      <c r="U26" s="38">
        <f>SUMPRODUCT(LTA!J26:AN26,LTA!J$102:AN$102,LTA!J$103:AN$103)</f>
        <v>75.06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0.38</v>
      </c>
      <c r="AB26" s="76">
        <f>-STOA!N26</f>
        <v>-22.86</v>
      </c>
      <c r="AC26">
        <f t="shared" si="0"/>
        <v>11.650057431283086</v>
      </c>
      <c r="AD26">
        <f t="shared" si="1"/>
        <v>972.23137488424959</v>
      </c>
      <c r="AE26">
        <f>'IDT-1'!B26</f>
        <v>0</v>
      </c>
      <c r="AF26" s="25"/>
      <c r="AG26">
        <f t="shared" si="2"/>
        <v>972.23137488424959</v>
      </c>
      <c r="AI26" s="35">
        <f>PXIL!H26</f>
        <v>0</v>
      </c>
      <c r="AJ26" s="35">
        <f>PXIL!N26</f>
        <v>0</v>
      </c>
      <c r="AK26" s="35">
        <f>RTM_IEX!H26</f>
        <v>0</v>
      </c>
      <c r="AL26" s="35">
        <f>RTM_IEX!N26</f>
        <v>-231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9.8041999999999998</v>
      </c>
      <c r="E27">
        <f>GT_NG!P27</f>
        <v>15.792608578365256</v>
      </c>
      <c r="F27">
        <f>GT_Spot!P27</f>
        <v>0</v>
      </c>
      <c r="G27">
        <f>PPCL_NG!P27</f>
        <v>45.252828301768858</v>
      </c>
      <c r="H27">
        <f>PPCL_Spot!P27</f>
        <v>0</v>
      </c>
      <c r="I27">
        <f>Bawana_NG!P27</f>
        <v>40.47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942.31647743010615</v>
      </c>
      <c r="P27" s="37">
        <v>117.48548306485718</v>
      </c>
      <c r="Q27" s="37">
        <v>38.080000000000005</v>
      </c>
      <c r="R27" s="39">
        <v>0.35519999999999996</v>
      </c>
      <c r="S27" s="39">
        <v>0</v>
      </c>
      <c r="T27" s="38">
        <f>SUMPRODUCT(LTA!J27:AN27,LTA!J$101:AN$101,LTA!J$103:AN$103)</f>
        <v>38.67</v>
      </c>
      <c r="U27" s="38">
        <f>SUMPRODUCT(LTA!J27:AN27,LTA!J$102:AN$102,LTA!J$103:AN$103)</f>
        <v>73.25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0.43</v>
      </c>
      <c r="AB27" s="76">
        <f>-STOA!N27</f>
        <v>0</v>
      </c>
      <c r="AC27">
        <f t="shared" si="0"/>
        <v>12.18972808906819</v>
      </c>
      <c r="AD27">
        <f t="shared" si="1"/>
        <v>1070.7170692860293</v>
      </c>
      <c r="AE27">
        <f>'IDT-1'!B27</f>
        <v>0</v>
      </c>
      <c r="AF27" s="25"/>
      <c r="AG27">
        <f t="shared" si="2"/>
        <v>1070.7170692860293</v>
      </c>
      <c r="AI27" s="35">
        <f>PXIL!H27</f>
        <v>0</v>
      </c>
      <c r="AJ27" s="35">
        <f>PXIL!N27</f>
        <v>0</v>
      </c>
      <c r="AK27" s="35">
        <f>RTM_IEX!H27</f>
        <v>0</v>
      </c>
      <c r="AL27" s="35">
        <f>RTM_IEX!N27</f>
        <v>-239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9.8041999999999998</v>
      </c>
      <c r="E28">
        <f>GT_NG!P28</f>
        <v>15.792608578365256</v>
      </c>
      <c r="F28">
        <f>GT_Spot!P28</f>
        <v>0</v>
      </c>
      <c r="G28">
        <f>PPCL_NG!P28</f>
        <v>45.252828301768858</v>
      </c>
      <c r="H28">
        <f>PPCL_Spot!P28</f>
        <v>0</v>
      </c>
      <c r="I28">
        <f>Bawana_NG!P28</f>
        <v>40.47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1002.5342791115964</v>
      </c>
      <c r="P28" s="37">
        <v>117.48548306485718</v>
      </c>
      <c r="Q28" s="37">
        <v>38.080000000000005</v>
      </c>
      <c r="R28" s="39">
        <v>0.84</v>
      </c>
      <c r="S28" s="39">
        <v>0</v>
      </c>
      <c r="T28" s="38">
        <f>SUMPRODUCT(LTA!J28:AN28,LTA!J$101:AN$101,LTA!J$103:AN$103)</f>
        <v>38.67</v>
      </c>
      <c r="U28" s="38">
        <f>SUMPRODUCT(LTA!J28:AN28,LTA!J$102:AN$102,LTA!J$103:AN$103)</f>
        <v>71.75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0.43</v>
      </c>
      <c r="AB28" s="76">
        <f>-STOA!N28</f>
        <v>0</v>
      </c>
      <c r="AC28">
        <f t="shared" si="0"/>
        <v>12.274165104618806</v>
      </c>
      <c r="AD28">
        <f t="shared" si="1"/>
        <v>1177.8352339519688</v>
      </c>
      <c r="AE28">
        <f>'IDT-1'!B28</f>
        <v>0</v>
      </c>
      <c r="AF28" s="25"/>
      <c r="AG28">
        <f t="shared" si="2"/>
        <v>1177.8352339519688</v>
      </c>
      <c r="AI28" s="35">
        <f>PXIL!H28</f>
        <v>0</v>
      </c>
      <c r="AJ28" s="35">
        <f>PXIL!N28</f>
        <v>0</v>
      </c>
      <c r="AK28" s="35">
        <f>RTM_IEX!H28</f>
        <v>0</v>
      </c>
      <c r="AL28" s="35">
        <f>RTM_IEX!N28</f>
        <v>-191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9.8041999999999998</v>
      </c>
      <c r="E29">
        <f>GT_NG!P29</f>
        <v>15.792608578365256</v>
      </c>
      <c r="F29">
        <f>GT_Spot!P29</f>
        <v>0</v>
      </c>
      <c r="G29">
        <f>PPCL_NG!P29</f>
        <v>45.252828301768858</v>
      </c>
      <c r="H29">
        <f>PPCL_Spot!P29</f>
        <v>0</v>
      </c>
      <c r="I29">
        <f>Bawana_NG!P29</f>
        <v>40.47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1049.4977077759497</v>
      </c>
      <c r="P29" s="37">
        <v>117.48548306485718</v>
      </c>
      <c r="Q29" s="37">
        <v>38.080000000000005</v>
      </c>
      <c r="R29" s="39">
        <v>3.3699999999999997</v>
      </c>
      <c r="S29" s="39">
        <v>0</v>
      </c>
      <c r="T29" s="38">
        <f>SUMPRODUCT(LTA!J29:AN29,LTA!J$101:AN$101,LTA!J$103:AN$103)</f>
        <v>38</v>
      </c>
      <c r="U29" s="38">
        <f>SUMPRODUCT(LTA!J29:AN29,LTA!J$102:AN$102,LTA!J$103:AN$103)</f>
        <v>68.75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0.43</v>
      </c>
      <c r="AB29" s="76">
        <f>-STOA!N29</f>
        <v>0</v>
      </c>
      <c r="AC29">
        <f t="shared" si="0"/>
        <v>12.670894439613784</v>
      </c>
      <c r="AD29">
        <f t="shared" si="1"/>
        <v>1218.2619332813272</v>
      </c>
      <c r="AE29">
        <f>'IDT-1'!B29</f>
        <v>0</v>
      </c>
      <c r="AF29" s="25"/>
      <c r="AG29">
        <f t="shared" si="2"/>
        <v>1218.2619332813272</v>
      </c>
      <c r="AI29" s="35">
        <f>PXIL!H29</f>
        <v>0</v>
      </c>
      <c r="AJ29" s="35">
        <f>PXIL!N29</f>
        <v>0</v>
      </c>
      <c r="AK29" s="35">
        <f>RTM_IEX!H29</f>
        <v>0</v>
      </c>
      <c r="AL29" s="35">
        <f>RTM_IEX!N29</f>
        <v>-196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9.8041999999999998</v>
      </c>
      <c r="E30">
        <f>GT_NG!P30</f>
        <v>15.792608578365256</v>
      </c>
      <c r="F30">
        <f>GT_Spot!P30</f>
        <v>0</v>
      </c>
      <c r="G30">
        <f>PPCL_NG!P30</f>
        <v>45.252828301768858</v>
      </c>
      <c r="H30">
        <f>PPCL_Spot!P30</f>
        <v>0</v>
      </c>
      <c r="I30">
        <f>Bawana_NG!P30</f>
        <v>40.47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1120.0091457201822</v>
      </c>
      <c r="P30" s="37">
        <v>117.48548306485718</v>
      </c>
      <c r="Q30" s="37">
        <v>38.080000000000005</v>
      </c>
      <c r="R30" s="39">
        <v>9.4952020202020186</v>
      </c>
      <c r="S30" s="39">
        <v>0</v>
      </c>
      <c r="T30" s="38">
        <f>SUMPRODUCT(LTA!J30:AN30,LTA!J$101:AN$101,LTA!J$103:AN$103)</f>
        <v>37.67</v>
      </c>
      <c r="U30" s="38">
        <f>SUMPRODUCT(LTA!J30:AN30,LTA!J$102:AN$102,LTA!J$103:AN$103)</f>
        <v>65.739999999999995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0.43</v>
      </c>
      <c r="AB30" s="76">
        <f>-STOA!N30</f>
        <v>0</v>
      </c>
      <c r="AC30">
        <f t="shared" si="0"/>
        <v>13.211162958205957</v>
      </c>
      <c r="AD30">
        <f t="shared" si="1"/>
        <v>1295.0183047271696</v>
      </c>
      <c r="AE30">
        <f>'IDT-1'!B30</f>
        <v>0</v>
      </c>
      <c r="AF30" s="25"/>
      <c r="AG30">
        <f t="shared" si="2"/>
        <v>1295.0183047271696</v>
      </c>
      <c r="AI30" s="35">
        <f>PXIL!H30</f>
        <v>0</v>
      </c>
      <c r="AJ30" s="35">
        <f>PXIL!N30</f>
        <v>0</v>
      </c>
      <c r="AK30" s="35">
        <f>RTM_IEX!H30</f>
        <v>0</v>
      </c>
      <c r="AL30" s="35">
        <f>RTM_IEX!N30</f>
        <v>-192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9.8041999999999998</v>
      </c>
      <c r="E31">
        <f>GT_NG!P31</f>
        <v>15.792608578365256</v>
      </c>
      <c r="F31">
        <f>GT_Spot!P31</f>
        <v>0</v>
      </c>
      <c r="G31">
        <f>PPCL_NG!P31</f>
        <v>45.252828301768858</v>
      </c>
      <c r="H31">
        <f>PPCL_Spot!P31</f>
        <v>0</v>
      </c>
      <c r="I31">
        <f>Bawana_NG!P31</f>
        <v>40.47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1113.8394318983376</v>
      </c>
      <c r="P31" s="37">
        <v>117.48548306485718</v>
      </c>
      <c r="Q31" s="37">
        <v>38.080000000000005</v>
      </c>
      <c r="R31" s="39">
        <v>20.59</v>
      </c>
      <c r="S31" s="39">
        <v>0</v>
      </c>
      <c r="T31" s="38">
        <f>SUMPRODUCT(LTA!J31:AN31,LTA!J$101:AN$101,LTA!J$103:AN$103)</f>
        <v>39.33</v>
      </c>
      <c r="U31" s="38">
        <f>SUMPRODUCT(LTA!J31:AN31,LTA!J$102:AN$102,LTA!J$103:AN$103)</f>
        <v>63.430000000000007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0.48</v>
      </c>
      <c r="AB31" s="76">
        <f>-STOA!N31</f>
        <v>0</v>
      </c>
      <c r="AC31">
        <f t="shared" si="0"/>
        <v>12.694606334855688</v>
      </c>
      <c r="AD31">
        <f t="shared" si="1"/>
        <v>1369.8599455084729</v>
      </c>
      <c r="AE31">
        <f>'IDT-1'!B31</f>
        <v>0</v>
      </c>
      <c r="AF31" s="25"/>
      <c r="AG31">
        <f t="shared" si="2"/>
        <v>1369.8599455084729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-122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9.8041999999999998</v>
      </c>
      <c r="E32">
        <f>GT_NG!P32</f>
        <v>15.792608578365256</v>
      </c>
      <c r="F32">
        <f>GT_Spot!P32</f>
        <v>0</v>
      </c>
      <c r="G32">
        <f>PPCL_NG!P32</f>
        <v>45.252828301768858</v>
      </c>
      <c r="H32">
        <f>PPCL_Spot!P32</f>
        <v>0</v>
      </c>
      <c r="I32">
        <f>Bawana_NG!P32</f>
        <v>40.47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1085.4387328763812</v>
      </c>
      <c r="P32" s="37">
        <v>117.48548306485718</v>
      </c>
      <c r="Q32" s="37">
        <v>38.080000000000005</v>
      </c>
      <c r="R32" s="39">
        <v>32</v>
      </c>
      <c r="S32" s="39">
        <v>0</v>
      </c>
      <c r="T32" s="38">
        <f>SUMPRODUCT(LTA!J32:AN32,LTA!J$101:AN$101,LTA!J$103:AN$103)</f>
        <v>43.85</v>
      </c>
      <c r="U32" s="38">
        <f>SUMPRODUCT(LTA!J32:AN32,LTA!J$102:AN$102,LTA!J$103:AN$103)</f>
        <v>62.42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0.48</v>
      </c>
      <c r="AB32" s="76">
        <f>-STOA!N32</f>
        <v>0</v>
      </c>
      <c r="AC32">
        <f t="shared" si="0"/>
        <v>11.866215600484834</v>
      </c>
      <c r="AD32">
        <f t="shared" si="1"/>
        <v>1449.2076372208876</v>
      </c>
      <c r="AE32">
        <f>'IDT-1'!B32</f>
        <v>0</v>
      </c>
      <c r="AF32" s="25"/>
      <c r="AG32">
        <f t="shared" si="2"/>
        <v>1449.2076372208876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-30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9.8041999999999998</v>
      </c>
      <c r="E33">
        <f>GT_NG!P33</f>
        <v>15.792608578365256</v>
      </c>
      <c r="F33">
        <f>GT_Spot!P33</f>
        <v>0</v>
      </c>
      <c r="G33">
        <f>PPCL_NG!P33</f>
        <v>45.252828301768858</v>
      </c>
      <c r="H33">
        <f>PPCL_Spot!P33</f>
        <v>0</v>
      </c>
      <c r="I33">
        <f>Bawana_NG!P33</f>
        <v>49.95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1081.04508361387</v>
      </c>
      <c r="P33" s="37">
        <v>117.48548306485718</v>
      </c>
      <c r="Q33" s="37">
        <v>38.080000000000005</v>
      </c>
      <c r="R33" s="39">
        <v>36</v>
      </c>
      <c r="S33" s="39">
        <v>0</v>
      </c>
      <c r="T33" s="38">
        <f>SUMPRODUCT(LTA!J33:AN33,LTA!J$101:AN$101,LTA!J$103:AN$103)</f>
        <v>53.05</v>
      </c>
      <c r="U33" s="38">
        <f>SUMPRODUCT(LTA!J33:AN33,LTA!J$102:AN$102,LTA!J$103:AN$103)</f>
        <v>60.430000000000007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0.48</v>
      </c>
      <c r="AB33" s="76">
        <f>-STOA!N33</f>
        <v>0</v>
      </c>
      <c r="AC33">
        <f t="shared" si="0"/>
        <v>11.757487587759117</v>
      </c>
      <c r="AD33">
        <f t="shared" si="1"/>
        <v>1495.612715971102</v>
      </c>
      <c r="AE33">
        <f>'IDT-1'!B33</f>
        <v>7</v>
      </c>
      <c r="AF33" s="25"/>
      <c r="AG33">
        <f t="shared" si="2"/>
        <v>1502.612715971102</v>
      </c>
      <c r="AI33" s="35">
        <f>PXIL!H33</f>
        <v>0</v>
      </c>
      <c r="AJ33" s="35">
        <f>PXIL!N33</f>
        <v>0</v>
      </c>
      <c r="AK33" s="35">
        <f>RTM_IEX!H33</f>
        <v>0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9.8041999999999998</v>
      </c>
      <c r="E34">
        <f>GT_NG!P34</f>
        <v>15.792608578365256</v>
      </c>
      <c r="F34">
        <f>GT_Spot!P34</f>
        <v>0</v>
      </c>
      <c r="G34">
        <f>PPCL_NG!P34</f>
        <v>45.252828301768858</v>
      </c>
      <c r="H34">
        <f>PPCL_Spot!P34</f>
        <v>0</v>
      </c>
      <c r="I34">
        <f>Bawana_NG!P34</f>
        <v>49.95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1070.0556997622832</v>
      </c>
      <c r="P34" s="37">
        <v>117.48548306485718</v>
      </c>
      <c r="Q34" s="37">
        <v>38.080000000000005</v>
      </c>
      <c r="R34" s="39">
        <v>36</v>
      </c>
      <c r="S34" s="39">
        <v>0</v>
      </c>
      <c r="T34" s="38">
        <f>SUMPRODUCT(LTA!J34:AN34,LTA!J$101:AN$101,LTA!J$103:AN$103)</f>
        <v>73.06</v>
      </c>
      <c r="U34" s="38">
        <f>SUMPRODUCT(LTA!J34:AN34,LTA!J$102:AN$102,LTA!J$103:AN$103)</f>
        <v>59.42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0.48</v>
      </c>
      <c r="AB34" s="76">
        <f>-STOA!N34</f>
        <v>0</v>
      </c>
      <c r="AC34">
        <f t="shared" si="0"/>
        <v>11.943522393716741</v>
      </c>
      <c r="AD34">
        <f t="shared" si="1"/>
        <v>1519.2772973135577</v>
      </c>
      <c r="AE34">
        <f>'IDT-1'!B34</f>
        <v>21</v>
      </c>
      <c r="AF34" s="25"/>
      <c r="AG34">
        <f t="shared" si="2"/>
        <v>1540.2772973135577</v>
      </c>
      <c r="AI34" s="35">
        <f>PXIL!H34</f>
        <v>0</v>
      </c>
      <c r="AJ34" s="35">
        <f>PXIL!N34</f>
        <v>0</v>
      </c>
      <c r="AK34" s="35">
        <f>RTM_IEX!H34</f>
        <v>15.84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9.8041999999999998</v>
      </c>
      <c r="E35">
        <f>GT_NG!P35</f>
        <v>15.792608578365256</v>
      </c>
      <c r="F35">
        <f>GT_Spot!P35</f>
        <v>0</v>
      </c>
      <c r="G35">
        <f>PPCL_NG!P35</f>
        <v>45.28</v>
      </c>
      <c r="H35">
        <f>PPCL_Spot!P35</f>
        <v>0</v>
      </c>
      <c r="I35">
        <f>Bawana_NG!P35</f>
        <v>49.95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1047.8021534848319</v>
      </c>
      <c r="P35" s="37">
        <v>117.48548306485718</v>
      </c>
      <c r="Q35" s="37">
        <v>38.080000000000005</v>
      </c>
      <c r="R35" s="39">
        <v>38</v>
      </c>
      <c r="S35" s="39">
        <v>0</v>
      </c>
      <c r="T35" s="38">
        <f>SUMPRODUCT(LTA!J35:AN35,LTA!J$101:AN$101,LTA!J$103:AN$103)</f>
        <v>91.97</v>
      </c>
      <c r="U35" s="38">
        <f>SUMPRODUCT(LTA!J35:AN35,LTA!J$102:AN$102,LTA!J$103:AN$103)</f>
        <v>56.22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0.87</v>
      </c>
      <c r="AB35" s="76">
        <f>-STOA!N35</f>
        <v>0</v>
      </c>
      <c r="AC35">
        <f t="shared" si="0"/>
        <v>12.102046671998821</v>
      </c>
      <c r="AD35">
        <f t="shared" si="1"/>
        <v>1539.4423984560553</v>
      </c>
      <c r="AE35">
        <f>'IDT-1'!B35</f>
        <v>24</v>
      </c>
      <c r="AF35" s="25"/>
      <c r="AG35">
        <f t="shared" si="2"/>
        <v>1563.4423984560553</v>
      </c>
      <c r="AI35" s="35">
        <f>PXIL!H35</f>
        <v>0</v>
      </c>
      <c r="AJ35" s="35">
        <f>PXIL!N35</f>
        <v>0</v>
      </c>
      <c r="AK35" s="35">
        <f>RTM_IEX!H35</f>
        <v>40.29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9.8041999999999998</v>
      </c>
      <c r="E36">
        <f>GT_NG!P36</f>
        <v>15.792608578365256</v>
      </c>
      <c r="F36">
        <f>GT_Spot!P36</f>
        <v>0</v>
      </c>
      <c r="G36">
        <f>PPCL_NG!P36</f>
        <v>45.28</v>
      </c>
      <c r="H36">
        <f>PPCL_Spot!P36</f>
        <v>0</v>
      </c>
      <c r="I36">
        <f>Bawana_NG!P36</f>
        <v>49.95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991.10382277495319</v>
      </c>
      <c r="P36" s="37">
        <v>117.48548306485718</v>
      </c>
      <c r="Q36" s="37">
        <v>38.080000000000005</v>
      </c>
      <c r="R36" s="39">
        <v>40</v>
      </c>
      <c r="S36" s="39">
        <v>0</v>
      </c>
      <c r="T36" s="38">
        <f>SUMPRODUCT(LTA!J36:AN36,LTA!J$101:AN$101,LTA!J$103:AN$103)</f>
        <v>129.62</v>
      </c>
      <c r="U36" s="38">
        <f>SUMPRODUCT(LTA!J36:AN36,LTA!J$102:AN$102,LTA!J$103:AN$103)</f>
        <v>52.53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0.87</v>
      </c>
      <c r="AB36" s="76">
        <f>-STOA!N36</f>
        <v>0</v>
      </c>
      <c r="AC36">
        <f t="shared" si="0"/>
        <v>11.957369692461768</v>
      </c>
      <c r="AD36">
        <f t="shared" si="1"/>
        <v>1521.0387447257137</v>
      </c>
      <c r="AE36">
        <f>'IDT-1'!B36</f>
        <v>69</v>
      </c>
      <c r="AF36" s="25"/>
      <c r="AG36">
        <f t="shared" si="2"/>
        <v>1590.0387447257137</v>
      </c>
      <c r="AI36" s="35">
        <f>PXIL!H36</f>
        <v>0</v>
      </c>
      <c r="AJ36" s="35">
        <f>PXIL!N36</f>
        <v>0</v>
      </c>
      <c r="AK36" s="35">
        <f>RTM_IEX!H36</f>
        <v>42.48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9.8041999999999998</v>
      </c>
      <c r="E37">
        <f>GT_NG!P37</f>
        <v>15.792608578365256</v>
      </c>
      <c r="F37">
        <f>GT_Spot!P37</f>
        <v>0</v>
      </c>
      <c r="G37">
        <f>PPCL_NG!P37</f>
        <v>45.28</v>
      </c>
      <c r="H37">
        <f>PPCL_Spot!P37</f>
        <v>0</v>
      </c>
      <c r="I37">
        <f>Bawana_NG!P37</f>
        <v>105.36999999999999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948.59012749712167</v>
      </c>
      <c r="P37" s="37">
        <v>117.48548306485718</v>
      </c>
      <c r="Q37" s="37">
        <v>38.080000000000005</v>
      </c>
      <c r="R37" s="39">
        <v>43.5</v>
      </c>
      <c r="S37" s="39">
        <v>0</v>
      </c>
      <c r="T37" s="38">
        <f>SUMPRODUCT(LTA!J37:AN37,LTA!J$101:AN$101,LTA!J$103:AN$103)</f>
        <v>188.48000000000002</v>
      </c>
      <c r="U37" s="38">
        <f>SUMPRODUCT(LTA!J37:AN37,LTA!J$102:AN$102,LTA!J$103:AN$103)</f>
        <v>49.53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0.87</v>
      </c>
      <c r="AB37" s="76">
        <f>-STOA!N37</f>
        <v>0</v>
      </c>
      <c r="AC37">
        <f t="shared" si="0"/>
        <v>12.546240869294682</v>
      </c>
      <c r="AD37">
        <f t="shared" si="1"/>
        <v>1595.9461782710491</v>
      </c>
      <c r="AE37">
        <f>'IDT-1'!B37</f>
        <v>93</v>
      </c>
      <c r="AF37" s="25"/>
      <c r="AG37">
        <f t="shared" si="2"/>
        <v>1688.9461782710491</v>
      </c>
      <c r="AI37" s="35">
        <f>PXIL!H37</f>
        <v>0</v>
      </c>
      <c r="AJ37" s="35">
        <f>PXIL!N37</f>
        <v>0</v>
      </c>
      <c r="AK37" s="35">
        <f>RTM_IEX!H37</f>
        <v>45.71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9.8041999999999998</v>
      </c>
      <c r="E38">
        <f>GT_NG!P38</f>
        <v>15.792608578365256</v>
      </c>
      <c r="F38">
        <f>GT_Spot!P38</f>
        <v>0</v>
      </c>
      <c r="G38">
        <f>PPCL_NG!P38</f>
        <v>45.28</v>
      </c>
      <c r="H38">
        <f>PPCL_Spot!P38</f>
        <v>0</v>
      </c>
      <c r="I38">
        <f>Bawana_NG!P38</f>
        <v>105.36999999999999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931.9573643019246</v>
      </c>
      <c r="P38" s="37">
        <v>117.48548306485718</v>
      </c>
      <c r="Q38" s="37">
        <v>38.080000000000005</v>
      </c>
      <c r="R38" s="39">
        <v>43.5</v>
      </c>
      <c r="S38" s="39">
        <v>0</v>
      </c>
      <c r="T38" s="38">
        <f>SUMPRODUCT(LTA!J38:AN38,LTA!J$101:AN$101,LTA!J$103:AN$103)</f>
        <v>240.02999999999997</v>
      </c>
      <c r="U38" s="38">
        <f>SUMPRODUCT(LTA!J38:AN38,LTA!J$102:AN$102,LTA!J$103:AN$103)</f>
        <v>49.33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0.87</v>
      </c>
      <c r="AB38" s="76">
        <f>-STOA!N38</f>
        <v>0</v>
      </c>
      <c r="AC38">
        <f t="shared" si="0"/>
        <v>12.868437316372145</v>
      </c>
      <c r="AD38">
        <f t="shared" si="1"/>
        <v>1636.9312186287746</v>
      </c>
      <c r="AE38">
        <f>'IDT-1'!B38</f>
        <v>67</v>
      </c>
      <c r="AF38" s="25"/>
      <c r="AG38">
        <f t="shared" si="2"/>
        <v>1703.9312186287746</v>
      </c>
      <c r="AI38" s="35">
        <f>PXIL!H38</f>
        <v>0</v>
      </c>
      <c r="AJ38" s="35">
        <f>PXIL!N38</f>
        <v>0</v>
      </c>
      <c r="AK38" s="35">
        <f>RTM_IEX!H38</f>
        <v>52.3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9.8041999999999998</v>
      </c>
      <c r="E39">
        <f>GT_NG!P39</f>
        <v>15.260992514555031</v>
      </c>
      <c r="F39">
        <f>GT_Spot!P39</f>
        <v>0</v>
      </c>
      <c r="G39">
        <f>PPCL_NG!P39</f>
        <v>45.28</v>
      </c>
      <c r="H39">
        <f>PPCL_Spot!P39</f>
        <v>0</v>
      </c>
      <c r="I39">
        <f>Bawana_NG!P39</f>
        <v>77.819999999999993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915.21483334571315</v>
      </c>
      <c r="P39" s="37">
        <v>117.48548306485718</v>
      </c>
      <c r="Q39" s="37">
        <v>38.080000000000005</v>
      </c>
      <c r="R39" s="39">
        <v>43.5</v>
      </c>
      <c r="S39" s="39">
        <v>0</v>
      </c>
      <c r="T39" s="38">
        <f>SUMPRODUCT(LTA!J39:AN39,LTA!J$101:AN$101,LTA!J$103:AN$103)</f>
        <v>292.32000000000005</v>
      </c>
      <c r="U39" s="38">
        <f>SUMPRODUCT(LTA!J39:AN39,LTA!J$102:AN$102,LTA!J$103:AN$103)</f>
        <v>49.129999999999995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0.87</v>
      </c>
      <c r="AB39" s="76">
        <f>-STOA!N39</f>
        <v>0</v>
      </c>
      <c r="AC39">
        <f t="shared" si="0"/>
        <v>12.737287881528898</v>
      </c>
      <c r="AD39">
        <f t="shared" si="1"/>
        <v>1564.0282210435964</v>
      </c>
      <c r="AE39">
        <f>'IDT-1'!B39</f>
        <v>41</v>
      </c>
      <c r="AF39" s="25"/>
      <c r="AG39">
        <f t="shared" si="2"/>
        <v>1605.0282210435964</v>
      </c>
      <c r="AI39" s="35">
        <f>PXIL!H39</f>
        <v>0</v>
      </c>
      <c r="AJ39" s="35">
        <f>PXIL!N39</f>
        <v>0</v>
      </c>
      <c r="AK39" s="35">
        <f>RTM_IEX!H39</f>
        <v>0</v>
      </c>
      <c r="AL39" s="35">
        <f>RTM_IEX!N39</f>
        <v>-28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9.8041999999999998</v>
      </c>
      <c r="E40">
        <f>GT_NG!P40</f>
        <v>15.260992514555031</v>
      </c>
      <c r="F40">
        <f>GT_Spot!P40</f>
        <v>0</v>
      </c>
      <c r="G40">
        <f>PPCL_NG!P40</f>
        <v>45.28</v>
      </c>
      <c r="H40">
        <f>PPCL_Spot!P40</f>
        <v>0</v>
      </c>
      <c r="I40">
        <f>Bawana_NG!P40</f>
        <v>77.819999999999993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908.34574612491383</v>
      </c>
      <c r="P40" s="37">
        <v>117.48548306485718</v>
      </c>
      <c r="Q40" s="37">
        <v>38.080000000000005</v>
      </c>
      <c r="R40" s="39">
        <v>43.5</v>
      </c>
      <c r="S40" s="39">
        <v>0</v>
      </c>
      <c r="T40" s="38">
        <f>SUMPRODUCT(LTA!J40:AN40,LTA!J$101:AN$101,LTA!J$103:AN$103)</f>
        <v>337.27</v>
      </c>
      <c r="U40" s="38">
        <f>SUMPRODUCT(LTA!J40:AN40,LTA!J$102:AN$102,LTA!J$103:AN$103)</f>
        <v>48.12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0.87</v>
      </c>
      <c r="AB40" s="76">
        <f>-STOA!N40</f>
        <v>0</v>
      </c>
      <c r="AC40">
        <f t="shared" si="0"/>
        <v>12.916382545250199</v>
      </c>
      <c r="AD40">
        <f t="shared" si="1"/>
        <v>1614.9200391590755</v>
      </c>
      <c r="AE40">
        <f>'IDT-1'!B40</f>
        <v>30</v>
      </c>
      <c r="AF40" s="25"/>
      <c r="AG40">
        <f t="shared" si="2"/>
        <v>1644.9200391590755</v>
      </c>
      <c r="AI40" s="35">
        <f>PXIL!H40</f>
        <v>0</v>
      </c>
      <c r="AJ40" s="35">
        <f>PXIL!N40</f>
        <v>0</v>
      </c>
      <c r="AK40" s="35">
        <f>RTM_IEX!H40</f>
        <v>0</v>
      </c>
      <c r="AL40" s="35">
        <f>RTM_IEX!N40</f>
        <v>-14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9.8041999999999998</v>
      </c>
      <c r="E41">
        <f>GT_NG!P41</f>
        <v>15.260992514555031</v>
      </c>
      <c r="F41">
        <f>GT_Spot!P41</f>
        <v>0</v>
      </c>
      <c r="G41">
        <f>PPCL_NG!P41</f>
        <v>45.28</v>
      </c>
      <c r="H41">
        <f>PPCL_Spot!P41</f>
        <v>0</v>
      </c>
      <c r="I41">
        <f>Bawana_NG!P41</f>
        <v>81.490873942470373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913.92853681833935</v>
      </c>
      <c r="P41" s="37">
        <v>117.48548306485718</v>
      </c>
      <c r="Q41" s="37">
        <v>38.080000000000005</v>
      </c>
      <c r="R41" s="39">
        <v>43.5</v>
      </c>
      <c r="S41" s="39">
        <v>0</v>
      </c>
      <c r="T41" s="38">
        <f>SUMPRODUCT(LTA!J41:AN41,LTA!J$101:AN$101,LTA!J$103:AN$103)</f>
        <v>381.61</v>
      </c>
      <c r="U41" s="38">
        <f>SUMPRODUCT(LTA!J41:AN41,LTA!J$102:AN$102,LTA!J$103:AN$103)</f>
        <v>24.4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0.87</v>
      </c>
      <c r="AB41" s="76">
        <f>-STOA!N41</f>
        <v>0</v>
      </c>
      <c r="AC41">
        <f t="shared" si="0"/>
        <v>13.424543269301342</v>
      </c>
      <c r="AD41">
        <f t="shared" si="1"/>
        <v>1609.2855430709208</v>
      </c>
      <c r="AE41">
        <f>'IDT-1'!B41</f>
        <v>0</v>
      </c>
      <c r="AF41" s="25"/>
      <c r="AG41">
        <f t="shared" si="2"/>
        <v>1609.2855430709208</v>
      </c>
      <c r="AI41" s="35">
        <f>PXIL!H41</f>
        <v>0</v>
      </c>
      <c r="AJ41" s="35">
        <f>PXIL!N41</f>
        <v>0</v>
      </c>
      <c r="AK41" s="35">
        <f>RTM_IEX!H41</f>
        <v>0</v>
      </c>
      <c r="AL41" s="35">
        <f>RTM_IEX!N41</f>
        <v>-49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9.8041999999999998</v>
      </c>
      <c r="E42">
        <f>GT_NG!P42</f>
        <v>15.260992514555031</v>
      </c>
      <c r="F42">
        <f>GT_Spot!P42</f>
        <v>0</v>
      </c>
      <c r="G42">
        <f>PPCL_NG!P42</f>
        <v>45.98</v>
      </c>
      <c r="H42">
        <f>PPCL_Spot!P42</f>
        <v>0</v>
      </c>
      <c r="I42">
        <f>Bawana_NG!P42</f>
        <v>81.490873942470373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913.92853681833935</v>
      </c>
      <c r="P42" s="37">
        <v>117.48548306485718</v>
      </c>
      <c r="Q42" s="37">
        <v>38.080000000000005</v>
      </c>
      <c r="R42" s="39">
        <v>43.5</v>
      </c>
      <c r="S42" s="39">
        <v>0</v>
      </c>
      <c r="T42" s="38">
        <f>SUMPRODUCT(LTA!J42:AN42,LTA!J$101:AN$101,LTA!J$103:AN$103)</f>
        <v>421.57</v>
      </c>
      <c r="U42" s="38">
        <f>SUMPRODUCT(LTA!J42:AN42,LTA!J$102:AN$102,LTA!J$103:AN$103)</f>
        <v>24.4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0.87</v>
      </c>
      <c r="AB42" s="76">
        <f>-STOA!N42</f>
        <v>0</v>
      </c>
      <c r="AC42">
        <f t="shared" si="0"/>
        <v>13.99325345434468</v>
      </c>
      <c r="AD42">
        <f t="shared" si="1"/>
        <v>1617.3768328858771</v>
      </c>
      <c r="AE42">
        <f>'IDT-1'!B42</f>
        <v>0</v>
      </c>
      <c r="AF42" s="25"/>
      <c r="AG42">
        <f t="shared" si="2"/>
        <v>1617.3768328858771</v>
      </c>
      <c r="AI42" s="35">
        <f>PXIL!H42</f>
        <v>0</v>
      </c>
      <c r="AJ42" s="35">
        <f>PXIL!N42</f>
        <v>0</v>
      </c>
      <c r="AK42" s="35">
        <f>RTM_IEX!H42</f>
        <v>0</v>
      </c>
      <c r="AL42" s="35">
        <f>RTM_IEX!N42</f>
        <v>-81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9.8041999999999998</v>
      </c>
      <c r="E43">
        <f>GT_NG!P43</f>
        <v>15.260992514555031</v>
      </c>
      <c r="F43">
        <f>GT_Spot!P43</f>
        <v>0</v>
      </c>
      <c r="G43">
        <f>PPCL_NG!P43</f>
        <v>45.98</v>
      </c>
      <c r="H43">
        <f>PPCL_Spot!P43</f>
        <v>0</v>
      </c>
      <c r="I43">
        <f>Bawana_NG!P43</f>
        <v>71.608199999999997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864.63037904566318</v>
      </c>
      <c r="P43" s="37">
        <v>117.49</v>
      </c>
      <c r="Q43" s="37">
        <v>38.079999999999991</v>
      </c>
      <c r="R43" s="39">
        <v>43.5</v>
      </c>
      <c r="S43" s="39">
        <v>0</v>
      </c>
      <c r="T43" s="38">
        <f>SUMPRODUCT(LTA!J43:AN43,LTA!J$101:AN$101,LTA!J$103:AN$103)</f>
        <v>459.8</v>
      </c>
      <c r="U43" s="38">
        <f>SUMPRODUCT(LTA!J43:AN43,LTA!J$102:AN$102,LTA!J$103:AN$103)</f>
        <v>27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82.66</v>
      </c>
      <c r="Z43" s="35">
        <f>IEX!N43</f>
        <v>0</v>
      </c>
      <c r="AA43" s="76">
        <f>STOA!H43</f>
        <v>0.87</v>
      </c>
      <c r="AB43" s="76">
        <f>-STOA!N43</f>
        <v>0</v>
      </c>
      <c r="AC43">
        <f t="shared" si="0"/>
        <v>15.485426302668793</v>
      </c>
      <c r="AD43">
        <f t="shared" si="1"/>
        <v>1554.1983452575491</v>
      </c>
      <c r="AE43">
        <f>'IDT-1'!B43</f>
        <v>0</v>
      </c>
      <c r="AF43" s="25"/>
      <c r="AG43">
        <f t="shared" si="2"/>
        <v>1554.1983452575491</v>
      </c>
      <c r="AI43" s="35">
        <f>PXIL!H43</f>
        <v>0</v>
      </c>
      <c r="AJ43" s="35">
        <f>PXIL!N43</f>
        <v>0</v>
      </c>
      <c r="AK43" s="35">
        <f>RTM_IEX!H43</f>
        <v>0</v>
      </c>
      <c r="AL43" s="35">
        <f>RTM_IEX!N43</f>
        <v>-207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9.8041999999999998</v>
      </c>
      <c r="E44">
        <f>GT_NG!P44</f>
        <v>15.260992514555031</v>
      </c>
      <c r="F44">
        <f>GT_Spot!P44</f>
        <v>0</v>
      </c>
      <c r="G44">
        <f>PPCL_NG!P44</f>
        <v>45.98</v>
      </c>
      <c r="H44">
        <f>PPCL_Spot!P44</f>
        <v>0</v>
      </c>
      <c r="I44">
        <f>Bawana_NG!P44</f>
        <v>71.608199999999997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794.68707197541846</v>
      </c>
      <c r="P44" s="37">
        <v>117.49</v>
      </c>
      <c r="Q44" s="37">
        <v>38.079999999999991</v>
      </c>
      <c r="R44" s="39">
        <v>43.5</v>
      </c>
      <c r="S44" s="39">
        <v>0</v>
      </c>
      <c r="T44" s="38">
        <f>SUMPRODUCT(LTA!J44:AN44,LTA!J$101:AN$101,LTA!J$103:AN$103)</f>
        <v>489.71000000000004</v>
      </c>
      <c r="U44" s="38">
        <f>SUMPRODUCT(LTA!J44:AN44,LTA!J$102:AN$102,LTA!J$103:AN$103)</f>
        <v>27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67.28</v>
      </c>
      <c r="Z44" s="35">
        <f>IEX!N44</f>
        <v>0</v>
      </c>
      <c r="AA44" s="76">
        <f>STOA!H44</f>
        <v>0.87</v>
      </c>
      <c r="AB44" s="76">
        <f>-STOA!N44</f>
        <v>0</v>
      </c>
      <c r="AC44">
        <f t="shared" si="0"/>
        <v>14.64441395682546</v>
      </c>
      <c r="AD44">
        <f t="shared" si="1"/>
        <v>1551.6260505331479</v>
      </c>
      <c r="AE44">
        <f>'IDT-1'!B44</f>
        <v>0</v>
      </c>
      <c r="AF44" s="25"/>
      <c r="AG44">
        <f t="shared" si="2"/>
        <v>1551.6260505331479</v>
      </c>
      <c r="AI44" s="35">
        <f>PXIL!H44</f>
        <v>0</v>
      </c>
      <c r="AJ44" s="35">
        <f>PXIL!N44</f>
        <v>0</v>
      </c>
      <c r="AK44" s="35">
        <f>RTM_IEX!H44</f>
        <v>0</v>
      </c>
      <c r="AL44" s="35">
        <f>RTM_IEX!N44</f>
        <v>-155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9.8041999999999998</v>
      </c>
      <c r="E45">
        <f>GT_NG!P45</f>
        <v>15.260992514555031</v>
      </c>
      <c r="F45">
        <f>GT_Spot!P45</f>
        <v>0</v>
      </c>
      <c r="G45">
        <f>PPCL_NG!P45</f>
        <v>45.98</v>
      </c>
      <c r="H45">
        <f>PPCL_Spot!P45</f>
        <v>0</v>
      </c>
      <c r="I45">
        <f>Bawana_NG!P45</f>
        <v>71.608199999999997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731.66606500747764</v>
      </c>
      <c r="P45" s="37">
        <v>117.49</v>
      </c>
      <c r="Q45" s="37">
        <v>38.079999999999991</v>
      </c>
      <c r="R45" s="39">
        <v>43.5</v>
      </c>
      <c r="S45" s="39">
        <v>0</v>
      </c>
      <c r="T45" s="38">
        <f>SUMPRODUCT(LTA!J45:AN45,LTA!J$101:AN$101,LTA!J$103:AN$103)</f>
        <v>528.81999999999994</v>
      </c>
      <c r="U45" s="38">
        <f>SUMPRODUCT(LTA!J45:AN45,LTA!J$102:AN$102,LTA!J$103:AN$103)</f>
        <v>27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17.3</v>
      </c>
      <c r="Z45" s="35">
        <f>IEX!N45</f>
        <v>0</v>
      </c>
      <c r="AA45" s="76">
        <f>STOA!H45</f>
        <v>0.87</v>
      </c>
      <c r="AB45" s="76">
        <f>-STOA!N45</f>
        <v>0</v>
      </c>
      <c r="AC45">
        <f t="shared" si="0"/>
        <v>12.992065768671852</v>
      </c>
      <c r="AD45">
        <f t="shared" si="1"/>
        <v>1652.6573917533606</v>
      </c>
      <c r="AE45">
        <f>'IDT-1'!B45</f>
        <v>0</v>
      </c>
      <c r="AF45" s="25"/>
      <c r="AG45">
        <f t="shared" si="2"/>
        <v>1652.6573917533606</v>
      </c>
      <c r="AI45" s="35">
        <f>PXIL!H45</f>
        <v>0</v>
      </c>
      <c r="AJ45" s="35">
        <f>PXIL!N45</f>
        <v>0</v>
      </c>
      <c r="AK45" s="35">
        <f>RTM_IEX!H45</f>
        <v>18.27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9.8041999999999998</v>
      </c>
      <c r="E46">
        <f>GT_NG!P46</f>
        <v>15.260992514555031</v>
      </c>
      <c r="F46">
        <f>GT_Spot!P46</f>
        <v>0</v>
      </c>
      <c r="G46">
        <f>PPCL_NG!P46</f>
        <v>45.98</v>
      </c>
      <c r="H46">
        <f>PPCL_Spot!P46</f>
        <v>0</v>
      </c>
      <c r="I46">
        <f>Bawana_NG!P46</f>
        <v>71.608199999999997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677.88293628244685</v>
      </c>
      <c r="P46" s="37">
        <v>117.49</v>
      </c>
      <c r="Q46" s="37">
        <v>38.079999999999991</v>
      </c>
      <c r="R46" s="39">
        <v>43.5</v>
      </c>
      <c r="S46" s="39">
        <v>0</v>
      </c>
      <c r="T46" s="38">
        <f>SUMPRODUCT(LTA!J46:AN46,LTA!J$101:AN$101,LTA!J$103:AN$103)</f>
        <v>543.33000000000004</v>
      </c>
      <c r="U46" s="38">
        <f>SUMPRODUCT(LTA!J46:AN46,LTA!J$102:AN$102,LTA!J$103:AN$103)</f>
        <v>27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0.87</v>
      </c>
      <c r="AB46" s="76">
        <f>-STOA!N46</f>
        <v>0</v>
      </c>
      <c r="AC46">
        <f t="shared" si="0"/>
        <v>12.813187364616613</v>
      </c>
      <c r="AD46">
        <f t="shared" si="1"/>
        <v>1629.9031414323854</v>
      </c>
      <c r="AE46">
        <f>'IDT-1'!B46</f>
        <v>0</v>
      </c>
      <c r="AF46" s="25"/>
      <c r="AG46">
        <f t="shared" si="2"/>
        <v>1629.9031414323854</v>
      </c>
      <c r="AI46" s="35">
        <f>PXIL!H46</f>
        <v>0</v>
      </c>
      <c r="AJ46" s="35">
        <f>PXIL!N46</f>
        <v>0</v>
      </c>
      <c r="AK46" s="35">
        <f>RTM_IEX!H46</f>
        <v>51.91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8.8863599999999998</v>
      </c>
      <c r="E47">
        <f>GT_NG!P47</f>
        <v>15.792608578365256</v>
      </c>
      <c r="F47">
        <f>GT_Spot!P47</f>
        <v>0</v>
      </c>
      <c r="G47">
        <f>PPCL_NG!P47</f>
        <v>45.98</v>
      </c>
      <c r="H47">
        <f>PPCL_Spot!P47</f>
        <v>0</v>
      </c>
      <c r="I47">
        <f>Bawana_NG!P47</f>
        <v>47.467631578947369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656.37500438793256</v>
      </c>
      <c r="P47" s="37">
        <v>117.49</v>
      </c>
      <c r="Q47" s="37">
        <v>38.309999999999995</v>
      </c>
      <c r="R47" s="39">
        <v>43.5</v>
      </c>
      <c r="S47" s="39">
        <v>0</v>
      </c>
      <c r="T47" s="38">
        <f>SUMPRODUCT(LTA!J47:AN47,LTA!J$101:AN$101,LTA!J$103:AN$103)</f>
        <v>558.98</v>
      </c>
      <c r="U47" s="38">
        <f>SUMPRODUCT(LTA!J47:AN47,LTA!J$102:AN$102,LTA!J$103:AN$103)</f>
        <v>27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0.87</v>
      </c>
      <c r="AB47" s="76">
        <f>-STOA!N47</f>
        <v>0</v>
      </c>
      <c r="AC47">
        <f t="shared" si="0"/>
        <v>12.675402515452909</v>
      </c>
      <c r="AD47">
        <f t="shared" si="1"/>
        <v>1612.376202029792</v>
      </c>
      <c r="AE47">
        <f>'IDT-1'!B47</f>
        <v>0</v>
      </c>
      <c r="AF47" s="25"/>
      <c r="AG47">
        <f t="shared" si="2"/>
        <v>1612.376202029792</v>
      </c>
      <c r="AI47" s="35">
        <f>PXIL!H47</f>
        <v>0</v>
      </c>
      <c r="AJ47" s="35">
        <f>PXIL!N47</f>
        <v>0</v>
      </c>
      <c r="AK47" s="35">
        <f>RTM_IEX!H47</f>
        <v>64.400000000000006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8.8863599999999998</v>
      </c>
      <c r="E48">
        <f>GT_NG!P48</f>
        <v>15.792608578365256</v>
      </c>
      <c r="F48">
        <f>GT_Spot!P48</f>
        <v>0</v>
      </c>
      <c r="G48">
        <f>PPCL_NG!P48</f>
        <v>45.98</v>
      </c>
      <c r="H48">
        <f>PPCL_Spot!P48</f>
        <v>0</v>
      </c>
      <c r="I48">
        <f>Bawana_NG!P48</f>
        <v>47.467631578947369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656.70612557061111</v>
      </c>
      <c r="P48" s="37">
        <v>86.51</v>
      </c>
      <c r="Q48" s="37">
        <v>38.309999999999995</v>
      </c>
      <c r="R48" s="39">
        <v>43.5</v>
      </c>
      <c r="S48" s="39">
        <v>0</v>
      </c>
      <c r="T48" s="38">
        <f>SUMPRODUCT(LTA!J48:AN48,LTA!J$101:AN$101,LTA!J$103:AN$103)</f>
        <v>564.51</v>
      </c>
      <c r="U48" s="38">
        <f>SUMPRODUCT(LTA!J48:AN48,LTA!J$102:AN$102,LTA!J$103:AN$103)</f>
        <v>27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0.87</v>
      </c>
      <c r="AB48" s="76">
        <f>-STOA!N48</f>
        <v>0</v>
      </c>
      <c r="AC48">
        <f t="shared" si="0"/>
        <v>12.434547260677805</v>
      </c>
      <c r="AD48">
        <f t="shared" si="1"/>
        <v>1581.7381784672459</v>
      </c>
      <c r="AE48">
        <f>'IDT-1'!B48</f>
        <v>0</v>
      </c>
      <c r="AF48" s="25"/>
      <c r="AG48">
        <f t="shared" si="2"/>
        <v>1581.7381784672459</v>
      </c>
      <c r="AI48" s="35">
        <f>PXIL!H48</f>
        <v>0</v>
      </c>
      <c r="AJ48" s="35">
        <f>PXIL!N48</f>
        <v>0</v>
      </c>
      <c r="AK48" s="35">
        <f>RTM_IEX!H48</f>
        <v>58.64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10.09624</v>
      </c>
      <c r="E49">
        <f>GT_NG!P49</f>
        <v>15.792608578365256</v>
      </c>
      <c r="F49">
        <f>GT_Spot!P49</f>
        <v>0</v>
      </c>
      <c r="G49">
        <f>PPCL_NG!P49</f>
        <v>45.98</v>
      </c>
      <c r="H49">
        <f>PPCL_Spot!P49</f>
        <v>0</v>
      </c>
      <c r="I49">
        <f>Bawana_NG!P49</f>
        <v>81.712845298112583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666.99929055885536</v>
      </c>
      <c r="P49" s="37">
        <v>76.894968980224888</v>
      </c>
      <c r="Q49" s="37">
        <v>38.08</v>
      </c>
      <c r="R49" s="39">
        <v>43.5</v>
      </c>
      <c r="S49" s="39">
        <v>0</v>
      </c>
      <c r="T49" s="38">
        <f>SUMPRODUCT(LTA!J49:AN49,LTA!J$101:AN$101,LTA!J$103:AN$103)</f>
        <v>565.51</v>
      </c>
      <c r="U49" s="38">
        <f>SUMPRODUCT(LTA!J49:AN49,LTA!J$102:AN$102,LTA!J$103:AN$103)</f>
        <v>27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0.87</v>
      </c>
      <c r="AB49" s="76">
        <f>-STOA!N49</f>
        <v>0</v>
      </c>
      <c r="AC49">
        <f t="shared" si="0"/>
        <v>12.737290436641352</v>
      </c>
      <c r="AD49">
        <f t="shared" si="1"/>
        <v>1620.2486629789166</v>
      </c>
      <c r="AE49">
        <f>'IDT-1'!B49</f>
        <v>0</v>
      </c>
      <c r="AF49" s="25"/>
      <c r="AG49">
        <f t="shared" si="2"/>
        <v>1620.2486629789166</v>
      </c>
      <c r="AI49" s="35">
        <f>PXIL!H49</f>
        <v>0</v>
      </c>
      <c r="AJ49" s="35">
        <f>PXIL!N49</f>
        <v>0</v>
      </c>
      <c r="AK49" s="35">
        <f>RTM_IEX!H49</f>
        <v>60.55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10.09624</v>
      </c>
      <c r="E50">
        <f>GT_NG!P50</f>
        <v>15.792608578365256</v>
      </c>
      <c r="F50">
        <f>GT_Spot!P50</f>
        <v>0</v>
      </c>
      <c r="G50">
        <f>PPCL_NG!P50</f>
        <v>45.98</v>
      </c>
      <c r="H50">
        <f>PPCL_Spot!P50</f>
        <v>0</v>
      </c>
      <c r="I50">
        <f>Bawana_NG!P50</f>
        <v>81.712845298112583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666.99929055885536</v>
      </c>
      <c r="P50" s="37">
        <v>57.67</v>
      </c>
      <c r="Q50" s="37">
        <v>38.08</v>
      </c>
      <c r="R50" s="39">
        <v>43.5</v>
      </c>
      <c r="S50" s="39">
        <v>0</v>
      </c>
      <c r="T50" s="38">
        <f>SUMPRODUCT(LTA!J50:AN50,LTA!J$101:AN$101,LTA!J$103:AN$103)</f>
        <v>565.51</v>
      </c>
      <c r="U50" s="38">
        <f>SUMPRODUCT(LTA!J50:AN50,LTA!J$102:AN$102,LTA!J$103:AN$103)</f>
        <v>27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0.87</v>
      </c>
      <c r="AB50" s="76">
        <f>-STOA!N50</f>
        <v>0</v>
      </c>
      <c r="AC50">
        <f t="shared" si="0"/>
        <v>12.542407678595598</v>
      </c>
      <c r="AD50">
        <f t="shared" si="1"/>
        <v>1595.4585767567376</v>
      </c>
      <c r="AE50">
        <f>'IDT-1'!B50</f>
        <v>0</v>
      </c>
      <c r="AF50" s="25"/>
      <c r="AG50">
        <f t="shared" si="2"/>
        <v>1595.4585767567376</v>
      </c>
      <c r="AI50" s="35">
        <f>PXIL!H50</f>
        <v>0</v>
      </c>
      <c r="AJ50" s="35">
        <f>PXIL!N50</f>
        <v>0</v>
      </c>
      <c r="AK50" s="35">
        <f>RTM_IEX!H50</f>
        <v>54.79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10.09624</v>
      </c>
      <c r="E51">
        <f>GT_NG!P51</f>
        <v>15.792608578365256</v>
      </c>
      <c r="F51">
        <f>GT_Spot!P51</f>
        <v>0</v>
      </c>
      <c r="G51">
        <f>PPCL_NG!P51</f>
        <v>46.678499999999993</v>
      </c>
      <c r="H51">
        <f>PPCL_Spot!P51</f>
        <v>0</v>
      </c>
      <c r="I51">
        <f>Bawana_NG!P51</f>
        <v>81.712845298112583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664.5431687763695</v>
      </c>
      <c r="P51" s="37">
        <v>57.67</v>
      </c>
      <c r="Q51" s="37">
        <v>38.53</v>
      </c>
      <c r="R51" s="39">
        <v>43.5</v>
      </c>
      <c r="S51" s="39">
        <v>0</v>
      </c>
      <c r="T51" s="38">
        <f>SUMPRODUCT(LTA!J51:AN51,LTA!J$101:AN$101,LTA!J$103:AN$103)</f>
        <v>565.51</v>
      </c>
      <c r="U51" s="38">
        <f>SUMPRODUCT(LTA!J51:AN51,LTA!J$102:AN$102,LTA!J$103:AN$103)</f>
        <v>27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0.87</v>
      </c>
      <c r="AB51" s="76">
        <f>-STOA!N51</f>
        <v>0</v>
      </c>
      <c r="AC51">
        <f t="shared" si="0"/>
        <v>12.607970598778882</v>
      </c>
      <c r="AD51">
        <f t="shared" si="1"/>
        <v>1475.2953920540683</v>
      </c>
      <c r="AE51">
        <f>'IDT-1'!B51</f>
        <v>0</v>
      </c>
      <c r="AF51" s="25"/>
      <c r="AG51">
        <f t="shared" si="2"/>
        <v>1475.2953920540683</v>
      </c>
      <c r="AI51" s="35">
        <f>PXIL!H51</f>
        <v>0</v>
      </c>
      <c r="AJ51" s="35">
        <f>PXIL!N51</f>
        <v>0</v>
      </c>
      <c r="AK51" s="35">
        <f>RTM_IEX!H51</f>
        <v>0</v>
      </c>
      <c r="AL51" s="35">
        <f>RTM_IEX!N51</f>
        <v>-64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10.09624</v>
      </c>
      <c r="E52">
        <f>GT_NG!P52</f>
        <v>15.792608578365256</v>
      </c>
      <c r="F52">
        <f>GT_Spot!P52</f>
        <v>0</v>
      </c>
      <c r="G52">
        <f>PPCL_NG!P52</f>
        <v>46.678499999999993</v>
      </c>
      <c r="H52">
        <f>PPCL_Spot!P52</f>
        <v>0</v>
      </c>
      <c r="I52">
        <f>Bawana_NG!P52</f>
        <v>81.712845298112583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587.08535808796364</v>
      </c>
      <c r="P52" s="37">
        <v>57.67</v>
      </c>
      <c r="Q52" s="37">
        <v>38.53</v>
      </c>
      <c r="R52" s="39">
        <v>43.5</v>
      </c>
      <c r="S52" s="39">
        <v>0</v>
      </c>
      <c r="T52" s="38">
        <f>SUMPRODUCT(LTA!J52:AN52,LTA!J$101:AN$101,LTA!J$103:AN$103)</f>
        <v>565.51</v>
      </c>
      <c r="U52" s="38">
        <f>SUMPRODUCT(LTA!J52:AN52,LTA!J$102:AN$102,LTA!J$103:AN$103)</f>
        <v>27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0.87</v>
      </c>
      <c r="AB52" s="76">
        <f>-STOA!N52</f>
        <v>0</v>
      </c>
      <c r="AC52">
        <f t="shared" si="0"/>
        <v>11.665762989257331</v>
      </c>
      <c r="AD52">
        <f t="shared" si="1"/>
        <v>1441.7797889751839</v>
      </c>
      <c r="AE52">
        <f>'IDT-1'!B52</f>
        <v>0</v>
      </c>
      <c r="AF52" s="25"/>
      <c r="AG52">
        <f t="shared" si="2"/>
        <v>1441.7797889751839</v>
      </c>
      <c r="AI52" s="35">
        <f>PXIL!H52</f>
        <v>0</v>
      </c>
      <c r="AJ52" s="35">
        <f>PXIL!N52</f>
        <v>0</v>
      </c>
      <c r="AK52" s="35">
        <f>RTM_IEX!H52</f>
        <v>0</v>
      </c>
      <c r="AL52" s="35">
        <f>RTM_IEX!N52</f>
        <v>-21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10.09624</v>
      </c>
      <c r="E53">
        <f>GT_NG!P53</f>
        <v>15.792608578365256</v>
      </c>
      <c r="F53">
        <f>GT_Spot!P53</f>
        <v>0</v>
      </c>
      <c r="G53">
        <f>PPCL_NG!P53</f>
        <v>46.8</v>
      </c>
      <c r="H53">
        <f>PPCL_Spot!P53</f>
        <v>0</v>
      </c>
      <c r="I53">
        <f>Bawana_NG!P53</f>
        <v>84.004776513122792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569.63831731477342</v>
      </c>
      <c r="P53" s="37">
        <v>57.67</v>
      </c>
      <c r="Q53" s="37">
        <v>38.084053083528502</v>
      </c>
      <c r="R53" s="39">
        <v>43.5</v>
      </c>
      <c r="S53" s="39">
        <v>0</v>
      </c>
      <c r="T53" s="38">
        <f>SUMPRODUCT(LTA!J53:AN53,LTA!J$101:AN$101,LTA!J$103:AN$103)</f>
        <v>565.51</v>
      </c>
      <c r="U53" s="38">
        <f>SUMPRODUCT(LTA!J53:AN53,LTA!J$102:AN$102,LTA!J$103:AN$103)</f>
        <v>27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0.87</v>
      </c>
      <c r="AB53" s="76">
        <f>-STOA!N53</f>
        <v>0</v>
      </c>
      <c r="AC53">
        <f t="shared" si="0"/>
        <v>11.710110132689742</v>
      </c>
      <c r="AD53">
        <f t="shared" si="1"/>
        <v>1405.2558853570999</v>
      </c>
      <c r="AE53">
        <f>'IDT-1'!B53</f>
        <v>0</v>
      </c>
      <c r="AF53" s="25"/>
      <c r="AG53">
        <f t="shared" si="2"/>
        <v>1405.2558853570999</v>
      </c>
      <c r="AI53" s="35">
        <f>PXIL!H53</f>
        <v>0</v>
      </c>
      <c r="AJ53" s="35">
        <f>PXIL!N53</f>
        <v>0</v>
      </c>
      <c r="AK53" s="35">
        <f>RTM_IEX!H53</f>
        <v>0</v>
      </c>
      <c r="AL53" s="35">
        <f>RTM_IEX!N53</f>
        <v>-42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10.09624</v>
      </c>
      <c r="E54">
        <f>GT_NG!P54</f>
        <v>15.792608578365256</v>
      </c>
      <c r="F54">
        <f>GT_Spot!P54</f>
        <v>0</v>
      </c>
      <c r="G54">
        <f>PPCL_NG!P54</f>
        <v>46.8</v>
      </c>
      <c r="H54">
        <f>PPCL_Spot!P54</f>
        <v>0</v>
      </c>
      <c r="I54">
        <f>Bawana_NG!P54</f>
        <v>93.39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569.63831731477342</v>
      </c>
      <c r="P54" s="37">
        <v>57.67</v>
      </c>
      <c r="Q54" s="37">
        <v>19.225744633768535</v>
      </c>
      <c r="R54" s="39">
        <v>43.5</v>
      </c>
      <c r="S54" s="39">
        <v>0</v>
      </c>
      <c r="T54" s="38">
        <f>SUMPRODUCT(LTA!J54:AN54,LTA!J$101:AN$101,LTA!J$103:AN$103)</f>
        <v>565.51</v>
      </c>
      <c r="U54" s="38">
        <f>SUMPRODUCT(LTA!J54:AN54,LTA!J$102:AN$102,LTA!J$103:AN$103)</f>
        <v>27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0.87</v>
      </c>
      <c r="AB54" s="76">
        <f>-STOA!N54</f>
        <v>0</v>
      </c>
      <c r="AC54">
        <f t="shared" si="0"/>
        <v>11.785585117348738</v>
      </c>
      <c r="AD54">
        <f t="shared" si="1"/>
        <v>1376.7073254095583</v>
      </c>
      <c r="AE54">
        <f>'IDT-1'!B54</f>
        <v>0</v>
      </c>
      <c r="AF54" s="25"/>
      <c r="AG54">
        <f t="shared" si="2"/>
        <v>1376.7073254095583</v>
      </c>
      <c r="AI54" s="35">
        <f>PXIL!H54</f>
        <v>0</v>
      </c>
      <c r="AJ54" s="35">
        <f>PXIL!N54</f>
        <v>0</v>
      </c>
      <c r="AK54" s="35">
        <f>RTM_IEX!H54</f>
        <v>0</v>
      </c>
      <c r="AL54" s="35">
        <f>RTM_IEX!N54</f>
        <v>-61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10.09624</v>
      </c>
      <c r="E55">
        <f>GT_NG!P55</f>
        <v>15.792608578365256</v>
      </c>
      <c r="F55">
        <f>GT_Spot!P55</f>
        <v>0</v>
      </c>
      <c r="G55">
        <f>PPCL_NG!P55</f>
        <v>46.8</v>
      </c>
      <c r="H55">
        <f>PPCL_Spot!P55</f>
        <v>0</v>
      </c>
      <c r="I55">
        <f>Bawana_NG!P55</f>
        <v>93.39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569.53994512628481</v>
      </c>
      <c r="P55" s="37">
        <v>57.67</v>
      </c>
      <c r="Q55" s="37">
        <v>19.225744633768535</v>
      </c>
      <c r="R55" s="39">
        <v>43.5</v>
      </c>
      <c r="S55" s="39">
        <v>0</v>
      </c>
      <c r="T55" s="38">
        <f>SUMPRODUCT(LTA!J55:AN55,LTA!J$101:AN$101,LTA!J$103:AN$103)</f>
        <v>565.51</v>
      </c>
      <c r="U55" s="38">
        <f>SUMPRODUCT(LTA!J55:AN55,LTA!J$102:AN$102,LTA!J$103:AN$103)</f>
        <v>27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-56</v>
      </c>
      <c r="AA55" s="76">
        <f>STOA!H55</f>
        <v>0.87</v>
      </c>
      <c r="AB55" s="76">
        <f>-STOA!N55</f>
        <v>0</v>
      </c>
      <c r="AC55">
        <f t="shared" si="0"/>
        <v>12.256496911234786</v>
      </c>
      <c r="AD55">
        <f t="shared" si="1"/>
        <v>1316.1380414271837</v>
      </c>
      <c r="AE55">
        <f>'IDT-1'!B55</f>
        <v>0</v>
      </c>
      <c r="AF55" s="25"/>
      <c r="AG55">
        <f t="shared" si="2"/>
        <v>1316.1380414271837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-65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10.09624</v>
      </c>
      <c r="E56">
        <f>GT_NG!P56</f>
        <v>15.792608578365256</v>
      </c>
      <c r="F56">
        <f>GT_Spot!P56</f>
        <v>0</v>
      </c>
      <c r="G56">
        <f>PPCL_NG!P56</f>
        <v>46.8</v>
      </c>
      <c r="H56">
        <f>PPCL_Spot!P56</f>
        <v>0</v>
      </c>
      <c r="I56">
        <f>Bawana_NG!P56</f>
        <v>93.39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569.53994512628481</v>
      </c>
      <c r="P56" s="37">
        <v>57.67</v>
      </c>
      <c r="Q56" s="37">
        <v>19.225744633768535</v>
      </c>
      <c r="R56" s="39">
        <v>43.5</v>
      </c>
      <c r="S56" s="39">
        <v>0</v>
      </c>
      <c r="T56" s="38">
        <f>SUMPRODUCT(LTA!J56:AN56,LTA!J$101:AN$101,LTA!J$103:AN$103)</f>
        <v>565.51</v>
      </c>
      <c r="U56" s="38">
        <f>SUMPRODUCT(LTA!J56:AN56,LTA!J$102:AN$102,LTA!J$103:AN$103)</f>
        <v>27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-95</v>
      </c>
      <c r="AA56" s="76">
        <f>STOA!H56</f>
        <v>0.87</v>
      </c>
      <c r="AB56" s="76">
        <f>-STOA!N56</f>
        <v>0</v>
      </c>
      <c r="AC56">
        <f t="shared" si="0"/>
        <v>12.57094964253896</v>
      </c>
      <c r="AD56">
        <f t="shared" si="1"/>
        <v>1275.8235886958794</v>
      </c>
      <c r="AE56">
        <f>'IDT-1'!B56</f>
        <v>0</v>
      </c>
      <c r="AF56" s="25"/>
      <c r="AG56">
        <f t="shared" si="2"/>
        <v>1275.8235886958794</v>
      </c>
      <c r="AI56" s="35">
        <f>PXIL!H56</f>
        <v>0</v>
      </c>
      <c r="AJ56" s="35">
        <f>PXIL!N56</f>
        <v>0</v>
      </c>
      <c r="AK56" s="35">
        <f>RTM_IEX!H56</f>
        <v>0</v>
      </c>
      <c r="AL56" s="35">
        <f>RTM_IEX!N56</f>
        <v>-66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10.09624</v>
      </c>
      <c r="E57">
        <f>GT_NG!P57</f>
        <v>15.792608578365256</v>
      </c>
      <c r="F57">
        <f>GT_Spot!P57</f>
        <v>0</v>
      </c>
      <c r="G57">
        <f>PPCL_NG!P57</f>
        <v>46.8</v>
      </c>
      <c r="H57">
        <f>PPCL_Spot!P57</f>
        <v>0</v>
      </c>
      <c r="I57">
        <f>Bawana_NG!P57</f>
        <v>93.39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573.38994512628472</v>
      </c>
      <c r="P57" s="37">
        <v>57.67</v>
      </c>
      <c r="Q57" s="37">
        <v>19.225744633768535</v>
      </c>
      <c r="R57" s="39">
        <v>43.5</v>
      </c>
      <c r="S57" s="39">
        <v>0</v>
      </c>
      <c r="T57" s="38">
        <f>SUMPRODUCT(LTA!J57:AN57,LTA!J$101:AN$101,LTA!J$103:AN$103)</f>
        <v>562.85</v>
      </c>
      <c r="U57" s="38">
        <f>SUMPRODUCT(LTA!J57:AN57,LTA!J$102:AN$102,LTA!J$103:AN$103)</f>
        <v>27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-119</v>
      </c>
      <c r="AA57" s="76">
        <f>STOA!H57</f>
        <v>0.87</v>
      </c>
      <c r="AB57" s="76">
        <f>-STOA!N57</f>
        <v>0</v>
      </c>
      <c r="AC57">
        <f t="shared" si="0"/>
        <v>12.745319326473648</v>
      </c>
      <c r="AD57">
        <f t="shared" si="1"/>
        <v>1255.8392190119446</v>
      </c>
      <c r="AE57">
        <f>'IDT-1'!B57</f>
        <v>0</v>
      </c>
      <c r="AF57" s="25"/>
      <c r="AG57">
        <f t="shared" si="2"/>
        <v>1255.8392190119446</v>
      </c>
      <c r="AI57" s="35">
        <f>PXIL!H57</f>
        <v>0</v>
      </c>
      <c r="AJ57" s="35">
        <f>PXIL!N57</f>
        <v>0</v>
      </c>
      <c r="AK57" s="35">
        <f>RTM_IEX!H57</f>
        <v>0</v>
      </c>
      <c r="AL57" s="35">
        <f>RTM_IEX!N57</f>
        <v>-63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10.09624</v>
      </c>
      <c r="E58">
        <f>GT_NG!P58</f>
        <v>15.792608578365256</v>
      </c>
      <c r="F58">
        <f>GT_Spot!P58</f>
        <v>0</v>
      </c>
      <c r="G58">
        <f>PPCL_NG!P58</f>
        <v>46.8</v>
      </c>
      <c r="H58">
        <f>PPCL_Spot!P58</f>
        <v>0</v>
      </c>
      <c r="I58">
        <f>Bawana_NG!P58</f>
        <v>93.39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573.38994512628472</v>
      </c>
      <c r="P58" s="37">
        <v>57.67</v>
      </c>
      <c r="Q58" s="37">
        <v>19.225744633768535</v>
      </c>
      <c r="R58" s="39">
        <v>43.5</v>
      </c>
      <c r="S58" s="39">
        <v>0</v>
      </c>
      <c r="T58" s="38">
        <f>SUMPRODUCT(LTA!J58:AN58,LTA!J$101:AN$101,LTA!J$103:AN$103)</f>
        <v>561.85</v>
      </c>
      <c r="U58" s="38">
        <f>SUMPRODUCT(LTA!J58:AN58,LTA!J$102:AN$102,LTA!J$103:AN$103)</f>
        <v>27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-128</v>
      </c>
      <c r="AA58" s="76">
        <f>STOA!H58</f>
        <v>0.87</v>
      </c>
      <c r="AB58" s="76">
        <f>-STOA!N58</f>
        <v>0</v>
      </c>
      <c r="AC58">
        <f t="shared" si="0"/>
        <v>12.808271191017086</v>
      </c>
      <c r="AD58">
        <f t="shared" si="1"/>
        <v>1245.7762671474011</v>
      </c>
      <c r="AE58">
        <f>'IDT-1'!B58</f>
        <v>0</v>
      </c>
      <c r="AF58" s="25"/>
      <c r="AG58">
        <f t="shared" si="2"/>
        <v>1245.7762671474011</v>
      </c>
      <c r="AI58" s="35">
        <f>PXIL!H58</f>
        <v>0</v>
      </c>
      <c r="AJ58" s="35">
        <f>PXIL!N58</f>
        <v>0</v>
      </c>
      <c r="AK58" s="35">
        <f>RTM_IEX!H58</f>
        <v>0</v>
      </c>
      <c r="AL58" s="35">
        <f>RTM_IEX!N58</f>
        <v>-63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10.09624</v>
      </c>
      <c r="E59">
        <f>GT_NG!P59</f>
        <v>15.792608578365256</v>
      </c>
      <c r="F59">
        <f>GT_Spot!P59</f>
        <v>0</v>
      </c>
      <c r="G59">
        <f>PPCL_NG!P59</f>
        <v>45.95</v>
      </c>
      <c r="H59">
        <f>PPCL_Spot!P59</f>
        <v>0</v>
      </c>
      <c r="I59">
        <f>Bawana_NG!P59</f>
        <v>89.875764971964401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573.48008842163972</v>
      </c>
      <c r="P59" s="37">
        <v>57.67</v>
      </c>
      <c r="Q59" s="37">
        <v>19.225744633768535</v>
      </c>
      <c r="R59" s="39">
        <v>43.5</v>
      </c>
      <c r="S59" s="39">
        <v>0</v>
      </c>
      <c r="T59" s="38">
        <f>SUMPRODUCT(LTA!J59:AN59,LTA!J$101:AN$101,LTA!J$103:AN$103)</f>
        <v>558.85</v>
      </c>
      <c r="U59" s="38">
        <f>SUMPRODUCT(LTA!J59:AN59,LTA!J$102:AN$102,LTA!J$103:AN$103)</f>
        <v>27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-135</v>
      </c>
      <c r="AA59" s="76">
        <f>STOA!H59</f>
        <v>0.87</v>
      </c>
      <c r="AB59" s="76">
        <f>-STOA!N59</f>
        <v>0</v>
      </c>
      <c r="AC59">
        <f t="shared" si="0"/>
        <v>12.578584273284884</v>
      </c>
      <c r="AD59">
        <f t="shared" si="1"/>
        <v>1260.7318623324529</v>
      </c>
      <c r="AE59">
        <f>'IDT-1'!B59</f>
        <v>0</v>
      </c>
      <c r="AF59" s="25"/>
      <c r="AG59">
        <f t="shared" si="2"/>
        <v>1260.7318623324529</v>
      </c>
      <c r="AI59" s="35">
        <f>PXIL!H59</f>
        <v>0</v>
      </c>
      <c r="AJ59" s="35">
        <f>PXIL!N59</f>
        <v>0</v>
      </c>
      <c r="AK59" s="35">
        <f>RTM_IEX!H59</f>
        <v>0</v>
      </c>
      <c r="AL59" s="35">
        <f>RTM_IEX!N59</f>
        <v>-34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10.09624</v>
      </c>
      <c r="E60">
        <f>GT_NG!P60</f>
        <v>15.792608578365256</v>
      </c>
      <c r="F60">
        <f>GT_Spot!P60</f>
        <v>0</v>
      </c>
      <c r="G60">
        <f>PPCL_NG!P60</f>
        <v>45.95</v>
      </c>
      <c r="H60">
        <f>PPCL_Spot!P60</f>
        <v>0</v>
      </c>
      <c r="I60">
        <f>Bawana_NG!P60</f>
        <v>89.875764971964401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573.48008842163972</v>
      </c>
      <c r="P60" s="37">
        <v>57.67</v>
      </c>
      <c r="Q60" s="37">
        <v>19.225744633768535</v>
      </c>
      <c r="R60" s="39">
        <v>43.5</v>
      </c>
      <c r="S60" s="39">
        <v>0</v>
      </c>
      <c r="T60" s="38">
        <f>SUMPRODUCT(LTA!J60:AN60,LTA!J$101:AN$101,LTA!J$103:AN$103)</f>
        <v>553.45000000000005</v>
      </c>
      <c r="U60" s="38">
        <f>SUMPRODUCT(LTA!J60:AN60,LTA!J$102:AN$102,LTA!J$103:AN$103)</f>
        <v>27.4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-140</v>
      </c>
      <c r="AA60" s="76">
        <f>STOA!H60</f>
        <v>0.87</v>
      </c>
      <c r="AB60" s="76">
        <f>-STOA!N60</f>
        <v>0</v>
      </c>
      <c r="AC60">
        <f t="shared" si="0"/>
        <v>12.571029546415302</v>
      </c>
      <c r="AD60">
        <f t="shared" si="1"/>
        <v>1251.7394170593227</v>
      </c>
      <c r="AE60">
        <f>'IDT-1'!B60</f>
        <v>0</v>
      </c>
      <c r="AF60" s="25"/>
      <c r="AG60">
        <f t="shared" si="2"/>
        <v>1251.7394170593227</v>
      </c>
      <c r="AI60" s="35">
        <f>PXIL!H60</f>
        <v>0</v>
      </c>
      <c r="AJ60" s="35">
        <f>PXIL!N60</f>
        <v>0</v>
      </c>
      <c r="AK60" s="35">
        <f>RTM_IEX!H60</f>
        <v>0</v>
      </c>
      <c r="AL60" s="35">
        <f>RTM_IEX!N60</f>
        <v>-33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10.09624</v>
      </c>
      <c r="E61">
        <f>GT_NG!P61</f>
        <v>15.792608578365256</v>
      </c>
      <c r="F61">
        <f>GT_Spot!P61</f>
        <v>0</v>
      </c>
      <c r="G61">
        <f>PPCL_NG!P61</f>
        <v>45.95</v>
      </c>
      <c r="H61">
        <f>PPCL_Spot!P61</f>
        <v>0</v>
      </c>
      <c r="I61">
        <f>Bawana_NG!P61</f>
        <v>89.875764971964401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573.43156619941749</v>
      </c>
      <c r="P61" s="37">
        <v>57.67</v>
      </c>
      <c r="Q61" s="37">
        <v>19.225744633768535</v>
      </c>
      <c r="R61" s="39">
        <v>43.5</v>
      </c>
      <c r="S61" s="39">
        <v>0</v>
      </c>
      <c r="T61" s="38">
        <f>SUMPRODUCT(LTA!J61:AN61,LTA!J$101:AN$101,LTA!J$103:AN$103)</f>
        <v>548.95000000000005</v>
      </c>
      <c r="U61" s="38">
        <f>SUMPRODUCT(LTA!J61:AN61,LTA!J$102:AN$102,LTA!J$103:AN$103)</f>
        <v>27.8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-144</v>
      </c>
      <c r="AA61" s="76">
        <f>STOA!H61</f>
        <v>0.87</v>
      </c>
      <c r="AB61" s="76">
        <f>-STOA!N61</f>
        <v>0</v>
      </c>
      <c r="AC61">
        <f t="shared" si="0"/>
        <v>12.656590847321031</v>
      </c>
      <c r="AD61">
        <f t="shared" si="1"/>
        <v>1232.5053335361945</v>
      </c>
      <c r="AE61">
        <f>'IDT-1'!B61</f>
        <v>0</v>
      </c>
      <c r="AF61" s="25"/>
      <c r="AG61">
        <f t="shared" si="2"/>
        <v>1232.5053335361945</v>
      </c>
      <c r="AI61" s="35">
        <f>PXIL!H61</f>
        <v>0</v>
      </c>
      <c r="AJ61" s="35">
        <f>PXIL!N61</f>
        <v>0</v>
      </c>
      <c r="AK61" s="35">
        <f>RTM_IEX!H61</f>
        <v>0</v>
      </c>
      <c r="AL61" s="35">
        <f>RTM_IEX!N61</f>
        <v>-44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10.09624</v>
      </c>
      <c r="E62">
        <f>GT_NG!P62</f>
        <v>15.792608578365256</v>
      </c>
      <c r="F62">
        <f>GT_Spot!P62</f>
        <v>0</v>
      </c>
      <c r="G62">
        <f>PPCL_NG!P62</f>
        <v>45.95</v>
      </c>
      <c r="H62">
        <f>PPCL_Spot!P62</f>
        <v>0</v>
      </c>
      <c r="I62">
        <f>Bawana_NG!P62</f>
        <v>89.875764971964401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639.31557910933657</v>
      </c>
      <c r="P62" s="37">
        <v>57.67</v>
      </c>
      <c r="Q62" s="37">
        <v>19.225744633768535</v>
      </c>
      <c r="R62" s="39">
        <v>43.5</v>
      </c>
      <c r="S62" s="39">
        <v>0</v>
      </c>
      <c r="T62" s="38">
        <f>SUMPRODUCT(LTA!J62:AN62,LTA!J$101:AN$101,LTA!J$103:AN$103)</f>
        <v>538.44000000000005</v>
      </c>
      <c r="U62" s="38">
        <f>SUMPRODUCT(LTA!J62:AN62,LTA!J$102:AN$102,LTA!J$103:AN$103)</f>
        <v>28.2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-144</v>
      </c>
      <c r="AA62" s="76">
        <f>STOA!H62</f>
        <v>0.87</v>
      </c>
      <c r="AB62" s="76">
        <f>-STOA!N62</f>
        <v>0</v>
      </c>
      <c r="AC62">
        <f t="shared" si="0"/>
        <v>13.579029881539869</v>
      </c>
      <c r="AD62">
        <f t="shared" si="1"/>
        <v>1225.356907411895</v>
      </c>
      <c r="AE62">
        <f>'IDT-1'!B62</f>
        <v>0</v>
      </c>
      <c r="AF62" s="25"/>
      <c r="AG62">
        <f t="shared" si="2"/>
        <v>1225.356907411895</v>
      </c>
      <c r="AI62" s="35">
        <f>PXIL!H62</f>
        <v>0</v>
      </c>
      <c r="AJ62" s="35">
        <f>PXIL!N62</f>
        <v>0</v>
      </c>
      <c r="AK62" s="35">
        <f>RTM_IEX!H62</f>
        <v>0</v>
      </c>
      <c r="AL62" s="35">
        <f>RTM_IEX!N62</f>
        <v>-106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10.09624</v>
      </c>
      <c r="E63">
        <f>GT_NG!P63</f>
        <v>15.792608578365256</v>
      </c>
      <c r="F63">
        <f>GT_Spot!P63</f>
        <v>0</v>
      </c>
      <c r="G63">
        <f>PPCL_NG!P63</f>
        <v>45.95</v>
      </c>
      <c r="H63">
        <f>PPCL_Spot!P63</f>
        <v>0</v>
      </c>
      <c r="I63">
        <f>Bawana_NG!P63</f>
        <v>89.875764971964401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698.8407059047147</v>
      </c>
      <c r="P63" s="37">
        <v>57.67</v>
      </c>
      <c r="Q63" s="37">
        <v>19.225744633768535</v>
      </c>
      <c r="R63" s="39">
        <v>43.5</v>
      </c>
      <c r="S63" s="39">
        <v>0</v>
      </c>
      <c r="T63" s="38">
        <f>SUMPRODUCT(LTA!J63:AN63,LTA!J$101:AN$101,LTA!J$103:AN$103)</f>
        <v>524.72</v>
      </c>
      <c r="U63" s="38">
        <f>SUMPRODUCT(LTA!J63:AN63,LTA!J$102:AN$102,LTA!J$103:AN$103)</f>
        <v>29.8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-141</v>
      </c>
      <c r="AA63" s="76">
        <f>STOA!H63</f>
        <v>0.67</v>
      </c>
      <c r="AB63" s="76">
        <f>-STOA!N63</f>
        <v>0</v>
      </c>
      <c r="AC63">
        <f t="shared" si="0"/>
        <v>14.238098647000177</v>
      </c>
      <c r="AD63">
        <f t="shared" si="1"/>
        <v>1234.9029654418125</v>
      </c>
      <c r="AE63">
        <f>'IDT-1'!B63</f>
        <v>0</v>
      </c>
      <c r="AF63" s="25"/>
      <c r="AG63">
        <f t="shared" si="2"/>
        <v>1234.9029654418125</v>
      </c>
      <c r="AI63" s="35">
        <f>PXIL!H63</f>
        <v>0</v>
      </c>
      <c r="AJ63" s="35">
        <f>PXIL!N63</f>
        <v>0</v>
      </c>
      <c r="AK63" s="35">
        <f>RTM_IEX!H63</f>
        <v>0</v>
      </c>
      <c r="AL63" s="35">
        <f>RTM_IEX!N63</f>
        <v>-146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10.09624</v>
      </c>
      <c r="E64">
        <f>GT_NG!P64</f>
        <v>15.792608578365256</v>
      </c>
      <c r="F64">
        <f>GT_Spot!P64</f>
        <v>0</v>
      </c>
      <c r="G64">
        <f>PPCL_NG!P64</f>
        <v>45.95</v>
      </c>
      <c r="H64">
        <f>PPCL_Spot!P64</f>
        <v>0</v>
      </c>
      <c r="I64">
        <f>Bawana_NG!P64</f>
        <v>89.875764971964401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757.71509808995347</v>
      </c>
      <c r="P64" s="37">
        <v>57.67</v>
      </c>
      <c r="Q64" s="37">
        <v>19.225744633768535</v>
      </c>
      <c r="R64" s="39">
        <v>43.5</v>
      </c>
      <c r="S64" s="39">
        <v>0</v>
      </c>
      <c r="T64" s="38">
        <f>SUMPRODUCT(LTA!J64:AN64,LTA!J$101:AN$101,LTA!J$103:AN$103)</f>
        <v>499.37</v>
      </c>
      <c r="U64" s="38">
        <f>SUMPRODUCT(LTA!J64:AN64,LTA!J$102:AN$102,LTA!J$103:AN$103)</f>
        <v>30.8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-116</v>
      </c>
      <c r="AA64" s="76">
        <f>STOA!H64</f>
        <v>0.67</v>
      </c>
      <c r="AB64" s="76">
        <f>-STOA!N64</f>
        <v>0</v>
      </c>
      <c r="AC64">
        <f t="shared" si="0"/>
        <v>14.782535045936191</v>
      </c>
      <c r="AD64">
        <f t="shared" si="1"/>
        <v>1233.8829212281155</v>
      </c>
      <c r="AE64">
        <f>'IDT-1'!B64</f>
        <v>0</v>
      </c>
      <c r="AF64" s="25"/>
      <c r="AG64">
        <f t="shared" si="2"/>
        <v>1233.8829212281155</v>
      </c>
      <c r="AI64" s="35">
        <f>PXIL!H64</f>
        <v>0</v>
      </c>
      <c r="AJ64" s="35">
        <f>PXIL!N64</f>
        <v>0</v>
      </c>
      <c r="AK64" s="35">
        <f>RTM_IEX!H64</f>
        <v>0</v>
      </c>
      <c r="AL64" s="35">
        <f>RTM_IEX!N64</f>
        <v>-206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10.09624</v>
      </c>
      <c r="E65">
        <f>GT_NG!P65</f>
        <v>15.792608578365256</v>
      </c>
      <c r="F65">
        <f>GT_Spot!P65</f>
        <v>0</v>
      </c>
      <c r="G65">
        <f>PPCL_NG!P65</f>
        <v>45.39</v>
      </c>
      <c r="H65">
        <f>PPCL_Spot!P65</f>
        <v>0</v>
      </c>
      <c r="I65">
        <f>Bawana_NG!P65</f>
        <v>90.27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819.62949034926805</v>
      </c>
      <c r="P65" s="37">
        <v>57.67</v>
      </c>
      <c r="Q65" s="37">
        <v>19.225744633768535</v>
      </c>
      <c r="R65" s="39">
        <v>43.5</v>
      </c>
      <c r="S65" s="39">
        <v>0</v>
      </c>
      <c r="T65" s="38">
        <f>SUMPRODUCT(LTA!J65:AN65,LTA!J$101:AN$101,LTA!J$103:AN$103)</f>
        <v>465.11</v>
      </c>
      <c r="U65" s="38">
        <f>SUMPRODUCT(LTA!J65:AN65,LTA!J$102:AN$102,LTA!J$103:AN$103)</f>
        <v>31.4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-85</v>
      </c>
      <c r="AA65" s="76">
        <f>STOA!H65</f>
        <v>0.67</v>
      </c>
      <c r="AB65" s="76">
        <f>-STOA!N65</f>
        <v>0</v>
      </c>
      <c r="AC65">
        <f t="shared" si="0"/>
        <v>15.24532720553826</v>
      </c>
      <c r="AD65">
        <f t="shared" si="1"/>
        <v>1230.5087563558641</v>
      </c>
      <c r="AE65">
        <f>'IDT-1'!B65</f>
        <v>0</v>
      </c>
      <c r="AF65" s="25"/>
      <c r="AG65">
        <f t="shared" si="2"/>
        <v>1230.5087563558641</v>
      </c>
      <c r="AI65" s="35">
        <f>PXIL!H65</f>
        <v>0</v>
      </c>
      <c r="AJ65" s="35">
        <f>PXIL!N65</f>
        <v>0</v>
      </c>
      <c r="AK65" s="35">
        <f>RTM_IEX!H65</f>
        <v>0</v>
      </c>
      <c r="AL65" s="35">
        <f>RTM_IEX!N65</f>
        <v>-268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10.09624</v>
      </c>
      <c r="E66">
        <f>GT_NG!P66</f>
        <v>15.792608578365256</v>
      </c>
      <c r="F66">
        <f>GT_Spot!P66</f>
        <v>0</v>
      </c>
      <c r="G66">
        <f>PPCL_NG!P66</f>
        <v>45.39</v>
      </c>
      <c r="H66">
        <f>PPCL_Spot!P66</f>
        <v>0</v>
      </c>
      <c r="I66">
        <f>Bawana_NG!P66</f>
        <v>90.27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845.96070588559314</v>
      </c>
      <c r="P66" s="37">
        <v>57.67</v>
      </c>
      <c r="Q66" s="37">
        <v>19.225744633768535</v>
      </c>
      <c r="R66" s="39">
        <v>43.5</v>
      </c>
      <c r="S66" s="39">
        <v>0</v>
      </c>
      <c r="T66" s="38">
        <f>SUMPRODUCT(LTA!J66:AN66,LTA!J$101:AN$101,LTA!J$103:AN$103)</f>
        <v>428.25</v>
      </c>
      <c r="U66" s="38">
        <f>SUMPRODUCT(LTA!J66:AN66,LTA!J$102:AN$102,LTA!J$103:AN$103)</f>
        <v>31.8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-54</v>
      </c>
      <c r="AA66" s="76">
        <f>STOA!H66</f>
        <v>0.67</v>
      </c>
      <c r="AB66" s="76">
        <f>-STOA!N66</f>
        <v>0</v>
      </c>
      <c r="AC66">
        <f t="shared" si="0"/>
        <v>15.056264230765132</v>
      </c>
      <c r="AD66">
        <f t="shared" si="1"/>
        <v>1234.5690348669618</v>
      </c>
      <c r="AE66">
        <f>'IDT-1'!B66</f>
        <v>0</v>
      </c>
      <c r="AF66" s="25"/>
      <c r="AG66">
        <f t="shared" si="2"/>
        <v>1234.5690348669618</v>
      </c>
      <c r="AI66" s="35">
        <f>PXIL!H66</f>
        <v>0</v>
      </c>
      <c r="AJ66" s="35">
        <f>PXIL!N66</f>
        <v>0</v>
      </c>
      <c r="AK66" s="35">
        <f>RTM_IEX!H66</f>
        <v>0</v>
      </c>
      <c r="AL66" s="35">
        <f>RTM_IEX!N66</f>
        <v>-285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10.09624</v>
      </c>
      <c r="E67">
        <f>GT_NG!P67</f>
        <v>15.792608578365256</v>
      </c>
      <c r="F67">
        <f>GT_Spot!P67</f>
        <v>0</v>
      </c>
      <c r="G67">
        <f>PPCL_NG!P67</f>
        <v>45.39</v>
      </c>
      <c r="H67">
        <f>PPCL_Spot!P67</f>
        <v>0</v>
      </c>
      <c r="I67">
        <f>Bawana_NG!P67</f>
        <v>90.27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856.04179158208171</v>
      </c>
      <c r="P67" s="37">
        <v>57.67</v>
      </c>
      <c r="Q67" s="37">
        <v>19.225744633768535</v>
      </c>
      <c r="R67" s="39">
        <v>43.5</v>
      </c>
      <c r="S67" s="39">
        <v>0</v>
      </c>
      <c r="T67" s="38">
        <f>SUMPRODUCT(LTA!J67:AN67,LTA!J$101:AN$101,LTA!J$103:AN$103)</f>
        <v>389.89</v>
      </c>
      <c r="U67" s="38">
        <f>SUMPRODUCT(LTA!J67:AN67,LTA!J$102:AN$102,LTA!J$103:AN$103)</f>
        <v>32.409999999999997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0.53</v>
      </c>
      <c r="AB67" s="76">
        <f>-STOA!N67</f>
        <v>0</v>
      </c>
      <c r="AC67">
        <f t="shared" si="0"/>
        <v>14.721434924958679</v>
      </c>
      <c r="AD67">
        <f t="shared" si="1"/>
        <v>1222.0949498692569</v>
      </c>
      <c r="AE67">
        <f>'IDT-1'!B67</f>
        <v>0</v>
      </c>
      <c r="AF67" s="25"/>
      <c r="AG67">
        <f t="shared" si="2"/>
        <v>1222.0949498692569</v>
      </c>
      <c r="AI67" s="35">
        <f>PXIL!H67</f>
        <v>0</v>
      </c>
      <c r="AJ67" s="35">
        <f>PXIL!N67</f>
        <v>0</v>
      </c>
      <c r="AK67" s="35">
        <f>RTM_IEX!H67</f>
        <v>0</v>
      </c>
      <c r="AL67" s="35">
        <f>RTM_IEX!N67</f>
        <v>-324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10.09624</v>
      </c>
      <c r="E68">
        <f>GT_NG!P68</f>
        <v>15.792608578365256</v>
      </c>
      <c r="F68">
        <f>GT_Spot!P68</f>
        <v>0</v>
      </c>
      <c r="G68">
        <f>PPCL_NG!P68</f>
        <v>45.39</v>
      </c>
      <c r="H68">
        <f>PPCL_Spot!P68</f>
        <v>0</v>
      </c>
      <c r="I68">
        <f>Bawana_NG!P68</f>
        <v>90.27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857.54339215443224</v>
      </c>
      <c r="P68" s="37">
        <v>57.67</v>
      </c>
      <c r="Q68" s="37">
        <v>19.223351935821416</v>
      </c>
      <c r="R68" s="39">
        <v>43.5</v>
      </c>
      <c r="S68" s="39">
        <v>0</v>
      </c>
      <c r="T68" s="38">
        <f>SUMPRODUCT(LTA!J68:AN68,LTA!J$101:AN$101,LTA!J$103:AN$103)</f>
        <v>347.9</v>
      </c>
      <c r="U68" s="38">
        <f>SUMPRODUCT(LTA!J68:AN68,LTA!J$102:AN$102,LTA!J$103:AN$103)</f>
        <v>32.61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0.53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14.053407423661833</v>
      </c>
      <c r="AD68">
        <f t="shared" ref="AD68:AD98" si="4">SUM(B68:AB68,AI68:AV68)-AC68</f>
        <v>1227.4721852449572</v>
      </c>
      <c r="AE68">
        <f>'IDT-1'!B68</f>
        <v>0</v>
      </c>
      <c r="AF68" s="25"/>
      <c r="AG68">
        <f t="shared" ref="AG68:AG98" si="5">SUM(AD68:AF68)</f>
        <v>1227.4721852449572</v>
      </c>
      <c r="AI68" s="35">
        <f>PXIL!H68</f>
        <v>0</v>
      </c>
      <c r="AJ68" s="35">
        <f>PXIL!N68</f>
        <v>0</v>
      </c>
      <c r="AK68" s="35">
        <f>RTM_IEX!H68</f>
        <v>0</v>
      </c>
      <c r="AL68" s="35">
        <f>RTM_IEX!N68</f>
        <v>-279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10.09624</v>
      </c>
      <c r="E69">
        <f>GT_NG!P69</f>
        <v>15.792608578365256</v>
      </c>
      <c r="F69">
        <f>GT_Spot!P69</f>
        <v>0</v>
      </c>
      <c r="G69">
        <f>PPCL_NG!P69</f>
        <v>45.39</v>
      </c>
      <c r="H69">
        <f>PPCL_Spot!P69</f>
        <v>0</v>
      </c>
      <c r="I69">
        <f>Bawana_NG!P69</f>
        <v>90.270018759390723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865.95806282978117</v>
      </c>
      <c r="P69" s="37">
        <v>86.506224414088081</v>
      </c>
      <c r="Q69" s="37">
        <v>38.080000000000005</v>
      </c>
      <c r="R69" s="39">
        <v>43.5</v>
      </c>
      <c r="S69" s="39">
        <v>0</v>
      </c>
      <c r="T69" s="38">
        <f>SUMPRODUCT(LTA!J69:AN69,LTA!J$101:AN$101,LTA!J$103:AN$103)</f>
        <v>301.39999999999998</v>
      </c>
      <c r="U69" s="38">
        <f>SUMPRODUCT(LTA!J69:AN69,LTA!J$102:AN$102,LTA!J$103:AN$103)</f>
        <v>32.81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0.53</v>
      </c>
      <c r="AB69" s="76">
        <f>-STOA!N69</f>
        <v>0</v>
      </c>
      <c r="AC69">
        <f t="shared" si="3"/>
        <v>14.122045088300673</v>
      </c>
      <c r="AD69">
        <f t="shared" si="4"/>
        <v>1238.2111094933246</v>
      </c>
      <c r="AE69">
        <f>'IDT-1'!B69</f>
        <v>0</v>
      </c>
      <c r="AF69" s="25"/>
      <c r="AG69">
        <f t="shared" si="5"/>
        <v>1238.2111094933246</v>
      </c>
      <c r="AI69" s="35">
        <f>PXIL!H69</f>
        <v>0</v>
      </c>
      <c r="AJ69" s="35">
        <f>PXIL!N69</f>
        <v>0</v>
      </c>
      <c r="AK69" s="35">
        <f>RTM_IEX!H69</f>
        <v>0</v>
      </c>
      <c r="AL69" s="35">
        <f>RTM_IEX!N69</f>
        <v>-278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10.09624</v>
      </c>
      <c r="E70">
        <f>GT_NG!P70</f>
        <v>15.792608578365256</v>
      </c>
      <c r="F70">
        <f>GT_Spot!P70</f>
        <v>0</v>
      </c>
      <c r="G70">
        <f>PPCL_NG!P70</f>
        <v>45.39</v>
      </c>
      <c r="H70">
        <f>PPCL_Spot!P70</f>
        <v>0</v>
      </c>
      <c r="I70">
        <f>Bawana_NG!P70</f>
        <v>90.270018759390723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887.2381765472328</v>
      </c>
      <c r="P70" s="37">
        <v>117.48548306485718</v>
      </c>
      <c r="Q70" s="37">
        <v>38.080000000000005</v>
      </c>
      <c r="R70" s="39">
        <v>43.5</v>
      </c>
      <c r="S70" s="39">
        <v>0</v>
      </c>
      <c r="T70" s="38">
        <f>SUMPRODUCT(LTA!J70:AN70,LTA!J$101:AN$101,LTA!J$103:AN$103)</f>
        <v>257.78999999999996</v>
      </c>
      <c r="U70" s="38">
        <f>SUMPRODUCT(LTA!J70:AN70,LTA!J$102:AN$102,LTA!J$103:AN$103)</f>
        <v>32.81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0.53</v>
      </c>
      <c r="AB70" s="76">
        <f>-STOA!N70</f>
        <v>0</v>
      </c>
      <c r="AC70">
        <f t="shared" si="3"/>
        <v>14.134480964794566</v>
      </c>
      <c r="AD70">
        <f t="shared" si="4"/>
        <v>1253.8480459850512</v>
      </c>
      <c r="AE70">
        <f>'IDT-1'!B70</f>
        <v>0</v>
      </c>
      <c r="AF70" s="25"/>
      <c r="AG70">
        <f t="shared" si="5"/>
        <v>1253.8480459850512</v>
      </c>
      <c r="AI70" s="35">
        <f>PXIL!H70</f>
        <v>0</v>
      </c>
      <c r="AJ70" s="35">
        <f>PXIL!N70</f>
        <v>0</v>
      </c>
      <c r="AK70" s="35">
        <f>RTM_IEX!H70</f>
        <v>0</v>
      </c>
      <c r="AL70" s="35">
        <f>RTM_IEX!N70</f>
        <v>-271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10.09624</v>
      </c>
      <c r="E71">
        <f>GT_NG!P71</f>
        <v>15.792608578365256</v>
      </c>
      <c r="F71">
        <f>GT_Spot!P71</f>
        <v>0</v>
      </c>
      <c r="G71">
        <f>PPCL_NG!P71</f>
        <v>45.39</v>
      </c>
      <c r="H71">
        <f>PPCL_Spot!P71</f>
        <v>0</v>
      </c>
      <c r="I71">
        <f>Bawana_NG!P71</f>
        <v>90.270018759390723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898.05872505129128</v>
      </c>
      <c r="P71" s="37">
        <v>117.48548306485718</v>
      </c>
      <c r="Q71" s="37">
        <v>38.080000000000005</v>
      </c>
      <c r="R71" s="39">
        <v>43.5</v>
      </c>
      <c r="S71" s="39">
        <v>0</v>
      </c>
      <c r="T71" s="38">
        <f>SUMPRODUCT(LTA!J71:AN71,LTA!J$101:AN$101,LTA!J$103:AN$103)</f>
        <v>206.60999999999999</v>
      </c>
      <c r="U71" s="38">
        <f>SUMPRODUCT(LTA!J71:AN71,LTA!J$102:AN$102,LTA!J$103:AN$103)</f>
        <v>32.81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0</v>
      </c>
      <c r="Z71" s="35">
        <f>IEX!N71</f>
        <v>0</v>
      </c>
      <c r="AA71" s="76">
        <f>STOA!H71</f>
        <v>0.53</v>
      </c>
      <c r="AB71" s="76">
        <f>-STOA!N71</f>
        <v>0</v>
      </c>
      <c r="AC71">
        <f t="shared" si="3"/>
        <v>13.497363193539446</v>
      </c>
      <c r="AD71">
        <f t="shared" si="4"/>
        <v>1255.1257122603647</v>
      </c>
      <c r="AE71">
        <f>'IDT-1'!B71</f>
        <v>0</v>
      </c>
      <c r="AF71" s="25"/>
      <c r="AG71">
        <f t="shared" si="5"/>
        <v>1255.1257122603647</v>
      </c>
      <c r="AI71" s="35">
        <f>PXIL!H71</f>
        <v>0</v>
      </c>
      <c r="AJ71" s="35">
        <f>PXIL!N71</f>
        <v>0</v>
      </c>
      <c r="AK71" s="35">
        <f>RTM_IEX!H71</f>
        <v>0</v>
      </c>
      <c r="AL71" s="35">
        <f>RTM_IEX!N71</f>
        <v>-230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10.09624</v>
      </c>
      <c r="E72">
        <f>GT_NG!P72</f>
        <v>15.792608578365256</v>
      </c>
      <c r="F72">
        <f>GT_Spot!P72</f>
        <v>0</v>
      </c>
      <c r="G72">
        <f>PPCL_NG!P72</f>
        <v>45.39</v>
      </c>
      <c r="H72">
        <f>PPCL_Spot!P72</f>
        <v>0</v>
      </c>
      <c r="I72">
        <f>Bawana_NG!P72</f>
        <v>90.270018759390723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990.45654901961586</v>
      </c>
      <c r="P72" s="37">
        <v>117.48548306485718</v>
      </c>
      <c r="Q72" s="37">
        <v>38.080000000000005</v>
      </c>
      <c r="R72" s="39">
        <v>29.320000000000004</v>
      </c>
      <c r="S72" s="39">
        <v>0</v>
      </c>
      <c r="T72" s="38">
        <f>SUMPRODUCT(LTA!J72:AN72,LTA!J$101:AN$101,LTA!J$103:AN$103)</f>
        <v>157.60000000000002</v>
      </c>
      <c r="U72" s="38">
        <f>SUMPRODUCT(LTA!J72:AN72,LTA!J$102:AN$102,LTA!J$103:AN$103)</f>
        <v>32.81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0</v>
      </c>
      <c r="Z72" s="35">
        <f>IEX!N72</f>
        <v>0</v>
      </c>
      <c r="AA72" s="76">
        <f>STOA!H72</f>
        <v>0.53</v>
      </c>
      <c r="AB72" s="76">
        <f>-STOA!N72</f>
        <v>0</v>
      </c>
      <c r="AC72">
        <f t="shared" si="3"/>
        <v>13.780213448470604</v>
      </c>
      <c r="AD72">
        <f t="shared" si="4"/>
        <v>1277.0506859737579</v>
      </c>
      <c r="AE72">
        <f>'IDT-1'!B72</f>
        <v>0</v>
      </c>
      <c r="AF72" s="25"/>
      <c r="AG72">
        <f t="shared" si="5"/>
        <v>1277.0506859737579</v>
      </c>
      <c r="AI72" s="35">
        <f>PXIL!H72</f>
        <v>0</v>
      </c>
      <c r="AJ72" s="35">
        <f>PXIL!N72</f>
        <v>0</v>
      </c>
      <c r="AK72" s="35">
        <f>RTM_IEX!H72</f>
        <v>0</v>
      </c>
      <c r="AL72" s="35">
        <f>RTM_IEX!N72</f>
        <v>-237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10.09624</v>
      </c>
      <c r="E73">
        <f>GT_NG!P73</f>
        <v>15.792608578365256</v>
      </c>
      <c r="F73">
        <f>GT_Spot!P73</f>
        <v>0</v>
      </c>
      <c r="G73">
        <f>PPCL_NG!P73</f>
        <v>45.39</v>
      </c>
      <c r="H73">
        <f>PPCL_Spot!P73</f>
        <v>0</v>
      </c>
      <c r="I73">
        <f>Bawana_NG!P73</f>
        <v>84.050000000000011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1049.4408316493634</v>
      </c>
      <c r="P73" s="37">
        <v>117.48548306485718</v>
      </c>
      <c r="Q73" s="37">
        <v>38.080000000000005</v>
      </c>
      <c r="R73" s="39">
        <v>14.854798061389339</v>
      </c>
      <c r="S73" s="39">
        <v>0</v>
      </c>
      <c r="T73" s="38">
        <f>SUMPRODUCT(LTA!J73:AN73,LTA!J$101:AN$101,LTA!J$103:AN$103)</f>
        <v>109.32000000000001</v>
      </c>
      <c r="U73" s="38">
        <f>SUMPRODUCT(LTA!J73:AN73,LTA!J$102:AN$102,LTA!J$103:AN$103)</f>
        <v>32.61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0</v>
      </c>
      <c r="Z73" s="35">
        <f>IEX!N73</f>
        <v>0</v>
      </c>
      <c r="AA73" s="76">
        <f>STOA!H73</f>
        <v>0.53</v>
      </c>
      <c r="AB73" s="76">
        <f>-STOA!N73</f>
        <v>0</v>
      </c>
      <c r="AC73">
        <f t="shared" si="3"/>
        <v>13.488546537907911</v>
      </c>
      <c r="AD73">
        <f t="shared" si="4"/>
        <v>1294.161414816067</v>
      </c>
      <c r="AE73">
        <f>'IDT-1'!B73</f>
        <v>0</v>
      </c>
      <c r="AF73" s="25"/>
      <c r="AG73">
        <f t="shared" si="5"/>
        <v>1294.161414816067</v>
      </c>
      <c r="AI73" s="35">
        <f>PXIL!H73</f>
        <v>0</v>
      </c>
      <c r="AJ73" s="35">
        <f>PXIL!N73</f>
        <v>0</v>
      </c>
      <c r="AK73" s="35">
        <f>RTM_IEX!H73</f>
        <v>0</v>
      </c>
      <c r="AL73" s="35">
        <f>RTM_IEX!N73</f>
        <v>-210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10.09624</v>
      </c>
      <c r="E74">
        <f>GT_NG!P74</f>
        <v>15.792608578365256</v>
      </c>
      <c r="F74">
        <f>GT_Spot!P74</f>
        <v>0</v>
      </c>
      <c r="G74">
        <f>PPCL_NG!P74</f>
        <v>45.39</v>
      </c>
      <c r="H74">
        <f>PPCL_Spot!P74</f>
        <v>0</v>
      </c>
      <c r="I74">
        <f>Bawana_NG!P74</f>
        <v>84.050000000000011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1058.9246041954941</v>
      </c>
      <c r="P74" s="37">
        <v>117.48548306485718</v>
      </c>
      <c r="Q74" s="37">
        <v>38.080000000000005</v>
      </c>
      <c r="R74" s="39">
        <v>5.4099999999999993</v>
      </c>
      <c r="S74" s="39">
        <v>0</v>
      </c>
      <c r="T74" s="38">
        <f>SUMPRODUCT(LTA!J74:AN74,LTA!J$101:AN$101,LTA!J$103:AN$103)</f>
        <v>75.12</v>
      </c>
      <c r="U74" s="38">
        <f>SUMPRODUCT(LTA!J74:AN74,LTA!J$102:AN$102,LTA!J$103:AN$103)</f>
        <v>32.61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0</v>
      </c>
      <c r="Z74" s="35">
        <f>IEX!N74</f>
        <v>0</v>
      </c>
      <c r="AA74" s="76">
        <f>STOA!H74</f>
        <v>0.53</v>
      </c>
      <c r="AB74" s="76">
        <f>-STOA!N74</f>
        <v>0</v>
      </c>
      <c r="AC74">
        <f t="shared" si="3"/>
        <v>12.805440669910865</v>
      </c>
      <c r="AD74">
        <f t="shared" si="4"/>
        <v>1313.6834951688054</v>
      </c>
      <c r="AE74">
        <f>'IDT-1'!B74</f>
        <v>0</v>
      </c>
      <c r="AF74" s="25"/>
      <c r="AG74">
        <f t="shared" si="5"/>
        <v>1313.6834951688054</v>
      </c>
      <c r="AI74" s="35">
        <f>PXIL!H74</f>
        <v>0</v>
      </c>
      <c r="AJ74" s="35">
        <f>PXIL!N74</f>
        <v>0</v>
      </c>
      <c r="AK74" s="35">
        <f>RTM_IEX!H74</f>
        <v>0</v>
      </c>
      <c r="AL74" s="35">
        <f>RTM_IEX!N74</f>
        <v>-157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10.09624</v>
      </c>
      <c r="E75">
        <f>GT_NG!P75</f>
        <v>12.357024793388431</v>
      </c>
      <c r="F75">
        <f>GT_Spot!P75</f>
        <v>0</v>
      </c>
      <c r="G75">
        <f>PPCL_NG!P75</f>
        <v>45.41716142741079</v>
      </c>
      <c r="H75">
        <f>PPCL_Spot!P75</f>
        <v>0</v>
      </c>
      <c r="I75">
        <f>Bawana_NG!P75</f>
        <v>84.050000000000011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1069.8407307167522</v>
      </c>
      <c r="P75" s="37">
        <v>117.48548306485718</v>
      </c>
      <c r="Q75" s="37">
        <v>38.080000000000005</v>
      </c>
      <c r="R75" s="39">
        <v>0</v>
      </c>
      <c r="S75" s="39">
        <v>0</v>
      </c>
      <c r="T75" s="38">
        <f>SUMPRODUCT(LTA!J75:AN75,LTA!J$101:AN$101,LTA!J$103:AN$103)</f>
        <v>48.78</v>
      </c>
      <c r="U75" s="38">
        <f>SUMPRODUCT(LTA!J75:AN75,LTA!J$102:AN$102,LTA!J$103:AN$103)</f>
        <v>60.97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0</v>
      </c>
      <c r="Z75" s="35">
        <f>IEX!N75</f>
        <v>0</v>
      </c>
      <c r="AA75" s="76">
        <f>STOA!H75</f>
        <v>0.53</v>
      </c>
      <c r="AB75" s="76">
        <f>-STOA!N75</f>
        <v>-86.51</v>
      </c>
      <c r="AC75">
        <f t="shared" si="3"/>
        <v>13.100991538037732</v>
      </c>
      <c r="AD75">
        <f t="shared" si="4"/>
        <v>1283.9956484643708</v>
      </c>
      <c r="AE75">
        <f>'IDT-1'!B75</f>
        <v>44</v>
      </c>
      <c r="AF75" s="25"/>
      <c r="AG75">
        <f t="shared" si="5"/>
        <v>1327.9956484643708</v>
      </c>
      <c r="AI75" s="35">
        <f>PXIL!H75</f>
        <v>0</v>
      </c>
      <c r="AJ75" s="35">
        <f>PXIL!N75</f>
        <v>0</v>
      </c>
      <c r="AK75" s="35">
        <f>RTM_IEX!H75</f>
        <v>0</v>
      </c>
      <c r="AL75" s="35">
        <f>RTM_IEX!N75</f>
        <v>-104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10.09624</v>
      </c>
      <c r="E76">
        <f>GT_NG!P76</f>
        <v>12.357024793388431</v>
      </c>
      <c r="F76">
        <f>GT_Spot!P76</f>
        <v>0</v>
      </c>
      <c r="G76">
        <f>PPCL_NG!P76</f>
        <v>45.41716142741079</v>
      </c>
      <c r="H76">
        <f>PPCL_Spot!P76</f>
        <v>0</v>
      </c>
      <c r="I76">
        <f>Bawana_NG!P76</f>
        <v>84.050000000000011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1107.9179015084906</v>
      </c>
      <c r="P76" s="37">
        <v>117.48548306485718</v>
      </c>
      <c r="Q76" s="37">
        <v>38.080000000000005</v>
      </c>
      <c r="R76" s="39">
        <v>0</v>
      </c>
      <c r="S76" s="39">
        <v>0</v>
      </c>
      <c r="T76" s="38">
        <f>SUMPRODUCT(LTA!J76:AN76,LTA!J$101:AN$101,LTA!J$103:AN$103)</f>
        <v>31.150000000000002</v>
      </c>
      <c r="U76" s="38">
        <f>SUMPRODUCT(LTA!J76:AN76,LTA!J$102:AN$102,LTA!J$103:AN$103)</f>
        <v>61.67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0</v>
      </c>
      <c r="Z76" s="35">
        <f>IEX!N76</f>
        <v>0</v>
      </c>
      <c r="AA76" s="76">
        <f>STOA!H76</f>
        <v>0.53</v>
      </c>
      <c r="AB76" s="76">
        <f>-STOA!N76</f>
        <v>-86.51</v>
      </c>
      <c r="AC76">
        <f t="shared" si="3"/>
        <v>13.478195063843611</v>
      </c>
      <c r="AD76">
        <f t="shared" si="4"/>
        <v>1277.7656157303034</v>
      </c>
      <c r="AE76">
        <f>'IDT-1'!B76</f>
        <v>78</v>
      </c>
      <c r="AF76" s="25"/>
      <c r="AG76">
        <f t="shared" si="5"/>
        <v>1355.7656157303034</v>
      </c>
      <c r="AI76" s="35">
        <f>PXIL!H76</f>
        <v>0</v>
      </c>
      <c r="AJ76" s="35">
        <f>PXIL!N76</f>
        <v>0</v>
      </c>
      <c r="AK76" s="35">
        <f>RTM_IEX!H76</f>
        <v>0</v>
      </c>
      <c r="AL76" s="35">
        <f>RTM_IEX!N76</f>
        <v>-131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10.09624</v>
      </c>
      <c r="E77">
        <f>GT_NG!P77</f>
        <v>12.357024793388431</v>
      </c>
      <c r="F77">
        <f>GT_Spot!P77</f>
        <v>0</v>
      </c>
      <c r="G77">
        <f>PPCL_NG!P77</f>
        <v>45.41716142741079</v>
      </c>
      <c r="H77">
        <f>PPCL_Spot!P77</f>
        <v>0</v>
      </c>
      <c r="I77">
        <f>Bawana_NG!P77</f>
        <v>84.050000000000011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1089.7307344546361</v>
      </c>
      <c r="P77" s="37">
        <v>117.48548306485718</v>
      </c>
      <c r="Q77" s="37">
        <v>38.080000000000005</v>
      </c>
      <c r="R77" s="39">
        <v>0</v>
      </c>
      <c r="S77" s="39">
        <v>0</v>
      </c>
      <c r="T77" s="38">
        <f>SUMPRODUCT(LTA!J77:AN77,LTA!J$101:AN$101,LTA!J$103:AN$103)</f>
        <v>22.38</v>
      </c>
      <c r="U77" s="38">
        <f>SUMPRODUCT(LTA!J77:AN77,LTA!J$102:AN$102,LTA!J$103:AN$103)</f>
        <v>63.58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6.02</v>
      </c>
      <c r="Z77" s="35">
        <f>IEX!N77</f>
        <v>0</v>
      </c>
      <c r="AA77" s="76">
        <f>STOA!H77</f>
        <v>0.53</v>
      </c>
      <c r="AB77" s="76">
        <f>-STOA!N77</f>
        <v>-86.51</v>
      </c>
      <c r="AC77">
        <f t="shared" si="3"/>
        <v>12.913233382149892</v>
      </c>
      <c r="AD77">
        <f t="shared" si="4"/>
        <v>1324.3634103581426</v>
      </c>
      <c r="AE77">
        <f>'IDT-1'!B77</f>
        <v>86.021000000000001</v>
      </c>
      <c r="AF77" s="25"/>
      <c r="AG77">
        <f t="shared" si="5"/>
        <v>1410.3844103581425</v>
      </c>
      <c r="AI77" s="35">
        <f>PXIL!H77</f>
        <v>0</v>
      </c>
      <c r="AJ77" s="35">
        <f>PXIL!N77</f>
        <v>0</v>
      </c>
      <c r="AK77" s="35">
        <f>RTM_IEX!H77</f>
        <v>0</v>
      </c>
      <c r="AL77" s="35">
        <f>RTM_IEX!N77</f>
        <v>-72</v>
      </c>
      <c r="AM77" s="35">
        <f>RTM_PXI!H77</f>
        <v>0</v>
      </c>
      <c r="AN77" s="35">
        <f>RTM_PXI!N77</f>
        <v>0</v>
      </c>
      <c r="AO77" s="148">
        <f>GDAM_IEX!H77</f>
        <v>6.06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10.09624</v>
      </c>
      <c r="E78">
        <f>GT_NG!P78</f>
        <v>12.357024793388431</v>
      </c>
      <c r="F78">
        <f>GT_Spot!P78</f>
        <v>0</v>
      </c>
      <c r="G78">
        <f>PPCL_NG!P78</f>
        <v>45.41716142741079</v>
      </c>
      <c r="H78">
        <f>PPCL_Spot!P78</f>
        <v>0</v>
      </c>
      <c r="I78">
        <f>Bawana_NG!P78</f>
        <v>84.050000000000011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1069.7811157183185</v>
      </c>
      <c r="P78" s="37">
        <v>117.48548306485718</v>
      </c>
      <c r="Q78" s="37">
        <v>38.080000000000005</v>
      </c>
      <c r="R78" s="39">
        <v>0</v>
      </c>
      <c r="S78" s="39">
        <v>0</v>
      </c>
      <c r="T78" s="38">
        <f>SUMPRODUCT(LTA!J78:AN78,LTA!J$101:AN$101,LTA!J$103:AN$103)</f>
        <v>20.079999999999998</v>
      </c>
      <c r="U78" s="38">
        <f>SUMPRODUCT(LTA!J78:AN78,LTA!J$102:AN$102,LTA!J$103:AN$103)</f>
        <v>63.58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10.25</v>
      </c>
      <c r="Z78" s="35">
        <f>IEX!N78</f>
        <v>0</v>
      </c>
      <c r="AA78" s="76">
        <f>STOA!H78</f>
        <v>0.53</v>
      </c>
      <c r="AB78" s="76">
        <f>-STOA!N78</f>
        <v>-86.51</v>
      </c>
      <c r="AC78">
        <f t="shared" si="3"/>
        <v>12.655295308637129</v>
      </c>
      <c r="AD78">
        <f t="shared" si="4"/>
        <v>1329.7017296953377</v>
      </c>
      <c r="AE78">
        <f>'IDT-1'!B78</f>
        <v>82.888000000000005</v>
      </c>
      <c r="AF78" s="25"/>
      <c r="AG78">
        <f t="shared" si="5"/>
        <v>1412.5897296953376</v>
      </c>
      <c r="AI78" s="35">
        <f>PXIL!H78</f>
        <v>0</v>
      </c>
      <c r="AJ78" s="35">
        <f>PXIL!N78</f>
        <v>0</v>
      </c>
      <c r="AK78" s="35">
        <f>RTM_IEX!H78</f>
        <v>0</v>
      </c>
      <c r="AL78" s="35">
        <f>RTM_IEX!N78</f>
        <v>-53</v>
      </c>
      <c r="AM78" s="35">
        <f>RTM_PXI!H78</f>
        <v>0</v>
      </c>
      <c r="AN78" s="35">
        <f>RTM_PXI!N78</f>
        <v>0</v>
      </c>
      <c r="AO78" s="148">
        <f>GDAM_IEX!H78</f>
        <v>10.16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10.09624</v>
      </c>
      <c r="E79">
        <f>GT_NG!P79</f>
        <v>12.357024793388431</v>
      </c>
      <c r="F79">
        <f>GT_Spot!P79</f>
        <v>0</v>
      </c>
      <c r="G79">
        <f>PPCL_NG!P79</f>
        <v>45.41716142741079</v>
      </c>
      <c r="H79">
        <f>PPCL_Spot!P79</f>
        <v>0</v>
      </c>
      <c r="I79">
        <f>Bawana_NG!P79</f>
        <v>84.050000000000011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1031.6030701328518</v>
      </c>
      <c r="P79" s="37">
        <v>117.48548306485718</v>
      </c>
      <c r="Q79" s="37">
        <v>38.080000000000005</v>
      </c>
      <c r="R79" s="39">
        <v>0</v>
      </c>
      <c r="S79" s="39">
        <v>0</v>
      </c>
      <c r="T79" s="38">
        <f>SUMPRODUCT(LTA!J79:AN79,LTA!J$101:AN$101,LTA!J$103:AN$103)</f>
        <v>20.009999999999998</v>
      </c>
      <c r="U79" s="38">
        <f>SUMPRODUCT(LTA!J79:AN79,LTA!J$102:AN$102,LTA!J$103:AN$103)</f>
        <v>63.179999999999993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15.84</v>
      </c>
      <c r="Z79" s="35">
        <f>IEX!N79</f>
        <v>0</v>
      </c>
      <c r="AA79" s="76">
        <f>STOA!H79</f>
        <v>0.62</v>
      </c>
      <c r="AB79" s="76">
        <f>-STOA!N79</f>
        <v>-86.51</v>
      </c>
      <c r="AC79">
        <f t="shared" si="3"/>
        <v>12.647031735896533</v>
      </c>
      <c r="AD79">
        <f t="shared" si="4"/>
        <v>1308.5719476826116</v>
      </c>
      <c r="AE79">
        <f>'IDT-1'!B79</f>
        <v>74.477999999999994</v>
      </c>
      <c r="AF79" s="25"/>
      <c r="AG79">
        <f t="shared" si="5"/>
        <v>1383.0499476826117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-63</v>
      </c>
      <c r="AM79" s="35">
        <f>RTM_PXI!H79</f>
        <v>0</v>
      </c>
      <c r="AN79" s="35">
        <f>RTM_PXI!N79</f>
        <v>0</v>
      </c>
      <c r="AO79" s="148">
        <f>GDAM_IEX!H79</f>
        <v>31.99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10.09624</v>
      </c>
      <c r="E80">
        <f>GT_NG!P80</f>
        <v>12.357024793388431</v>
      </c>
      <c r="F80">
        <f>GT_Spot!P80</f>
        <v>0</v>
      </c>
      <c r="G80">
        <f>PPCL_NG!P80</f>
        <v>45.41716142741079</v>
      </c>
      <c r="H80">
        <f>PPCL_Spot!P80</f>
        <v>0</v>
      </c>
      <c r="I80">
        <f>Bawana_NG!P80</f>
        <v>84.050000000000011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987.83743469226977</v>
      </c>
      <c r="P80" s="37">
        <v>117.48548306485718</v>
      </c>
      <c r="Q80" s="37">
        <v>38.080000000000005</v>
      </c>
      <c r="R80" s="39">
        <v>0</v>
      </c>
      <c r="S80" s="39">
        <v>0</v>
      </c>
      <c r="T80" s="38">
        <f>SUMPRODUCT(LTA!J80:AN80,LTA!J$101:AN$101,LTA!J$103:AN$103)</f>
        <v>20.009999999999998</v>
      </c>
      <c r="U80" s="38">
        <f>SUMPRODUCT(LTA!J80:AN80,LTA!J$102:AN$102,LTA!J$103:AN$103)</f>
        <v>62.269999999999996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25.41</v>
      </c>
      <c r="Z80" s="35">
        <f>IEX!N80</f>
        <v>0</v>
      </c>
      <c r="AA80" s="76">
        <f>STOA!H80</f>
        <v>0.62</v>
      </c>
      <c r="AB80" s="76">
        <f>-STOA!N80</f>
        <v>-86.51</v>
      </c>
      <c r="AC80">
        <f t="shared" si="3"/>
        <v>12.069558276134051</v>
      </c>
      <c r="AD80">
        <f t="shared" si="4"/>
        <v>1301.3737857017918</v>
      </c>
      <c r="AE80">
        <f>'IDT-1'!B80</f>
        <v>74.037999999999997</v>
      </c>
      <c r="AF80" s="25"/>
      <c r="AG80">
        <f t="shared" si="5"/>
        <v>1375.4117857017918</v>
      </c>
      <c r="AI80" s="35">
        <f>PXIL!H80</f>
        <v>0</v>
      </c>
      <c r="AJ80" s="35">
        <f>PXIL!N80</f>
        <v>0</v>
      </c>
      <c r="AK80" s="35">
        <f>RTM_IEX!H80</f>
        <v>0</v>
      </c>
      <c r="AL80" s="35">
        <f>RTM_IEX!N80</f>
        <v>-30</v>
      </c>
      <c r="AM80" s="35">
        <f>RTM_PXI!H80</f>
        <v>0</v>
      </c>
      <c r="AN80" s="35">
        <f>RTM_PXI!N80</f>
        <v>0</v>
      </c>
      <c r="AO80" s="148">
        <f>GDAM_IEX!H80</f>
        <v>26.32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10.09624</v>
      </c>
      <c r="E81">
        <f>GT_NG!P81</f>
        <v>12.357024793388431</v>
      </c>
      <c r="F81">
        <f>GT_Spot!P81</f>
        <v>0</v>
      </c>
      <c r="G81">
        <f>PPCL_NG!P81</f>
        <v>45.41716142741079</v>
      </c>
      <c r="H81">
        <f>PPCL_Spot!P81</f>
        <v>0</v>
      </c>
      <c r="I81">
        <f>Bawana_NG!P81</f>
        <v>84.050000000000011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966.19045235210831</v>
      </c>
      <c r="P81" s="37">
        <v>117.48548306485718</v>
      </c>
      <c r="Q81" s="37">
        <v>38.080000000000005</v>
      </c>
      <c r="R81" s="39">
        <v>0</v>
      </c>
      <c r="S81" s="39">
        <v>0</v>
      </c>
      <c r="T81" s="38">
        <f>SUMPRODUCT(LTA!J81:AN81,LTA!J$101:AN$101,LTA!J$103:AN$103)</f>
        <v>20.009999999999998</v>
      </c>
      <c r="U81" s="38">
        <f>SUMPRODUCT(LTA!J81:AN81,LTA!J$102:AN$102,LTA!J$103:AN$103)</f>
        <v>62.070000000000007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26.81</v>
      </c>
      <c r="Z81" s="35">
        <f>IEX!N81</f>
        <v>0</v>
      </c>
      <c r="AA81" s="76">
        <f>STOA!H81</f>
        <v>0.62</v>
      </c>
      <c r="AB81" s="76">
        <f>-STOA!N81</f>
        <v>-86.51</v>
      </c>
      <c r="AC81">
        <f t="shared" si="3"/>
        <v>11.571133403076518</v>
      </c>
      <c r="AD81">
        <f t="shared" si="4"/>
        <v>1272.1052282346877</v>
      </c>
      <c r="AE81">
        <f>'IDT-1'!B81</f>
        <v>96.828999999999994</v>
      </c>
      <c r="AF81" s="25"/>
      <c r="AG81">
        <f t="shared" si="5"/>
        <v>1368.9342282346877</v>
      </c>
      <c r="AI81" s="35">
        <f>PXIL!H81</f>
        <v>0</v>
      </c>
      <c r="AJ81" s="35">
        <f>PXIL!N81</f>
        <v>0</v>
      </c>
      <c r="AK81" s="35">
        <f>RTM_IEX!H81</f>
        <v>0</v>
      </c>
      <c r="AL81" s="35">
        <f>RTM_IEX!N81</f>
        <v>-13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10.09624</v>
      </c>
      <c r="E82">
        <f>GT_NG!P82</f>
        <v>12.357024793388431</v>
      </c>
      <c r="F82">
        <f>GT_Spot!P82</f>
        <v>0</v>
      </c>
      <c r="G82">
        <f>PPCL_NG!P82</f>
        <v>45.41716142741079</v>
      </c>
      <c r="H82">
        <f>PPCL_Spot!P82</f>
        <v>0</v>
      </c>
      <c r="I82">
        <f>Bawana_NG!P82</f>
        <v>84.050000000000011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938.15378452933419</v>
      </c>
      <c r="P82" s="37">
        <v>117.48548306485718</v>
      </c>
      <c r="Q82" s="37">
        <v>38.080000000000005</v>
      </c>
      <c r="R82" s="39">
        <v>0</v>
      </c>
      <c r="S82" s="39">
        <v>0</v>
      </c>
      <c r="T82" s="38">
        <f>SUMPRODUCT(LTA!J82:AN82,LTA!J$101:AN$101,LTA!J$103:AN$103)</f>
        <v>20.009999999999998</v>
      </c>
      <c r="U82" s="38">
        <f>SUMPRODUCT(LTA!J82:AN82,LTA!J$102:AN$102,LTA!J$103:AN$103)</f>
        <v>61.870000000000005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12.5</v>
      </c>
      <c r="Z82" s="35">
        <f>IEX!N82</f>
        <v>0</v>
      </c>
      <c r="AA82" s="76">
        <f>STOA!H82</f>
        <v>0.62</v>
      </c>
      <c r="AB82" s="76">
        <f>-STOA!N82</f>
        <v>-86.51</v>
      </c>
      <c r="AC82">
        <f t="shared" si="3"/>
        <v>11.294298622037111</v>
      </c>
      <c r="AD82">
        <f t="shared" si="4"/>
        <v>1222.8353951929535</v>
      </c>
      <c r="AE82">
        <f>'IDT-1'!B82</f>
        <v>126.21599999999999</v>
      </c>
      <c r="AF82" s="25"/>
      <c r="AG82">
        <f t="shared" si="5"/>
        <v>1349.0513951929534</v>
      </c>
      <c r="AI82" s="35">
        <f>PXIL!H82</f>
        <v>0</v>
      </c>
      <c r="AJ82" s="35">
        <f>PXIL!N82</f>
        <v>0</v>
      </c>
      <c r="AK82" s="35">
        <f>RTM_IEX!H82</f>
        <v>0</v>
      </c>
      <c r="AL82" s="35">
        <f>RTM_IEX!N82</f>
        <v>-20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10.09624</v>
      </c>
      <c r="E83">
        <f>GT_NG!P83</f>
        <v>12.382070882557333</v>
      </c>
      <c r="F83">
        <f>GT_Spot!P83</f>
        <v>0</v>
      </c>
      <c r="G83">
        <f>PPCL_NG!P83</f>
        <v>45.41716142741079</v>
      </c>
      <c r="H83">
        <f>PPCL_Spot!P83</f>
        <v>0</v>
      </c>
      <c r="I83">
        <f>Bawana_NG!P83</f>
        <v>84.050000000000011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929.21045787971059</v>
      </c>
      <c r="P83" s="37">
        <v>117.48548306485718</v>
      </c>
      <c r="Q83" s="37">
        <v>38.080000000000005</v>
      </c>
      <c r="R83" s="39">
        <v>0</v>
      </c>
      <c r="S83" s="39">
        <v>0</v>
      </c>
      <c r="T83" s="38">
        <f>SUMPRODUCT(LTA!J83:AN83,LTA!J$101:AN$101,LTA!J$103:AN$103)</f>
        <v>21.009999999999998</v>
      </c>
      <c r="U83" s="38">
        <f>SUMPRODUCT(LTA!J83:AN83,LTA!J$102:AN$102,LTA!J$103:AN$103)</f>
        <v>61.370000000000005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14.42</v>
      </c>
      <c r="Z83" s="35">
        <f>IEX!N83</f>
        <v>0</v>
      </c>
      <c r="AA83" s="76">
        <f>STOA!H83</f>
        <v>0.62</v>
      </c>
      <c r="AB83" s="76">
        <f>-STOA!N83</f>
        <v>-86.51</v>
      </c>
      <c r="AC83">
        <f t="shared" si="3"/>
        <v>11.149276214274311</v>
      </c>
      <c r="AD83">
        <f t="shared" si="4"/>
        <v>1228.4821370402613</v>
      </c>
      <c r="AE83">
        <f>'IDT-1'!B83</f>
        <v>105</v>
      </c>
      <c r="AF83" s="25"/>
      <c r="AG83">
        <f t="shared" si="5"/>
        <v>1333.4821370402613</v>
      </c>
      <c r="AI83" s="35">
        <f>PXIL!H83</f>
        <v>0</v>
      </c>
      <c r="AJ83" s="35">
        <f>PXIL!N83</f>
        <v>0</v>
      </c>
      <c r="AK83" s="35">
        <f>RTM_IEX!H83</f>
        <v>0</v>
      </c>
      <c r="AL83" s="35">
        <f>RTM_IEX!N83</f>
        <v>-8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10.09624</v>
      </c>
      <c r="E84">
        <f>GT_NG!P84</f>
        <v>12.382070882557333</v>
      </c>
      <c r="F84">
        <f>GT_Spot!P84</f>
        <v>0</v>
      </c>
      <c r="G84">
        <f>PPCL_NG!P84</f>
        <v>45.41716142741079</v>
      </c>
      <c r="H84">
        <f>PPCL_Spot!P84</f>
        <v>0</v>
      </c>
      <c r="I84">
        <f>Bawana_NG!P84</f>
        <v>84.050000000000011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929.21045787971059</v>
      </c>
      <c r="P84" s="37">
        <v>117.48548306485718</v>
      </c>
      <c r="Q84" s="37">
        <v>38.080000000000005</v>
      </c>
      <c r="R84" s="39">
        <v>0</v>
      </c>
      <c r="S84" s="39">
        <v>0</v>
      </c>
      <c r="T84" s="38">
        <f>SUMPRODUCT(LTA!J84:AN84,LTA!J$101:AN$101,LTA!J$103:AN$103)</f>
        <v>21.009999999999998</v>
      </c>
      <c r="U84" s="38">
        <f>SUMPRODUCT(LTA!J84:AN84,LTA!J$102:AN$102,LTA!J$103:AN$103)</f>
        <v>61.370000000000005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14.42</v>
      </c>
      <c r="Z84" s="35">
        <f>IEX!N84</f>
        <v>0</v>
      </c>
      <c r="AA84" s="76">
        <f>STOA!H84</f>
        <v>0.62</v>
      </c>
      <c r="AB84" s="76">
        <f>-STOA!N84</f>
        <v>-86.51</v>
      </c>
      <c r="AC84">
        <f t="shared" si="3"/>
        <v>11.164998850839519</v>
      </c>
      <c r="AD84">
        <f t="shared" si="4"/>
        <v>1226.466414403696</v>
      </c>
      <c r="AE84">
        <f>'IDT-1'!B84</f>
        <v>89</v>
      </c>
      <c r="AF84" s="25"/>
      <c r="AG84">
        <f t="shared" si="5"/>
        <v>1315.466414403696</v>
      </c>
      <c r="AI84" s="35">
        <f>PXIL!H84</f>
        <v>0</v>
      </c>
      <c r="AJ84" s="35">
        <f>PXIL!N84</f>
        <v>0</v>
      </c>
      <c r="AK84" s="35">
        <f>RTM_IEX!H84</f>
        <v>0</v>
      </c>
      <c r="AL84" s="35">
        <f>RTM_IEX!N84</f>
        <v>-10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10.09624</v>
      </c>
      <c r="E85">
        <f>GT_NG!P85</f>
        <v>12.382070882557333</v>
      </c>
      <c r="F85">
        <f>GT_Spot!P85</f>
        <v>0</v>
      </c>
      <c r="G85">
        <f>PPCL_NG!P85</f>
        <v>45.41716142741079</v>
      </c>
      <c r="H85">
        <f>PPCL_Spot!P85</f>
        <v>0</v>
      </c>
      <c r="I85">
        <f>Bawana_NG!P85</f>
        <v>84.050000000000011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926.48747245003472</v>
      </c>
      <c r="P85" s="37">
        <v>117.48548306485718</v>
      </c>
      <c r="Q85" s="37">
        <v>38.080000000000005</v>
      </c>
      <c r="R85" s="39">
        <v>0</v>
      </c>
      <c r="S85" s="39">
        <v>0</v>
      </c>
      <c r="T85" s="38">
        <f>SUMPRODUCT(LTA!J85:AN85,LTA!J$101:AN$101,LTA!J$103:AN$103)</f>
        <v>21.009999999999998</v>
      </c>
      <c r="U85" s="38">
        <f>SUMPRODUCT(LTA!J85:AN85,LTA!J$102:AN$102,LTA!J$103:AN$103)</f>
        <v>61.17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14.42</v>
      </c>
      <c r="Z85" s="35">
        <f>IEX!N85</f>
        <v>0</v>
      </c>
      <c r="AA85" s="76">
        <f>STOA!H85</f>
        <v>0.62</v>
      </c>
      <c r="AB85" s="76">
        <f>-STOA!N85</f>
        <v>-86.51</v>
      </c>
      <c r="AC85">
        <f t="shared" si="3"/>
        <v>11.086050381662005</v>
      </c>
      <c r="AD85">
        <f t="shared" si="4"/>
        <v>1236.5023774431979</v>
      </c>
      <c r="AE85">
        <f>'IDT-1'!B85</f>
        <v>69</v>
      </c>
      <c r="AF85" s="25"/>
      <c r="AG85">
        <f t="shared" si="5"/>
        <v>1305.5023774431979</v>
      </c>
      <c r="AI85" s="35">
        <f>PXIL!H85</f>
        <v>0</v>
      </c>
      <c r="AJ85" s="35">
        <f>PXIL!N85</f>
        <v>0</v>
      </c>
      <c r="AK85" s="35">
        <f>RTM_IEX!H85</f>
        <v>2.88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10.09624</v>
      </c>
      <c r="E86">
        <f>GT_NG!P86</f>
        <v>12.382070882557333</v>
      </c>
      <c r="F86">
        <f>GT_Spot!P86</f>
        <v>0</v>
      </c>
      <c r="G86">
        <f>PPCL_NG!P86</f>
        <v>45.41716142741079</v>
      </c>
      <c r="H86">
        <f>PPCL_Spot!P86</f>
        <v>0</v>
      </c>
      <c r="I86">
        <f>Bawana_NG!P86</f>
        <v>84.050000000000011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921.7107945214226</v>
      </c>
      <c r="P86" s="37">
        <v>117.48548306485718</v>
      </c>
      <c r="Q86" s="37">
        <v>38.080000000000005</v>
      </c>
      <c r="R86" s="39">
        <v>0</v>
      </c>
      <c r="S86" s="39">
        <v>0</v>
      </c>
      <c r="T86" s="38">
        <f>SUMPRODUCT(LTA!J86:AN86,LTA!J$101:AN$101,LTA!J$103:AN$103)</f>
        <v>21.009999999999998</v>
      </c>
      <c r="U86" s="38">
        <f>SUMPRODUCT(LTA!J86:AN86,LTA!J$102:AN$102,LTA!J$103:AN$103)</f>
        <v>61.17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8.65</v>
      </c>
      <c r="Z86" s="35">
        <f>IEX!N86</f>
        <v>0</v>
      </c>
      <c r="AA86" s="76">
        <f>STOA!H86</f>
        <v>0.62</v>
      </c>
      <c r="AB86" s="76">
        <f>-STOA!N86</f>
        <v>-86.51</v>
      </c>
      <c r="AC86">
        <f t="shared" si="3"/>
        <v>11.026328293818832</v>
      </c>
      <c r="AD86">
        <f t="shared" si="4"/>
        <v>1228.905421602429</v>
      </c>
      <c r="AE86">
        <f>'IDT-1'!B86</f>
        <v>50</v>
      </c>
      <c r="AF86" s="25"/>
      <c r="AG86">
        <f t="shared" si="5"/>
        <v>1278.905421602429</v>
      </c>
      <c r="AI86" s="35">
        <f>PXIL!H86</f>
        <v>0</v>
      </c>
      <c r="AJ86" s="35">
        <f>PXIL!N86</f>
        <v>0</v>
      </c>
      <c r="AK86" s="35">
        <f>RTM_IEX!H86</f>
        <v>5.77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10.43</v>
      </c>
      <c r="E87">
        <f>GT_NG!P87</f>
        <v>12.382070882557333</v>
      </c>
      <c r="F87">
        <f>GT_Spot!P87</f>
        <v>0</v>
      </c>
      <c r="G87">
        <f>PPCL_NG!P87</f>
        <v>45.41716142741079</v>
      </c>
      <c r="H87">
        <f>PPCL_Spot!P87</f>
        <v>0</v>
      </c>
      <c r="I87">
        <f>Bawana_NG!P87</f>
        <v>84.02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911.30448715992827</v>
      </c>
      <c r="P87" s="37">
        <v>117.48548306485718</v>
      </c>
      <c r="Q87" s="37">
        <v>38.080000000000005</v>
      </c>
      <c r="R87" s="39">
        <v>0</v>
      </c>
      <c r="S87" s="39">
        <v>0</v>
      </c>
      <c r="T87" s="38">
        <f>SUMPRODUCT(LTA!J87:AN87,LTA!J$101:AN$101,LTA!J$103:AN$103)</f>
        <v>21.009999999999998</v>
      </c>
      <c r="U87" s="38">
        <f>SUMPRODUCT(LTA!J87:AN87,LTA!J$102:AN$102,LTA!J$103:AN$103)</f>
        <v>57.66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0</v>
      </c>
      <c r="Z87" s="35">
        <f>IEX!N87</f>
        <v>0</v>
      </c>
      <c r="AA87" s="76">
        <f>STOA!H87</f>
        <v>0.57999999999999996</v>
      </c>
      <c r="AB87" s="76">
        <f>-STOA!N87</f>
        <v>-86.51</v>
      </c>
      <c r="AC87">
        <f t="shared" si="3"/>
        <v>10.859856424399174</v>
      </c>
      <c r="AD87">
        <f t="shared" si="4"/>
        <v>1207.7293461103543</v>
      </c>
      <c r="AE87">
        <f>'IDT-1'!B87</f>
        <v>26</v>
      </c>
      <c r="AF87" s="25"/>
      <c r="AG87">
        <f t="shared" si="5"/>
        <v>1233.7293461103543</v>
      </c>
      <c r="AI87" s="35">
        <f>PXIL!H87</f>
        <v>0</v>
      </c>
      <c r="AJ87" s="35">
        <f>PXIL!N87</f>
        <v>0</v>
      </c>
      <c r="AK87" s="35">
        <f>RTM_IEX!H87</f>
        <v>6.73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10.43</v>
      </c>
      <c r="E88">
        <f>GT_NG!P88</f>
        <v>12.382070882557333</v>
      </c>
      <c r="F88">
        <f>GT_Spot!P88</f>
        <v>0</v>
      </c>
      <c r="G88">
        <f>PPCL_NG!P88</f>
        <v>45.41716142741079</v>
      </c>
      <c r="H88">
        <f>PPCL_Spot!P88</f>
        <v>0</v>
      </c>
      <c r="I88">
        <f>Bawana_NG!P88</f>
        <v>84.02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911.20448715992836</v>
      </c>
      <c r="P88" s="37">
        <v>117.48548306485718</v>
      </c>
      <c r="Q88" s="37">
        <v>38.080000000000005</v>
      </c>
      <c r="R88" s="39">
        <v>0</v>
      </c>
      <c r="S88" s="39">
        <v>0</v>
      </c>
      <c r="T88" s="38">
        <f>SUMPRODUCT(LTA!J88:AN88,LTA!J$101:AN$101,LTA!J$103:AN$103)</f>
        <v>21.009999999999998</v>
      </c>
      <c r="U88" s="38">
        <f>SUMPRODUCT(LTA!J88:AN88,LTA!J$102:AN$102,LTA!J$103:AN$103)</f>
        <v>57.260000000000005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0</v>
      </c>
      <c r="Z88" s="35">
        <f>IEX!N88</f>
        <v>0</v>
      </c>
      <c r="AA88" s="76">
        <f>STOA!H88</f>
        <v>0.57999999999999996</v>
      </c>
      <c r="AB88" s="76">
        <f>-STOA!N88</f>
        <v>-86.51</v>
      </c>
      <c r="AC88">
        <f t="shared" si="3"/>
        <v>10.870932424399175</v>
      </c>
      <c r="AD88">
        <f t="shared" si="4"/>
        <v>1209.1382701103544</v>
      </c>
      <c r="AE88">
        <f>'IDT-1'!B88</f>
        <v>0</v>
      </c>
      <c r="AF88" s="25"/>
      <c r="AG88">
        <f t="shared" si="5"/>
        <v>1209.1382701103544</v>
      </c>
      <c r="AI88" s="35">
        <f>PXIL!H88</f>
        <v>0</v>
      </c>
      <c r="AJ88" s="35">
        <f>PXIL!N88</f>
        <v>0</v>
      </c>
      <c r="AK88" s="35">
        <f>RTM_IEX!H88</f>
        <v>8.65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10.43</v>
      </c>
      <c r="E89">
        <f>GT_NG!P89</f>
        <v>12.382070882557333</v>
      </c>
      <c r="F89">
        <f>GT_Spot!P89</f>
        <v>0</v>
      </c>
      <c r="G89">
        <f>PPCL_NG!P89</f>
        <v>45.41716142741079</v>
      </c>
      <c r="H89">
        <f>PPCL_Spot!P89</f>
        <v>0</v>
      </c>
      <c r="I89">
        <f>Bawana_NG!P89</f>
        <v>84.023889814814808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830.75533615306404</v>
      </c>
      <c r="P89" s="37">
        <v>117.48548306485718</v>
      </c>
      <c r="Q89" s="37">
        <v>38.080000000000005</v>
      </c>
      <c r="R89" s="39">
        <v>0</v>
      </c>
      <c r="S89" s="39">
        <v>0</v>
      </c>
      <c r="T89" s="38">
        <f>SUMPRODUCT(LTA!J89:AN89,LTA!J$101:AN$101,LTA!J$103:AN$103)</f>
        <v>21.009999999999998</v>
      </c>
      <c r="U89" s="38">
        <f>SUMPRODUCT(LTA!J89:AN89,LTA!J$102:AN$102,LTA!J$103:AN$103)</f>
        <v>57.06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0</v>
      </c>
      <c r="Z89" s="35">
        <f>IEX!N89</f>
        <v>0</v>
      </c>
      <c r="AA89" s="76">
        <f>STOA!H89</f>
        <v>0.57999999999999996</v>
      </c>
      <c r="AB89" s="76">
        <f>-STOA!N89</f>
        <v>-86.51</v>
      </c>
      <c r="AC89">
        <f t="shared" si="3"/>
        <v>10.744219387101188</v>
      </c>
      <c r="AD89">
        <f t="shared" si="4"/>
        <v>1193.0197219556028</v>
      </c>
      <c r="AE89">
        <f>'IDT-1'!B89</f>
        <v>0</v>
      </c>
      <c r="AF89" s="25"/>
      <c r="AG89">
        <f t="shared" si="5"/>
        <v>1193.0197219556028</v>
      </c>
      <c r="AI89" s="35">
        <f>PXIL!H89</f>
        <v>0</v>
      </c>
      <c r="AJ89" s="35">
        <f>PXIL!N89</f>
        <v>0</v>
      </c>
      <c r="AK89" s="35">
        <f>RTM_IEX!H89</f>
        <v>73.05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10.43</v>
      </c>
      <c r="E90">
        <f>GT_NG!P90</f>
        <v>12.382070882557333</v>
      </c>
      <c r="F90">
        <f>GT_Spot!P90</f>
        <v>0</v>
      </c>
      <c r="G90">
        <f>PPCL_NG!P90</f>
        <v>45.41716142741079</v>
      </c>
      <c r="H90">
        <f>PPCL_Spot!P90</f>
        <v>0</v>
      </c>
      <c r="I90">
        <f>Bawana_NG!P90</f>
        <v>84.023889814814808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773.08351099483639</v>
      </c>
      <c r="P90" s="37">
        <v>117.48548306485718</v>
      </c>
      <c r="Q90" s="37">
        <v>38.080000000000005</v>
      </c>
      <c r="R90" s="39">
        <v>0</v>
      </c>
      <c r="S90" s="39">
        <v>0</v>
      </c>
      <c r="T90" s="38">
        <f>SUMPRODUCT(LTA!J90:AN90,LTA!J$101:AN$101,LTA!J$103:AN$103)</f>
        <v>21.009999999999998</v>
      </c>
      <c r="U90" s="38">
        <f>SUMPRODUCT(LTA!J90:AN90,LTA!J$102:AN$102,LTA!J$103:AN$103)</f>
        <v>56.86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109.61</v>
      </c>
      <c r="Z90" s="35">
        <f>IEX!N90</f>
        <v>0</v>
      </c>
      <c r="AA90" s="76">
        <f>STOA!H90</f>
        <v>0.57999999999999996</v>
      </c>
      <c r="AB90" s="76">
        <f>-STOA!N90</f>
        <v>-86.51</v>
      </c>
      <c r="AC90">
        <f t="shared" si="3"/>
        <v>10.577987150867012</v>
      </c>
      <c r="AD90">
        <f t="shared" si="4"/>
        <v>1171.8741290336091</v>
      </c>
      <c r="AE90">
        <f>'IDT-1'!B90</f>
        <v>0</v>
      </c>
      <c r="AF90" s="25"/>
      <c r="AG90">
        <f t="shared" si="5"/>
        <v>1171.8741290336091</v>
      </c>
      <c r="AI90" s="35">
        <f>PXIL!H90</f>
        <v>0</v>
      </c>
      <c r="AJ90" s="35">
        <f>PXIL!N90</f>
        <v>0</v>
      </c>
      <c r="AK90" s="35">
        <f>RTM_IEX!H90</f>
        <v>0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10.43</v>
      </c>
      <c r="E91">
        <f>GT_NG!P91</f>
        <v>12.382070882557333</v>
      </c>
      <c r="F91">
        <f>GT_Spot!P91</f>
        <v>0</v>
      </c>
      <c r="G91">
        <f>PPCL_NG!P91</f>
        <v>45.41716142741079</v>
      </c>
      <c r="H91">
        <f>PPCL_Spot!P91</f>
        <v>0</v>
      </c>
      <c r="I91">
        <f>Bawana_NG!P91</f>
        <v>84.023889814814808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713.42589749848185</v>
      </c>
      <c r="P91" s="37">
        <v>117.48601443710643</v>
      </c>
      <c r="Q91" s="37">
        <v>38.084053083528502</v>
      </c>
      <c r="R91" s="39">
        <v>0</v>
      </c>
      <c r="S91" s="39">
        <v>0</v>
      </c>
      <c r="T91" s="38">
        <f>SUMPRODUCT(LTA!J91:AN91,LTA!J$101:AN$101,LTA!J$103:AN$103)</f>
        <v>21.009999999999998</v>
      </c>
      <c r="U91" s="38">
        <f>SUMPRODUCT(LTA!J91:AN91,LTA!J$102:AN$102,LTA!J$103:AN$103)</f>
        <v>56.66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130.72</v>
      </c>
      <c r="Z91" s="35">
        <f>IEX!N91</f>
        <v>0</v>
      </c>
      <c r="AA91" s="76">
        <f>STOA!H91</f>
        <v>0.53</v>
      </c>
      <c r="AB91" s="76">
        <f>-STOA!N91</f>
        <v>-109.37</v>
      </c>
      <c r="AC91">
        <f t="shared" si="3"/>
        <v>10.627491260290853</v>
      </c>
      <c r="AD91">
        <f t="shared" si="4"/>
        <v>1132.2715958836088</v>
      </c>
      <c r="AE91">
        <f>'IDT-1'!B91</f>
        <v>0</v>
      </c>
      <c r="AF91" s="25"/>
      <c r="AG91">
        <f t="shared" si="5"/>
        <v>1132.2715958836088</v>
      </c>
      <c r="AI91" s="35">
        <f>PXIL!H91</f>
        <v>0</v>
      </c>
      <c r="AJ91" s="35">
        <f>PXIL!N91</f>
        <v>0</v>
      </c>
      <c r="AK91" s="35">
        <f>RTM_IEX!H91</f>
        <v>22.1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10.43</v>
      </c>
      <c r="E92">
        <f>GT_NG!P92</f>
        <v>12.382070882557333</v>
      </c>
      <c r="F92">
        <f>GT_Spot!P92</f>
        <v>0</v>
      </c>
      <c r="G92">
        <f>PPCL_NG!P92</f>
        <v>45.41716142741079</v>
      </c>
      <c r="H92">
        <f>PPCL_Spot!P92</f>
        <v>0</v>
      </c>
      <c r="I92">
        <f>Bawana_NG!P92</f>
        <v>84.023889814814808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674.89946974618829</v>
      </c>
      <c r="P92" s="37">
        <v>117.48601443710643</v>
      </c>
      <c r="Q92" s="37">
        <v>38.084053083528502</v>
      </c>
      <c r="R92" s="39">
        <v>0</v>
      </c>
      <c r="S92" s="39">
        <v>0</v>
      </c>
      <c r="T92" s="38">
        <f>SUMPRODUCT(LTA!J92:AN92,LTA!J$101:AN$101,LTA!J$103:AN$103)</f>
        <v>21.009999999999998</v>
      </c>
      <c r="U92" s="38">
        <f>SUMPRODUCT(LTA!J92:AN92,LTA!J$102:AN$102,LTA!J$103:AN$103)</f>
        <v>56.260000000000005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96.12</v>
      </c>
      <c r="Z92" s="35">
        <f>IEX!N92</f>
        <v>0</v>
      </c>
      <c r="AA92" s="76">
        <f>STOA!H92</f>
        <v>0.53</v>
      </c>
      <c r="AB92" s="76">
        <f>-STOA!N92</f>
        <v>-109.37</v>
      </c>
      <c r="AC92">
        <f t="shared" si="3"/>
        <v>10.331431123822961</v>
      </c>
      <c r="AD92">
        <f t="shared" si="4"/>
        <v>1094.611228267783</v>
      </c>
      <c r="AE92">
        <f>'IDT-1'!B92</f>
        <v>0</v>
      </c>
      <c r="AF92" s="25"/>
      <c r="AG92">
        <f t="shared" si="5"/>
        <v>1094.611228267783</v>
      </c>
      <c r="AI92" s="35">
        <f>PXIL!H92</f>
        <v>0</v>
      </c>
      <c r="AJ92" s="35">
        <f>PXIL!N92</f>
        <v>0</v>
      </c>
      <c r="AK92" s="35">
        <f>RTM_IEX!H92</f>
        <v>57.67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10.43</v>
      </c>
      <c r="E93">
        <f>GT_NG!P93</f>
        <v>12.382070882557333</v>
      </c>
      <c r="F93">
        <f>GT_Spot!P93</f>
        <v>0</v>
      </c>
      <c r="G93">
        <f>PPCL_NG!P93</f>
        <v>46.8</v>
      </c>
      <c r="H93">
        <f>PPCL_Spot!P93</f>
        <v>0</v>
      </c>
      <c r="I93">
        <f>Bawana_NG!P93</f>
        <v>84.023889814814808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653.81278043459406</v>
      </c>
      <c r="P93" s="37">
        <v>117.48601443710643</v>
      </c>
      <c r="Q93" s="37">
        <v>38.084053083528502</v>
      </c>
      <c r="R93" s="39">
        <v>0</v>
      </c>
      <c r="S93" s="39">
        <v>0</v>
      </c>
      <c r="T93" s="38">
        <f>SUMPRODUCT(LTA!J93:AN93,LTA!J$101:AN$101,LTA!J$103:AN$103)</f>
        <v>21.009999999999998</v>
      </c>
      <c r="U93" s="38">
        <f>SUMPRODUCT(LTA!J93:AN93,LTA!J$102:AN$102,LTA!J$103:AN$103)</f>
        <v>56.260000000000005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59.59</v>
      </c>
      <c r="Z93" s="35">
        <f>IEX!N93</f>
        <v>0</v>
      </c>
      <c r="AA93" s="76">
        <f>STOA!H93</f>
        <v>0.53</v>
      </c>
      <c r="AB93" s="76">
        <f>-STOA!N93</f>
        <v>-109.37</v>
      </c>
      <c r="AC93">
        <f t="shared" si="3"/>
        <v>9.8928850880587209</v>
      </c>
      <c r="AD93">
        <f t="shared" si="4"/>
        <v>1038.8259235645423</v>
      </c>
      <c r="AE93">
        <f>'IDT-1'!B93</f>
        <v>0</v>
      </c>
      <c r="AF93" s="25"/>
      <c r="AG93">
        <f t="shared" si="5"/>
        <v>1038.8259235645423</v>
      </c>
      <c r="AI93" s="35">
        <f>PXIL!H93</f>
        <v>0</v>
      </c>
      <c r="AJ93" s="35">
        <f>PXIL!N93</f>
        <v>0</v>
      </c>
      <c r="AK93" s="35">
        <f>RTM_IEX!H93</f>
        <v>57.68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10.43</v>
      </c>
      <c r="E94">
        <f>GT_NG!P94</f>
        <v>12.382070882557333</v>
      </c>
      <c r="F94">
        <f>GT_Spot!P94</f>
        <v>0</v>
      </c>
      <c r="G94">
        <f>PPCL_NG!P94</f>
        <v>46.8</v>
      </c>
      <c r="H94">
        <f>PPCL_Spot!P94</f>
        <v>0</v>
      </c>
      <c r="I94">
        <f>Bawana_NG!P94</f>
        <v>84.023889814814808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634.58572529035109</v>
      </c>
      <c r="P94" s="37">
        <v>117.48601443710643</v>
      </c>
      <c r="Q94" s="37">
        <v>38.084053083528502</v>
      </c>
      <c r="R94" s="39">
        <v>0</v>
      </c>
      <c r="S94" s="39">
        <v>0</v>
      </c>
      <c r="T94" s="38">
        <f>SUMPRODUCT(LTA!J94:AN94,LTA!J$101:AN$101,LTA!J$103:AN$103)</f>
        <v>21.009999999999998</v>
      </c>
      <c r="U94" s="38">
        <f>SUMPRODUCT(LTA!J94:AN94,LTA!J$102:AN$102,LTA!J$103:AN$103)</f>
        <v>56.260000000000005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25</v>
      </c>
      <c r="Z94" s="35">
        <f>IEX!N94</f>
        <v>0</v>
      </c>
      <c r="AA94" s="76">
        <f>STOA!H94</f>
        <v>0.53</v>
      </c>
      <c r="AB94" s="76">
        <f>-STOA!N94</f>
        <v>-109.37</v>
      </c>
      <c r="AC94">
        <f t="shared" si="3"/>
        <v>9.600564057933628</v>
      </c>
      <c r="AD94">
        <f t="shared" si="4"/>
        <v>1001.6411894504245</v>
      </c>
      <c r="AE94">
        <f>'IDT-1'!B94</f>
        <v>0</v>
      </c>
      <c r="AF94" s="25"/>
      <c r="AG94">
        <f t="shared" si="5"/>
        <v>1001.6411894504245</v>
      </c>
      <c r="AI94" s="35">
        <f>PXIL!H94</f>
        <v>0</v>
      </c>
      <c r="AJ94" s="35">
        <f>PXIL!N94</f>
        <v>0</v>
      </c>
      <c r="AK94" s="35">
        <f>RTM_IEX!H94</f>
        <v>74.02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10.43</v>
      </c>
      <c r="E95">
        <f>GT_NG!P95</f>
        <v>12.382070882557333</v>
      </c>
      <c r="F95">
        <f>GT_Spot!P95</f>
        <v>0</v>
      </c>
      <c r="G95">
        <f>PPCL_NG!P95</f>
        <v>46.8</v>
      </c>
      <c r="H95">
        <f>PPCL_Spot!P95</f>
        <v>0</v>
      </c>
      <c r="I95">
        <f>Bawana_NG!P95</f>
        <v>84.023889814814808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604.47720647748474</v>
      </c>
      <c r="P95" s="37">
        <v>117.48601443710643</v>
      </c>
      <c r="Q95" s="37">
        <v>38.084053083528502</v>
      </c>
      <c r="R95" s="39">
        <v>0</v>
      </c>
      <c r="S95" s="39">
        <v>0</v>
      </c>
      <c r="T95" s="38">
        <f>SUMPRODUCT(LTA!J95:AN95,LTA!J$101:AN$101,LTA!J$103:AN$103)</f>
        <v>21.009999999999998</v>
      </c>
      <c r="U95" s="38">
        <f>SUMPRODUCT(LTA!J95:AN95,LTA!J$102:AN$102,LTA!J$103:AN$103)</f>
        <v>55.25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0</v>
      </c>
      <c r="Z95" s="35">
        <f>IEX!N95</f>
        <v>0</v>
      </c>
      <c r="AA95" s="76">
        <f>STOA!H95</f>
        <v>0.48</v>
      </c>
      <c r="AB95" s="76">
        <f>-STOA!N95</f>
        <v>-109.37</v>
      </c>
      <c r="AC95">
        <f t="shared" si="3"/>
        <v>9.4022996111932695</v>
      </c>
      <c r="AD95">
        <f t="shared" si="4"/>
        <v>976.42093508429855</v>
      </c>
      <c r="AE95">
        <f>'IDT-1'!B95</f>
        <v>0</v>
      </c>
      <c r="AF95" s="25"/>
      <c r="AG95">
        <f t="shared" si="5"/>
        <v>976.42093508429855</v>
      </c>
      <c r="AI95" s="35">
        <f>PXIL!H95</f>
        <v>0</v>
      </c>
      <c r="AJ95" s="35">
        <f>PXIL!N95</f>
        <v>0</v>
      </c>
      <c r="AK95" s="35">
        <f>RTM_IEX!H95</f>
        <v>104.77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10.43</v>
      </c>
      <c r="E96">
        <f>GT_NG!P96</f>
        <v>12.382070882557333</v>
      </c>
      <c r="F96">
        <f>GT_Spot!P96</f>
        <v>0</v>
      </c>
      <c r="G96">
        <f>PPCL_NG!P96</f>
        <v>46.8</v>
      </c>
      <c r="H96">
        <f>PPCL_Spot!P96</f>
        <v>0</v>
      </c>
      <c r="I96">
        <f>Bawana_NG!P96</f>
        <v>84.023889814814808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604.4905148045666</v>
      </c>
      <c r="P96" s="37">
        <v>117.48601443710643</v>
      </c>
      <c r="Q96" s="37">
        <v>38.084053083528502</v>
      </c>
      <c r="R96" s="39">
        <v>0</v>
      </c>
      <c r="S96" s="39">
        <v>0</v>
      </c>
      <c r="T96" s="38">
        <f>SUMPRODUCT(LTA!J96:AN96,LTA!J$101:AN$101,LTA!J$103:AN$103)</f>
        <v>21.009999999999998</v>
      </c>
      <c r="U96" s="38">
        <f>SUMPRODUCT(LTA!J96:AN96,LTA!J$102:AN$102,LTA!J$103:AN$103)</f>
        <v>55.25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0</v>
      </c>
      <c r="Z96" s="35">
        <f>IEX!N96</f>
        <v>0</v>
      </c>
      <c r="AA96" s="76">
        <f>STOA!H96</f>
        <v>0.48</v>
      </c>
      <c r="AB96" s="76">
        <f>-STOA!N96</f>
        <v>-109.37</v>
      </c>
      <c r="AC96">
        <f t="shared" si="3"/>
        <v>9.1474994161445089</v>
      </c>
      <c r="AD96">
        <f t="shared" si="4"/>
        <v>944.00904360642926</v>
      </c>
      <c r="AE96">
        <f>'IDT-1'!B96</f>
        <v>0</v>
      </c>
      <c r="AF96" s="25"/>
      <c r="AG96">
        <f t="shared" si="5"/>
        <v>944.00904360642926</v>
      </c>
      <c r="AI96" s="35">
        <f>PXIL!H96</f>
        <v>0</v>
      </c>
      <c r="AJ96" s="35">
        <f>PXIL!N96</f>
        <v>0</v>
      </c>
      <c r="AK96" s="35">
        <f>RTM_IEX!H96</f>
        <v>72.09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10.43</v>
      </c>
      <c r="E97">
        <f>GT_NG!P97</f>
        <v>12.382070882557333</v>
      </c>
      <c r="F97">
        <f>GT_Spot!P97</f>
        <v>0</v>
      </c>
      <c r="G97">
        <f>PPCL_NG!P97</f>
        <v>46.8</v>
      </c>
      <c r="H97">
        <f>PPCL_Spot!P97</f>
        <v>0</v>
      </c>
      <c r="I97">
        <f>Bawana_NG!P97</f>
        <v>84.023889814814808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604.04469606896589</v>
      </c>
      <c r="P97" s="37">
        <v>117.48601443710643</v>
      </c>
      <c r="Q97" s="37">
        <v>38.084053083528502</v>
      </c>
      <c r="R97" s="39">
        <v>0</v>
      </c>
      <c r="S97" s="39">
        <v>0</v>
      </c>
      <c r="T97" s="38">
        <f>SUMPRODUCT(LTA!J97:AN97,LTA!J$101:AN$101,LTA!J$103:AN$103)</f>
        <v>21.009999999999998</v>
      </c>
      <c r="U97" s="38">
        <f>SUMPRODUCT(LTA!J97:AN97,LTA!J$102:AN$102,LTA!J$103:AN$103)</f>
        <v>55.25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0</v>
      </c>
      <c r="Z97" s="35">
        <f>IEX!N97</f>
        <v>0</v>
      </c>
      <c r="AA97" s="76">
        <f>STOA!H97</f>
        <v>0.48</v>
      </c>
      <c r="AB97" s="76">
        <f>-STOA!N97</f>
        <v>-109.37</v>
      </c>
      <c r="AC97">
        <f t="shared" si="3"/>
        <v>8.7991840300068223</v>
      </c>
      <c r="AD97">
        <f t="shared" si="4"/>
        <v>899.70154025696604</v>
      </c>
      <c r="AE97">
        <f>'IDT-1'!B97</f>
        <v>0</v>
      </c>
      <c r="AF97" s="25"/>
      <c r="AG97">
        <f t="shared" si="5"/>
        <v>899.70154025696604</v>
      </c>
      <c r="AI97" s="35">
        <f>PXIL!H97</f>
        <v>0</v>
      </c>
      <c r="AJ97" s="35">
        <f>PXIL!N97</f>
        <v>0</v>
      </c>
      <c r="AK97" s="35">
        <f>RTM_IEX!H97</f>
        <v>27.88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10.43</v>
      </c>
      <c r="E98">
        <f>GT_NG!P98</f>
        <v>12.382070882557333</v>
      </c>
      <c r="F98">
        <f>GT_Spot!P98</f>
        <v>0</v>
      </c>
      <c r="G98">
        <f>PPCL_NG!P98</f>
        <v>40</v>
      </c>
      <c r="H98">
        <f>PPCL_Spot!P98</f>
        <v>0</v>
      </c>
      <c r="I98">
        <f>Bawana_NG!P98</f>
        <v>84.023889814814808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604.06469613064041</v>
      </c>
      <c r="P98" s="37">
        <v>117.48601443710643</v>
      </c>
      <c r="Q98" s="37">
        <v>38.084053083528502</v>
      </c>
      <c r="R98" s="39">
        <v>0</v>
      </c>
      <c r="S98" s="39">
        <v>0</v>
      </c>
      <c r="T98" s="38">
        <f>SUMPRODUCT(LTA!J98:AN98,LTA!J$101:AN$101,LTA!J$103:AN$103)</f>
        <v>21.009999999999998</v>
      </c>
      <c r="U98" s="38">
        <f>SUMPRODUCT(LTA!J98:AN98,LTA!J$102:AN$102,LTA!J$103:AN$103)</f>
        <v>55.25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0</v>
      </c>
      <c r="Z98" s="35">
        <f>IEX!N98</f>
        <v>0</v>
      </c>
      <c r="AA98" s="76">
        <f>STOA!H98</f>
        <v>0.48</v>
      </c>
      <c r="AB98" s="76">
        <f>-STOA!N98</f>
        <v>-109.37</v>
      </c>
      <c r="AC98">
        <f t="shared" si="3"/>
        <v>8.5288360304878825</v>
      </c>
      <c r="AD98">
        <f t="shared" si="4"/>
        <v>865.3118883181595</v>
      </c>
      <c r="AE98">
        <f>'IDT-1'!B98</f>
        <v>0</v>
      </c>
      <c r="AF98" s="25"/>
      <c r="AG98">
        <f t="shared" si="5"/>
        <v>865.3118883181595</v>
      </c>
      <c r="AI98" s="35">
        <f>PXIL!H98</f>
        <v>0</v>
      </c>
      <c r="AJ98" s="35">
        <f>PXIL!N98</f>
        <v>0</v>
      </c>
      <c r="AK98" s="35">
        <f>RTM_IEX!H98</f>
        <v>0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0.24357178999999951</v>
      </c>
      <c r="E99">
        <f t="shared" si="6"/>
        <v>0.35786605517462944</v>
      </c>
      <c r="F99">
        <f t="shared" si="6"/>
        <v>0</v>
      </c>
      <c r="G99">
        <f t="shared" si="6"/>
        <v>1.0946944816111737</v>
      </c>
      <c r="H99">
        <f t="shared" si="6"/>
        <v>0</v>
      </c>
      <c r="I99">
        <f t="shared" si="6"/>
        <v>1.8798573829414773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18.546169105596967</v>
      </c>
      <c r="P99" s="37">
        <f t="shared" si="6"/>
        <v>2.1607631476907843</v>
      </c>
      <c r="Q99" s="37">
        <f t="shared" si="6"/>
        <v>0.74370647224482522</v>
      </c>
      <c r="R99" s="39">
        <f t="shared" si="6"/>
        <v>0.44718380002039781</v>
      </c>
      <c r="S99" s="39">
        <f t="shared" si="6"/>
        <v>0</v>
      </c>
      <c r="T99" s="38">
        <f t="shared" si="6"/>
        <v>4.6089349999999953</v>
      </c>
      <c r="U99" s="38">
        <f t="shared" si="6"/>
        <v>1.1826425000000005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0.18425500000000003</v>
      </c>
      <c r="Z99" s="35">
        <f t="shared" si="6"/>
        <v>-0.78725000000000001</v>
      </c>
      <c r="AA99" s="76">
        <f t="shared" si="6"/>
        <v>1.4369999999999997E-2</v>
      </c>
      <c r="AB99" s="76">
        <f t="shared" si="6"/>
        <v>-0.70193999999999979</v>
      </c>
      <c r="AC99">
        <f t="shared" si="6"/>
        <v>0.27292063268362371</v>
      </c>
      <c r="AD99">
        <f t="shared" si="6"/>
        <v>28.237154102596634</v>
      </c>
      <c r="AE99">
        <f t="shared" si="6"/>
        <v>0.33836749999999993</v>
      </c>
      <c r="AG99">
        <f t="shared" si="6"/>
        <v>28.575521602596627</v>
      </c>
      <c r="AI99">
        <f t="shared" si="6"/>
        <v>0</v>
      </c>
      <c r="AJ99">
        <f t="shared" si="6"/>
        <v>0</v>
      </c>
      <c r="AK99">
        <f t="shared" si="6"/>
        <v>0.2546175</v>
      </c>
      <c r="AL99">
        <f t="shared" si="6"/>
        <v>-1.738</v>
      </c>
      <c r="AM99">
        <f t="shared" si="6"/>
        <v>0</v>
      </c>
      <c r="AN99">
        <f t="shared" si="6"/>
        <v>0</v>
      </c>
      <c r="AO99">
        <f t="shared" si="6"/>
        <v>1.86325E-2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45710</v>
      </c>
      <c r="B1" s="231"/>
      <c r="C1" s="231"/>
      <c r="D1" s="236" t="s">
        <v>432</v>
      </c>
      <c r="E1" s="224" t="s">
        <v>188</v>
      </c>
      <c r="F1" s="224" t="s">
        <v>189</v>
      </c>
      <c r="G1" s="224" t="s">
        <v>186</v>
      </c>
      <c r="H1" s="224" t="s">
        <v>187</v>
      </c>
      <c r="I1" s="224" t="s">
        <v>190</v>
      </c>
      <c r="J1" s="224" t="s">
        <v>192</v>
      </c>
      <c r="K1" s="224" t="s">
        <v>281</v>
      </c>
      <c r="L1" s="231" t="s">
        <v>196</v>
      </c>
      <c r="M1" s="231" t="s">
        <v>197</v>
      </c>
      <c r="N1" s="231" t="s">
        <v>198</v>
      </c>
      <c r="O1" s="231" t="s">
        <v>193</v>
      </c>
      <c r="P1" s="232" t="s">
        <v>143</v>
      </c>
      <c r="Q1" s="232" t="s">
        <v>144</v>
      </c>
      <c r="R1" s="237" t="s">
        <v>314</v>
      </c>
      <c r="S1" s="237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4" t="s">
        <v>313</v>
      </c>
      <c r="Y1" s="230" t="s">
        <v>218</v>
      </c>
      <c r="Z1" s="230" t="s">
        <v>219</v>
      </c>
      <c r="AA1" s="234" t="s">
        <v>194</v>
      </c>
      <c r="AB1" s="234" t="s">
        <v>195</v>
      </c>
      <c r="AC1" s="26" t="s">
        <v>185</v>
      </c>
      <c r="AD1" s="224" t="s">
        <v>142</v>
      </c>
      <c r="AG1" s="224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5" t="s">
        <v>373</v>
      </c>
      <c r="AP1" s="235" t="s">
        <v>374</v>
      </c>
      <c r="AQ1" s="235" t="s">
        <v>375</v>
      </c>
      <c r="AR1" s="235" t="s">
        <v>376</v>
      </c>
      <c r="AS1" s="230" t="s">
        <v>517</v>
      </c>
      <c r="AT1" s="230" t="s">
        <v>518</v>
      </c>
      <c r="AU1" s="230" t="s">
        <v>523</v>
      </c>
      <c r="AV1" s="230" t="s">
        <v>524</v>
      </c>
    </row>
    <row r="2" spans="1:48">
      <c r="A2" s="26" t="s">
        <v>44</v>
      </c>
      <c r="B2" s="231"/>
      <c r="C2" s="231"/>
      <c r="D2" s="236"/>
      <c r="E2" s="224"/>
      <c r="F2" s="224"/>
      <c r="G2" s="224"/>
      <c r="H2" s="224"/>
      <c r="I2" s="224"/>
      <c r="J2" s="224"/>
      <c r="K2" s="224"/>
      <c r="L2" s="231"/>
      <c r="M2" s="231"/>
      <c r="N2" s="231"/>
      <c r="O2" s="231"/>
      <c r="P2" s="232"/>
      <c r="Q2" s="232"/>
      <c r="R2" s="237"/>
      <c r="S2" s="237"/>
      <c r="T2" s="41" t="s">
        <v>294</v>
      </c>
      <c r="U2" s="233"/>
      <c r="V2" s="66" t="s">
        <v>284</v>
      </c>
      <c r="W2" s="66" t="s">
        <v>284</v>
      </c>
      <c r="X2" s="224"/>
      <c r="Y2" s="230"/>
      <c r="Z2" s="230"/>
      <c r="AA2" s="234"/>
      <c r="AB2" s="234"/>
      <c r="AC2" s="26">
        <f>Losses!B3</f>
        <v>7.7999999999999996E-3</v>
      </c>
      <c r="AD2" s="224"/>
      <c r="AE2" t="s">
        <v>270</v>
      </c>
      <c r="AG2" s="224"/>
      <c r="AI2" s="230"/>
      <c r="AJ2" s="230"/>
      <c r="AK2" s="230"/>
      <c r="AL2" s="230"/>
      <c r="AM2" s="230"/>
      <c r="AN2" s="230"/>
      <c r="AO2" s="235"/>
      <c r="AP2" s="235"/>
      <c r="AQ2" s="235"/>
      <c r="AR2" s="235"/>
      <c r="AS2" s="230"/>
      <c r="AT2" s="230"/>
      <c r="AU2" s="230"/>
      <c r="AV2" s="230"/>
    </row>
    <row r="3" spans="1:48">
      <c r="A3" t="s">
        <v>45</v>
      </c>
      <c r="D3">
        <f>TWEPL!Q3</f>
        <v>5.8791599999999997</v>
      </c>
      <c r="E3">
        <f>GT_NG!Q3</f>
        <v>8.6418127866199086</v>
      </c>
      <c r="F3">
        <f>GT_Spot!Q3</f>
        <v>0</v>
      </c>
      <c r="G3">
        <f>PPCL_NG!Q3</f>
        <v>26.59</v>
      </c>
      <c r="H3">
        <f>PPCL_Spot!Q3</f>
        <v>0</v>
      </c>
      <c r="I3">
        <f>Bawana_NG!Q3</f>
        <v>49.000000000000007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620.05185536726333</v>
      </c>
      <c r="P3" s="37">
        <v>33.642573636294081</v>
      </c>
      <c r="Q3" s="37">
        <v>11.537446337685328</v>
      </c>
      <c r="R3" s="39">
        <v>0</v>
      </c>
      <c r="S3" s="39">
        <v>0</v>
      </c>
      <c r="T3" s="38">
        <f>SUMPRODUCT(LTA!J3:AN3,LTA!J$101:AN$101,LTA!J$104:AN$104)</f>
        <v>15</v>
      </c>
      <c r="U3" s="38">
        <f>SUMPRODUCT(LTA!J3:AN3,LTA!J$102:AN$102,LTA!J$104:AN$104)</f>
        <v>82.47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-352</v>
      </c>
      <c r="AA3" s="76">
        <f>STOA!I3</f>
        <v>0</v>
      </c>
      <c r="AB3" s="76">
        <f>-STOA!O3</f>
        <v>-79.710000000000008</v>
      </c>
      <c r="AC3">
        <f>SUMIF(B3:AB3,"&gt;0")*$AC$2-SUMIF(B3:AB3,"&lt;0")*($AC$2/(1-$AC$2))+SUMIF(AI3:AR3,"&gt;0")*$AC$2-SUMIF(AI3:AR3,"&lt;0")*($AC$2/(1-$AC$2))</f>
        <v>10.045749931180438</v>
      </c>
      <c r="AD3">
        <f>SUM(B3:AB3,AI3:AV3)-AC3</f>
        <v>411.0570981966822</v>
      </c>
      <c r="AE3">
        <f>'IDT-1'!C3</f>
        <v>0</v>
      </c>
      <c r="AF3" s="25"/>
      <c r="AG3">
        <f>SUM(AD3:AF3)</f>
        <v>411.0570981966822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5.8791599999999997</v>
      </c>
      <c r="E4">
        <f>GT_NG!Q4</f>
        <v>8.6418127866199086</v>
      </c>
      <c r="F4">
        <f>GT_Spot!Q4</f>
        <v>0</v>
      </c>
      <c r="G4">
        <f>PPCL_NG!Q4</f>
        <v>26.59</v>
      </c>
      <c r="H4">
        <f>PPCL_Spot!Q4</f>
        <v>0</v>
      </c>
      <c r="I4">
        <f>Bawana_NG!Q4</f>
        <v>49.000000000000007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618.17439673842171</v>
      </c>
      <c r="P4" s="37">
        <v>33.642573636294081</v>
      </c>
      <c r="Q4" s="37">
        <v>11.537446337685328</v>
      </c>
      <c r="R4" s="39">
        <v>0</v>
      </c>
      <c r="S4" s="39">
        <v>0</v>
      </c>
      <c r="T4" s="38">
        <f>SUMPRODUCT(LTA!J4:AN4,LTA!J$101:AN$101,LTA!J$104:AN$104)</f>
        <v>15</v>
      </c>
      <c r="U4" s="38">
        <f>SUMPRODUCT(LTA!J4:AN4,LTA!J$102:AN$102,LTA!J$104:AN$104)</f>
        <v>82.47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-367</v>
      </c>
      <c r="AA4" s="76">
        <f>STOA!I4</f>
        <v>0</v>
      </c>
      <c r="AB4" s="76">
        <f>-STOA!O4</f>
        <v>-79.710000000000008</v>
      </c>
      <c r="AC4">
        <f t="shared" ref="AC4:AC67" si="0">SUMIF(B4:AB4,"&gt;0")*$AC$2-SUMIF(B4:AB4,"&lt;0")*($AC$2/(1-$AC$2))+SUMIF(AI4:AR4,"&gt;0")*$AC$2-SUMIF(AI4:AR4,"&lt;0")*($AC$2/(1-$AC$2))</f>
        <v>10.149025528114537</v>
      </c>
      <c r="AD4">
        <f t="shared" ref="AD4:AD67" si="1">SUM(B4:AB4,AI4:AV4)-AC4</f>
        <v>394.07636397090653</v>
      </c>
      <c r="AE4">
        <f>'IDT-1'!C4</f>
        <v>0</v>
      </c>
      <c r="AF4" s="25"/>
      <c r="AG4">
        <f t="shared" ref="AG4:AG67" si="2">SUM(AD4:AF4)</f>
        <v>394.07636397090653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5.8791599999999997</v>
      </c>
      <c r="E5">
        <f>GT_NG!Q5</f>
        <v>8.6418127866199086</v>
      </c>
      <c r="F5">
        <f>GT_Spot!Q5</f>
        <v>0</v>
      </c>
      <c r="G5">
        <f>PPCL_NG!Q5</f>
        <v>26.59</v>
      </c>
      <c r="H5">
        <f>PPCL_Spot!Q5</f>
        <v>0</v>
      </c>
      <c r="I5">
        <f>Bawana_NG!Q5</f>
        <v>49.000000000000007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622.24825287802594</v>
      </c>
      <c r="P5" s="37">
        <v>33.642573636294081</v>
      </c>
      <c r="Q5" s="37">
        <v>11.537446337685328</v>
      </c>
      <c r="R5" s="39">
        <v>0</v>
      </c>
      <c r="S5" s="39">
        <v>0</v>
      </c>
      <c r="T5" s="38">
        <f>SUMPRODUCT(LTA!J5:AN5,LTA!J$101:AN$101,LTA!J$104:AN$104)</f>
        <v>15</v>
      </c>
      <c r="U5" s="38">
        <f>SUMPRODUCT(LTA!J5:AN5,LTA!J$102:AN$102,LTA!J$104:AN$104)</f>
        <v>82.47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-382</v>
      </c>
      <c r="AA5" s="76">
        <f>STOA!I5</f>
        <v>0</v>
      </c>
      <c r="AB5" s="76">
        <f>-STOA!O5</f>
        <v>-79.710000000000008</v>
      </c>
      <c r="AC5">
        <f t="shared" si="0"/>
        <v>10.298721380242515</v>
      </c>
      <c r="AD5">
        <f t="shared" si="1"/>
        <v>383.00052425838277</v>
      </c>
      <c r="AE5">
        <f>'IDT-1'!C5</f>
        <v>0</v>
      </c>
      <c r="AF5" s="25"/>
      <c r="AG5">
        <f t="shared" si="2"/>
        <v>383.00052425838277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5.8791599999999997</v>
      </c>
      <c r="E6">
        <f>GT_NG!Q6</f>
        <v>8.6418127866199086</v>
      </c>
      <c r="F6">
        <f>GT_Spot!Q6</f>
        <v>0</v>
      </c>
      <c r="G6">
        <f>PPCL_NG!Q6</f>
        <v>25.701606350396897</v>
      </c>
      <c r="H6">
        <f>PPCL_Spot!Q6</f>
        <v>0</v>
      </c>
      <c r="I6">
        <f>Bawana_NG!Q6</f>
        <v>49.000000000000007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622.24825287802594</v>
      </c>
      <c r="P6" s="37">
        <v>33.642573636294081</v>
      </c>
      <c r="Q6" s="37">
        <v>11.537446337685328</v>
      </c>
      <c r="R6" s="39">
        <v>0</v>
      </c>
      <c r="S6" s="39">
        <v>0</v>
      </c>
      <c r="T6" s="38">
        <f>SUMPRODUCT(LTA!J6:AN6,LTA!J$101:AN$101,LTA!J$104:AN$104)</f>
        <v>15</v>
      </c>
      <c r="U6" s="38">
        <f>SUMPRODUCT(LTA!J6:AN6,LTA!J$102:AN$102,LTA!J$104:AN$104)</f>
        <v>82.47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-392</v>
      </c>
      <c r="AA6" s="76">
        <f>STOA!I6</f>
        <v>0</v>
      </c>
      <c r="AB6" s="76">
        <f>-STOA!O6</f>
        <v>-79.710000000000008</v>
      </c>
      <c r="AC6">
        <f t="shared" si="0"/>
        <v>10.370405092601654</v>
      </c>
      <c r="AD6">
        <f t="shared" si="1"/>
        <v>372.04044689642052</v>
      </c>
      <c r="AE6">
        <f>'IDT-1'!C6</f>
        <v>0</v>
      </c>
      <c r="AF6" s="25"/>
      <c r="AG6">
        <f t="shared" si="2"/>
        <v>372.04044689642052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5.8791599999999997</v>
      </c>
      <c r="E7">
        <f>GT_NG!Q7</f>
        <v>8.6418127866199086</v>
      </c>
      <c r="F7">
        <f>GT_Spot!Q7</f>
        <v>0</v>
      </c>
      <c r="G7">
        <f>PPCL_NG!Q7</f>
        <v>25.701606350396897</v>
      </c>
      <c r="H7">
        <f>PPCL_Spot!Q7</f>
        <v>0</v>
      </c>
      <c r="I7">
        <f>Bawana_NG!Q7</f>
        <v>49.000000000000007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611.41694478852503</v>
      </c>
      <c r="P7" s="37">
        <v>33.642573636294081</v>
      </c>
      <c r="Q7" s="37">
        <v>11.537446337685328</v>
      </c>
      <c r="R7" s="39">
        <v>0</v>
      </c>
      <c r="S7" s="39">
        <v>0</v>
      </c>
      <c r="T7" s="38">
        <f>SUMPRODUCT(LTA!J7:AN7,LTA!J$101:AN$101,LTA!J$104:AN$104)</f>
        <v>15</v>
      </c>
      <c r="U7" s="38">
        <f>SUMPRODUCT(LTA!J7:AN7,LTA!J$102:AN$102,LTA!J$104:AN$104)</f>
        <v>77.67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-393</v>
      </c>
      <c r="AA7" s="76">
        <f>STOA!I7</f>
        <v>0</v>
      </c>
      <c r="AB7" s="76">
        <f>-STOA!O7</f>
        <v>-79.710000000000008</v>
      </c>
      <c r="AC7">
        <f t="shared" si="0"/>
        <v>10.256342207786151</v>
      </c>
      <c r="AD7">
        <f t="shared" si="1"/>
        <v>355.52320169173504</v>
      </c>
      <c r="AE7">
        <f>'IDT-1'!C7</f>
        <v>0</v>
      </c>
      <c r="AF7" s="25"/>
      <c r="AG7">
        <f t="shared" si="2"/>
        <v>355.52320169173504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5.8791599999999997</v>
      </c>
      <c r="E8">
        <f>GT_NG!Q8</f>
        <v>8.6418127866199086</v>
      </c>
      <c r="F8">
        <f>GT_Spot!Q8</f>
        <v>0</v>
      </c>
      <c r="G8">
        <f>PPCL_NG!Q8</f>
        <v>25.701606350396897</v>
      </c>
      <c r="H8">
        <f>PPCL_Spot!Q8</f>
        <v>0</v>
      </c>
      <c r="I8">
        <f>Bawana_NG!Q8</f>
        <v>49.000000000000007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610.0023948745835</v>
      </c>
      <c r="P8" s="37">
        <v>33.642573636294081</v>
      </c>
      <c r="Q8" s="37">
        <v>11.537446337685328</v>
      </c>
      <c r="R8" s="39">
        <v>0</v>
      </c>
      <c r="S8" s="39">
        <v>0</v>
      </c>
      <c r="T8" s="38">
        <f>SUMPRODUCT(LTA!J8:AN8,LTA!J$101:AN$101,LTA!J$104:AN$104)</f>
        <v>15</v>
      </c>
      <c r="U8" s="38">
        <f>SUMPRODUCT(LTA!J8:AN8,LTA!J$102:AN$102,LTA!J$104:AN$104)</f>
        <v>77.67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-403</v>
      </c>
      <c r="AA8" s="76">
        <f>STOA!I8</f>
        <v>0</v>
      </c>
      <c r="AB8" s="76">
        <f>-STOA!O8</f>
        <v>-79.710000000000008</v>
      </c>
      <c r="AC8">
        <f t="shared" si="0"/>
        <v>10.32392190128345</v>
      </c>
      <c r="AD8">
        <f t="shared" si="1"/>
        <v>344.04107208429622</v>
      </c>
      <c r="AE8">
        <f>'IDT-1'!C8</f>
        <v>0</v>
      </c>
      <c r="AF8" s="25"/>
      <c r="AG8">
        <f t="shared" si="2"/>
        <v>344.04107208429622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5.8791599999999997</v>
      </c>
      <c r="E9">
        <f>GT_NG!Q9</f>
        <v>8.6418127866199086</v>
      </c>
      <c r="F9">
        <f>GT_Spot!Q9</f>
        <v>0</v>
      </c>
      <c r="G9">
        <f>PPCL_NG!Q9</f>
        <v>25.701606350396897</v>
      </c>
      <c r="H9">
        <f>PPCL_Spot!Q9</f>
        <v>0</v>
      </c>
      <c r="I9">
        <f>Bawana_NG!Q9</f>
        <v>49.000000000000007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619.69339490296102</v>
      </c>
      <c r="P9" s="37">
        <v>33.642573636294081</v>
      </c>
      <c r="Q9" s="37">
        <v>11.537446337685328</v>
      </c>
      <c r="R9" s="39">
        <v>0</v>
      </c>
      <c r="S9" s="39">
        <v>0</v>
      </c>
      <c r="T9" s="38">
        <f>SUMPRODUCT(LTA!J9:AN9,LTA!J$101:AN$101,LTA!J$104:AN$104)</f>
        <v>15</v>
      </c>
      <c r="U9" s="38">
        <f>SUMPRODUCT(LTA!J9:AN9,LTA!J$102:AN$102,LTA!J$104:AN$104)</f>
        <v>77.67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-408</v>
      </c>
      <c r="AA9" s="76">
        <f>STOA!I9</f>
        <v>0</v>
      </c>
      <c r="AB9" s="76">
        <f>-STOA!O9</f>
        <v>-79.710000000000008</v>
      </c>
      <c r="AC9">
        <f t="shared" si="0"/>
        <v>10.438818292917816</v>
      </c>
      <c r="AD9">
        <f t="shared" si="1"/>
        <v>348.61717572103936</v>
      </c>
      <c r="AE9">
        <f>'IDT-1'!C9</f>
        <v>0</v>
      </c>
      <c r="AF9" s="25"/>
      <c r="AG9">
        <f t="shared" si="2"/>
        <v>348.61717572103936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5.8791599999999997</v>
      </c>
      <c r="E10">
        <f>GT_NG!Q10</f>
        <v>8.6418127866199086</v>
      </c>
      <c r="F10">
        <f>GT_Spot!Q10</f>
        <v>0</v>
      </c>
      <c r="G10">
        <f>PPCL_NG!Q10</f>
        <v>25.701606350396897</v>
      </c>
      <c r="H10">
        <f>PPCL_Spot!Q10</f>
        <v>0</v>
      </c>
      <c r="I10">
        <f>Bawana_NG!Q10</f>
        <v>49.000000000000007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619.69339490296102</v>
      </c>
      <c r="P10" s="37">
        <v>33.642573636294081</v>
      </c>
      <c r="Q10" s="37">
        <v>11.537446337685328</v>
      </c>
      <c r="R10" s="39">
        <v>0</v>
      </c>
      <c r="S10" s="39">
        <v>0</v>
      </c>
      <c r="T10" s="38">
        <f>SUMPRODUCT(LTA!J10:AN10,LTA!J$101:AN$101,LTA!J$104:AN$104)</f>
        <v>15</v>
      </c>
      <c r="U10" s="38">
        <f>SUMPRODUCT(LTA!J10:AN10,LTA!J$102:AN$102,LTA!J$104:AN$104)</f>
        <v>77.67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-413</v>
      </c>
      <c r="AA10" s="76">
        <f>STOA!I10</f>
        <v>0</v>
      </c>
      <c r="AB10" s="76">
        <f>-STOA!O10</f>
        <v>-79.710000000000008</v>
      </c>
      <c r="AC10">
        <f t="shared" si="0"/>
        <v>10.478124884330837</v>
      </c>
      <c r="AD10">
        <f t="shared" si="1"/>
        <v>343.57786912962632</v>
      </c>
      <c r="AE10">
        <f>'IDT-1'!C10</f>
        <v>0</v>
      </c>
      <c r="AF10" s="25"/>
      <c r="AG10">
        <f t="shared" si="2"/>
        <v>343.57786912962632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5.8791599999999997</v>
      </c>
      <c r="E11">
        <f>GT_NG!Q11</f>
        <v>8.6418127866199086</v>
      </c>
      <c r="F11">
        <f>GT_Spot!Q11</f>
        <v>0</v>
      </c>
      <c r="G11">
        <f>PPCL_NG!Q11</f>
        <v>25.701606350396897</v>
      </c>
      <c r="H11">
        <f>PPCL_Spot!Q11</f>
        <v>0</v>
      </c>
      <c r="I11">
        <f>Bawana_NG!Q11</f>
        <v>49.000000000000007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619.58672098991758</v>
      </c>
      <c r="P11" s="37">
        <v>33.642573636294081</v>
      </c>
      <c r="Q11" s="37">
        <v>11.537446337685328</v>
      </c>
      <c r="R11" s="39">
        <v>0</v>
      </c>
      <c r="S11" s="39">
        <v>0</v>
      </c>
      <c r="T11" s="38">
        <f>SUMPRODUCT(LTA!J11:AN11,LTA!J$101:AN$101,LTA!J$104:AN$104)</f>
        <v>15</v>
      </c>
      <c r="U11" s="38">
        <f>SUMPRODUCT(LTA!J11:AN11,LTA!J$102:AN$102,LTA!J$104:AN$104)</f>
        <v>77.67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-413</v>
      </c>
      <c r="AA11" s="76">
        <f>STOA!I11</f>
        <v>0</v>
      </c>
      <c r="AB11" s="76">
        <f>-STOA!O11</f>
        <v>-79.710000000000008</v>
      </c>
      <c r="AC11">
        <f t="shared" si="0"/>
        <v>10.477292827809098</v>
      </c>
      <c r="AD11">
        <f t="shared" si="1"/>
        <v>343.47202727310463</v>
      </c>
      <c r="AE11">
        <f>'IDT-1'!C11</f>
        <v>0</v>
      </c>
      <c r="AF11" s="25"/>
      <c r="AG11">
        <f t="shared" si="2"/>
        <v>343.47202727310463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5.8791599999999997</v>
      </c>
      <c r="E12">
        <f>GT_NG!Q12</f>
        <v>8.6418127866199086</v>
      </c>
      <c r="F12">
        <f>GT_Spot!Q12</f>
        <v>0</v>
      </c>
      <c r="G12">
        <f>PPCL_NG!Q12</f>
        <v>25.701606350396897</v>
      </c>
      <c r="H12">
        <f>PPCL_Spot!Q12</f>
        <v>0</v>
      </c>
      <c r="I12">
        <f>Bawana_NG!Q12</f>
        <v>49.000000000000007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619.58672098991758</v>
      </c>
      <c r="P12" s="37">
        <v>33.642573636294081</v>
      </c>
      <c r="Q12" s="37">
        <v>11.537446337685328</v>
      </c>
      <c r="R12" s="39">
        <v>0</v>
      </c>
      <c r="S12" s="39">
        <v>0</v>
      </c>
      <c r="T12" s="38">
        <f>SUMPRODUCT(LTA!J12:AN12,LTA!J$101:AN$101,LTA!J$104:AN$104)</f>
        <v>15</v>
      </c>
      <c r="U12" s="38">
        <f>SUMPRODUCT(LTA!J12:AN12,LTA!J$102:AN$102,LTA!J$104:AN$104)</f>
        <v>77.67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-428</v>
      </c>
      <c r="AA12" s="76">
        <f>STOA!I12</f>
        <v>0</v>
      </c>
      <c r="AB12" s="76">
        <f>-STOA!O12</f>
        <v>-79.710000000000008</v>
      </c>
      <c r="AC12">
        <f t="shared" si="0"/>
        <v>10.595212602048164</v>
      </c>
      <c r="AD12">
        <f t="shared" si="1"/>
        <v>328.35410749886557</v>
      </c>
      <c r="AE12">
        <f>'IDT-1'!C12</f>
        <v>0</v>
      </c>
      <c r="AF12" s="25"/>
      <c r="AG12">
        <f t="shared" si="2"/>
        <v>328.35410749886557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5.8791599999999997</v>
      </c>
      <c r="E13">
        <f>GT_NG!Q13</f>
        <v>8.6418127866199086</v>
      </c>
      <c r="F13">
        <f>GT_Spot!Q13</f>
        <v>0</v>
      </c>
      <c r="G13">
        <f>PPCL_NG!Q13</f>
        <v>25.701606350396897</v>
      </c>
      <c r="H13">
        <f>PPCL_Spot!Q13</f>
        <v>0</v>
      </c>
      <c r="I13">
        <f>Bawana_NG!Q13</f>
        <v>49.000000000000007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619.58672098991758</v>
      </c>
      <c r="P13" s="37">
        <v>33.642573636294081</v>
      </c>
      <c r="Q13" s="37">
        <v>11.537446337685328</v>
      </c>
      <c r="R13" s="39">
        <v>0</v>
      </c>
      <c r="S13" s="39">
        <v>0</v>
      </c>
      <c r="T13" s="38">
        <f>SUMPRODUCT(LTA!J13:AN13,LTA!J$101:AN$101,LTA!J$104:AN$104)</f>
        <v>15</v>
      </c>
      <c r="U13" s="38">
        <f>SUMPRODUCT(LTA!J13:AN13,LTA!J$102:AN$102,LTA!J$104:AN$104)</f>
        <v>77.67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-433</v>
      </c>
      <c r="AA13" s="76">
        <f>STOA!I13</f>
        <v>0</v>
      </c>
      <c r="AB13" s="76">
        <f>-STOA!O13</f>
        <v>-79.710000000000008</v>
      </c>
      <c r="AC13">
        <f t="shared" si="0"/>
        <v>10.634519193461184</v>
      </c>
      <c r="AD13">
        <f t="shared" si="1"/>
        <v>323.31480090745254</v>
      </c>
      <c r="AE13">
        <f>'IDT-1'!C13</f>
        <v>0</v>
      </c>
      <c r="AF13" s="25"/>
      <c r="AG13">
        <f t="shared" si="2"/>
        <v>323.31480090745254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5.8791599999999997</v>
      </c>
      <c r="E14">
        <f>GT_NG!Q14</f>
        <v>8.6418127866199086</v>
      </c>
      <c r="F14">
        <f>GT_Spot!Q14</f>
        <v>0</v>
      </c>
      <c r="G14">
        <f>PPCL_NG!Q14</f>
        <v>25.701606350396897</v>
      </c>
      <c r="H14">
        <f>PPCL_Spot!Q14</f>
        <v>0</v>
      </c>
      <c r="I14">
        <f>Bawana_NG!Q14</f>
        <v>49.000000000000007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619.58672098991758</v>
      </c>
      <c r="P14" s="37">
        <v>33.642573636294081</v>
      </c>
      <c r="Q14" s="37">
        <v>11.537446337685328</v>
      </c>
      <c r="R14" s="39">
        <v>0</v>
      </c>
      <c r="S14" s="39">
        <v>0</v>
      </c>
      <c r="T14" s="38">
        <f>SUMPRODUCT(LTA!J14:AN14,LTA!J$101:AN$101,LTA!J$104:AN$104)</f>
        <v>15</v>
      </c>
      <c r="U14" s="38">
        <f>SUMPRODUCT(LTA!J14:AN14,LTA!J$102:AN$102,LTA!J$104:AN$104)</f>
        <v>77.67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-433</v>
      </c>
      <c r="AA14" s="76">
        <f>STOA!I14</f>
        <v>0</v>
      </c>
      <c r="AB14" s="76">
        <f>-STOA!O14</f>
        <v>-79.710000000000008</v>
      </c>
      <c r="AC14">
        <f t="shared" si="0"/>
        <v>10.634519193461184</v>
      </c>
      <c r="AD14">
        <f t="shared" si="1"/>
        <v>323.31480090745254</v>
      </c>
      <c r="AE14">
        <f>'IDT-1'!C14</f>
        <v>0</v>
      </c>
      <c r="AF14" s="25"/>
      <c r="AG14">
        <f t="shared" si="2"/>
        <v>323.31480090745254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5.8791599999999997</v>
      </c>
      <c r="E15">
        <f>GT_NG!Q15</f>
        <v>8.6418127866199086</v>
      </c>
      <c r="F15">
        <f>GT_Spot!Q15</f>
        <v>0</v>
      </c>
      <c r="G15">
        <f>PPCL_NG!Q15</f>
        <v>25.701606350396897</v>
      </c>
      <c r="H15">
        <f>PPCL_Spot!Q15</f>
        <v>0</v>
      </c>
      <c r="I15">
        <f>Bawana_NG!Q15</f>
        <v>49.000000000000007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619.58672098991758</v>
      </c>
      <c r="P15" s="37">
        <v>33.642573636294081</v>
      </c>
      <c r="Q15" s="37">
        <v>11.537446337685328</v>
      </c>
      <c r="R15" s="39">
        <v>0</v>
      </c>
      <c r="S15" s="39">
        <v>0</v>
      </c>
      <c r="T15" s="38">
        <f>SUMPRODUCT(LTA!J15:AN15,LTA!J$101:AN$101,LTA!J$104:AN$104)</f>
        <v>23</v>
      </c>
      <c r="U15" s="38">
        <f>SUMPRODUCT(LTA!J15:AN15,LTA!J$102:AN$102,LTA!J$104:AN$104)</f>
        <v>63.83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-422</v>
      </c>
      <c r="AA15" s="76">
        <f>STOA!I15</f>
        <v>0</v>
      </c>
      <c r="AB15" s="76">
        <f>-STOA!O15</f>
        <v>-79.710000000000008</v>
      </c>
      <c r="AC15">
        <f t="shared" si="0"/>
        <v>10.565383238613373</v>
      </c>
      <c r="AD15">
        <f t="shared" si="1"/>
        <v>320.54393686230043</v>
      </c>
      <c r="AE15">
        <f>'IDT-1'!C15</f>
        <v>0</v>
      </c>
      <c r="AF15" s="25"/>
      <c r="AG15">
        <f t="shared" si="2"/>
        <v>320.54393686230043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-8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5.8791599999999997</v>
      </c>
      <c r="E16">
        <f>GT_NG!Q16</f>
        <v>8.6418127866199086</v>
      </c>
      <c r="F16">
        <f>GT_Spot!Q16</f>
        <v>0</v>
      </c>
      <c r="G16">
        <f>PPCL_NG!Q16</f>
        <v>25.701606350396897</v>
      </c>
      <c r="H16">
        <f>PPCL_Spot!Q16</f>
        <v>0</v>
      </c>
      <c r="I16">
        <f>Bawana_NG!Q16</f>
        <v>49.000000000000007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614.64672098991753</v>
      </c>
      <c r="P16" s="37">
        <v>33.642573636294081</v>
      </c>
      <c r="Q16" s="37">
        <v>11.537446337685328</v>
      </c>
      <c r="R16" s="39">
        <v>0</v>
      </c>
      <c r="S16" s="39">
        <v>0</v>
      </c>
      <c r="T16" s="38">
        <f>SUMPRODUCT(LTA!J16:AN16,LTA!J$101:AN$101,LTA!J$104:AN$104)</f>
        <v>24.67</v>
      </c>
      <c r="U16" s="38">
        <f>SUMPRODUCT(LTA!J16:AN16,LTA!J$102:AN$102,LTA!J$104:AN$104)</f>
        <v>64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-412</v>
      </c>
      <c r="AA16" s="76">
        <f>STOA!I16</f>
        <v>0</v>
      </c>
      <c r="AB16" s="76">
        <f>-STOA!O16</f>
        <v>-79.710000000000008</v>
      </c>
      <c r="AC16">
        <f t="shared" si="0"/>
        <v>10.541203238613372</v>
      </c>
      <c r="AD16">
        <f t="shared" si="1"/>
        <v>317.46811686230029</v>
      </c>
      <c r="AE16">
        <f>'IDT-1'!C16</f>
        <v>0</v>
      </c>
      <c r="AF16" s="25"/>
      <c r="AG16">
        <f t="shared" si="2"/>
        <v>317.46811686230029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-18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5.8791599999999997</v>
      </c>
      <c r="E17">
        <f>GT_NG!Q17</f>
        <v>8.6418127866199086</v>
      </c>
      <c r="F17">
        <f>GT_Spot!Q17</f>
        <v>0</v>
      </c>
      <c r="G17">
        <f>PPCL_NG!Q17</f>
        <v>25.701606350396897</v>
      </c>
      <c r="H17">
        <f>PPCL_Spot!Q17</f>
        <v>0</v>
      </c>
      <c r="I17">
        <f>Bawana_NG!Q17</f>
        <v>49.000000000000007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614.64672098991753</v>
      </c>
      <c r="P17" s="37">
        <v>33.642573636294081</v>
      </c>
      <c r="Q17" s="37">
        <v>11.537446337685328</v>
      </c>
      <c r="R17" s="39">
        <v>0</v>
      </c>
      <c r="S17" s="39">
        <v>0</v>
      </c>
      <c r="T17" s="38">
        <f>SUMPRODUCT(LTA!J17:AN17,LTA!J$101:AN$101,LTA!J$104:AN$104)</f>
        <v>26</v>
      </c>
      <c r="U17" s="38">
        <f>SUMPRODUCT(LTA!J17:AN17,LTA!J$102:AN$102,LTA!J$104:AN$104)</f>
        <v>64.16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-417</v>
      </c>
      <c r="AA17" s="76">
        <f>STOA!I17</f>
        <v>0</v>
      </c>
      <c r="AB17" s="76">
        <f>-STOA!O17</f>
        <v>-79.710000000000008</v>
      </c>
      <c r="AC17">
        <f t="shared" si="0"/>
        <v>10.576409193461183</v>
      </c>
      <c r="AD17">
        <f t="shared" si="1"/>
        <v>315.92291090745249</v>
      </c>
      <c r="AE17">
        <f>'IDT-1'!C17</f>
        <v>0</v>
      </c>
      <c r="AF17" s="25"/>
      <c r="AG17">
        <f t="shared" si="2"/>
        <v>315.92291090745249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-16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5.8791599999999997</v>
      </c>
      <c r="E18">
        <f>GT_NG!Q18</f>
        <v>8.6418127866199086</v>
      </c>
      <c r="F18">
        <f>GT_Spot!Q18</f>
        <v>0</v>
      </c>
      <c r="G18">
        <f>PPCL_NG!Q18</f>
        <v>25.701606350396897</v>
      </c>
      <c r="H18">
        <f>PPCL_Spot!Q18</f>
        <v>0</v>
      </c>
      <c r="I18">
        <f>Bawana_NG!Q18</f>
        <v>49.000000000000007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614.64672098991753</v>
      </c>
      <c r="P18" s="37">
        <v>33.642573636294081</v>
      </c>
      <c r="Q18" s="37">
        <v>11.537446337685328</v>
      </c>
      <c r="R18" s="39">
        <v>0</v>
      </c>
      <c r="S18" s="39">
        <v>0</v>
      </c>
      <c r="T18" s="38">
        <f>SUMPRODUCT(LTA!J18:AN18,LTA!J$101:AN$101,LTA!J$104:AN$104)</f>
        <v>28</v>
      </c>
      <c r="U18" s="38">
        <f>SUMPRODUCT(LTA!J18:AN18,LTA!J$102:AN$102,LTA!J$104:AN$104)</f>
        <v>80.67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-433</v>
      </c>
      <c r="AA18" s="76">
        <f>STOA!I18</f>
        <v>0</v>
      </c>
      <c r="AB18" s="76">
        <f>-STOA!O18</f>
        <v>-79.710000000000008</v>
      </c>
      <c r="AC18">
        <f t="shared" si="0"/>
        <v>10.862290922548063</v>
      </c>
      <c r="AD18">
        <f t="shared" si="1"/>
        <v>316.14702917836559</v>
      </c>
      <c r="AE18">
        <f>'IDT-1'!C18</f>
        <v>0</v>
      </c>
      <c r="AF18" s="25"/>
      <c r="AG18">
        <f t="shared" si="2"/>
        <v>316.14702917836559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-18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5.8791599999999997</v>
      </c>
      <c r="E19">
        <f>GT_NG!Q19</f>
        <v>8.8718150774888365</v>
      </c>
      <c r="F19">
        <f>GT_Spot!Q19</f>
        <v>0</v>
      </c>
      <c r="G19">
        <f>PPCL_NG!Q19</f>
        <v>25.701606350396897</v>
      </c>
      <c r="H19">
        <f>PPCL_Spot!Q19</f>
        <v>0</v>
      </c>
      <c r="I19">
        <f>Bawana_NG!Q19</f>
        <v>49.000000000000007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620.28675046620413</v>
      </c>
      <c r="P19" s="37">
        <v>33.642573636294081</v>
      </c>
      <c r="Q19" s="37">
        <v>11.537446337685328</v>
      </c>
      <c r="R19" s="39">
        <v>0</v>
      </c>
      <c r="S19" s="39">
        <v>0</v>
      </c>
      <c r="T19" s="38">
        <f>SUMPRODUCT(LTA!J19:AN19,LTA!J$101:AN$101,LTA!J$104:AN$104)</f>
        <v>27.33</v>
      </c>
      <c r="U19" s="38">
        <f>SUMPRODUCT(LTA!J19:AN19,LTA!J$102:AN$102,LTA!J$104:AN$104)</f>
        <v>80.84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-438</v>
      </c>
      <c r="AA19" s="76">
        <f>STOA!I19</f>
        <v>0</v>
      </c>
      <c r="AB19" s="76">
        <f>-STOA!O19</f>
        <v>-79.710000000000008</v>
      </c>
      <c r="AC19">
        <f t="shared" si="0"/>
        <v>10.935622443462295</v>
      </c>
      <c r="AD19">
        <f t="shared" si="1"/>
        <v>317.443729424607</v>
      </c>
      <c r="AE19">
        <f>'IDT-1'!C19</f>
        <v>0</v>
      </c>
      <c r="AF19" s="25"/>
      <c r="AG19">
        <f t="shared" si="2"/>
        <v>317.443729424607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-17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5.8791599999999997</v>
      </c>
      <c r="E20">
        <f>GT_NG!Q20</f>
        <v>8.8718150774888365</v>
      </c>
      <c r="F20">
        <f>GT_Spot!Q20</f>
        <v>0</v>
      </c>
      <c r="G20">
        <f>PPCL_NG!Q20</f>
        <v>25.701606350396897</v>
      </c>
      <c r="H20">
        <f>PPCL_Spot!Q20</f>
        <v>0</v>
      </c>
      <c r="I20">
        <f>Bawana_NG!Q20</f>
        <v>49.000000000000007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622.22494009197487</v>
      </c>
      <c r="P20" s="37">
        <v>33.642573636294081</v>
      </c>
      <c r="Q20" s="37">
        <v>11.537446337685328</v>
      </c>
      <c r="R20" s="39">
        <v>0</v>
      </c>
      <c r="S20" s="39">
        <v>0</v>
      </c>
      <c r="T20" s="38">
        <f>SUMPRODUCT(LTA!J20:AN20,LTA!J$101:AN$101,LTA!J$104:AN$104)</f>
        <v>28</v>
      </c>
      <c r="U20" s="38">
        <f>SUMPRODUCT(LTA!J20:AN20,LTA!J$102:AN$102,LTA!J$104:AN$104)</f>
        <v>80.84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-433</v>
      </c>
      <c r="AA20" s="76">
        <f>STOA!I20</f>
        <v>0</v>
      </c>
      <c r="AB20" s="76">
        <f>-STOA!O20</f>
        <v>-79.710000000000008</v>
      </c>
      <c r="AC20">
        <f t="shared" si="0"/>
        <v>10.940243685978096</v>
      </c>
      <c r="AD20">
        <f t="shared" si="1"/>
        <v>322.04729780786192</v>
      </c>
      <c r="AE20">
        <f>'IDT-1'!C20</f>
        <v>0</v>
      </c>
      <c r="AF20" s="25"/>
      <c r="AG20">
        <f t="shared" si="2"/>
        <v>322.04729780786192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-20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5.8791599999999997</v>
      </c>
      <c r="E21">
        <f>GT_NG!Q21</f>
        <v>8.8718150774888365</v>
      </c>
      <c r="F21">
        <f>GT_Spot!Q21</f>
        <v>0</v>
      </c>
      <c r="G21">
        <f>PPCL_NG!Q21</f>
        <v>25.701606350396897</v>
      </c>
      <c r="H21">
        <f>PPCL_Spot!Q21</f>
        <v>0</v>
      </c>
      <c r="I21">
        <f>Bawana_NG!Q21</f>
        <v>49.000000000000007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626.79494009197492</v>
      </c>
      <c r="P21" s="37">
        <v>33.642573636294081</v>
      </c>
      <c r="Q21" s="37">
        <v>11.537446337685328</v>
      </c>
      <c r="R21" s="39">
        <v>0</v>
      </c>
      <c r="S21" s="39">
        <v>0</v>
      </c>
      <c r="T21" s="38">
        <f>SUMPRODUCT(LTA!J21:AN21,LTA!J$101:AN$101,LTA!J$104:AN$104)</f>
        <v>27.33</v>
      </c>
      <c r="U21" s="38">
        <f>SUMPRODUCT(LTA!J21:AN21,LTA!J$102:AN$102,LTA!J$104:AN$104)</f>
        <v>110.67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-419.76</v>
      </c>
      <c r="AA21" s="76">
        <f>STOA!I21</f>
        <v>0</v>
      </c>
      <c r="AB21" s="76">
        <f>-STOA!O21</f>
        <v>-79.710000000000008</v>
      </c>
      <c r="AC21">
        <f t="shared" si="0"/>
        <v>11.429429199785798</v>
      </c>
      <c r="AD21">
        <f t="shared" si="1"/>
        <v>326.52811229405427</v>
      </c>
      <c r="AE21">
        <f>'IDT-1'!C21</f>
        <v>0</v>
      </c>
      <c r="AF21" s="25"/>
      <c r="AG21">
        <f t="shared" si="2"/>
        <v>326.52811229405427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-62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5.8791599999999997</v>
      </c>
      <c r="E22">
        <f>GT_NG!Q22</f>
        <v>8.8718150774888365</v>
      </c>
      <c r="F22">
        <f>GT_Spot!Q22</f>
        <v>0</v>
      </c>
      <c r="G22">
        <f>PPCL_NG!Q22</f>
        <v>25.701606350396897</v>
      </c>
      <c r="H22">
        <f>PPCL_Spot!Q22</f>
        <v>0</v>
      </c>
      <c r="I22">
        <f>Bawana_NG!Q22</f>
        <v>49.000000000000007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626.40494009197494</v>
      </c>
      <c r="P22" s="37">
        <v>33.642573636294081</v>
      </c>
      <c r="Q22" s="37">
        <v>11.537446337685328</v>
      </c>
      <c r="R22" s="39">
        <v>0</v>
      </c>
      <c r="S22" s="39">
        <v>0</v>
      </c>
      <c r="T22" s="38">
        <f>SUMPRODUCT(LTA!J22:AN22,LTA!J$101:AN$101,LTA!J$104:AN$104)</f>
        <v>27</v>
      </c>
      <c r="U22" s="38">
        <f>SUMPRODUCT(LTA!J22:AN22,LTA!J$102:AN$102,LTA!J$104:AN$104)</f>
        <v>112.31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-412</v>
      </c>
      <c r="AA22" s="76">
        <f>STOA!I22</f>
        <v>0</v>
      </c>
      <c r="AB22" s="76">
        <f>-STOA!O22</f>
        <v>-79.710000000000008</v>
      </c>
      <c r="AC22">
        <f t="shared" si="0"/>
        <v>11.367740051630184</v>
      </c>
      <c r="AD22">
        <f t="shared" si="1"/>
        <v>336.26980144220983</v>
      </c>
      <c r="AE22">
        <f>'IDT-1'!C22</f>
        <v>0</v>
      </c>
      <c r="AF22" s="25"/>
      <c r="AG22">
        <f t="shared" si="2"/>
        <v>336.26980144220983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-61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5.8791599999999997</v>
      </c>
      <c r="E23">
        <f>GT_NG!Q23</f>
        <v>8.6418127866199086</v>
      </c>
      <c r="F23">
        <f>GT_Spot!Q23</f>
        <v>0</v>
      </c>
      <c r="G23">
        <f>PPCL_NG!Q23</f>
        <v>25.701606350396897</v>
      </c>
      <c r="H23">
        <f>PPCL_Spot!Q23</f>
        <v>0</v>
      </c>
      <c r="I23">
        <f>Bawana_NG!Q23</f>
        <v>23.4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618.02654585632547</v>
      </c>
      <c r="P23" s="37">
        <v>33.642573636294081</v>
      </c>
      <c r="Q23" s="37">
        <v>11.537446337685328</v>
      </c>
      <c r="R23" s="39">
        <v>0</v>
      </c>
      <c r="S23" s="39">
        <v>0</v>
      </c>
      <c r="T23" s="38">
        <f>SUMPRODUCT(LTA!J23:AN23,LTA!J$101:AN$101,LTA!J$104:AN$104)</f>
        <v>27</v>
      </c>
      <c r="U23" s="38">
        <f>SUMPRODUCT(LTA!J23:AN23,LTA!J$102:AN$102,LTA!J$104:AN$104)</f>
        <v>114.64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-397</v>
      </c>
      <c r="AA23" s="76">
        <f>STOA!I23</f>
        <v>0</v>
      </c>
      <c r="AB23" s="76">
        <f>-STOA!O23</f>
        <v>-79.710000000000008</v>
      </c>
      <c r="AC23">
        <f t="shared" si="0"/>
        <v>10.741745281158334</v>
      </c>
      <c r="AD23">
        <f t="shared" si="1"/>
        <v>353.01739968616329</v>
      </c>
      <c r="AE23">
        <f>'IDT-1'!C23</f>
        <v>0</v>
      </c>
      <c r="AF23" s="25"/>
      <c r="AG23">
        <f t="shared" si="2"/>
        <v>353.01739968616329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-28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5.8791599999999997</v>
      </c>
      <c r="E24">
        <f>GT_NG!Q24</f>
        <v>8.6418127866199086</v>
      </c>
      <c r="F24">
        <f>GT_Spot!Q24</f>
        <v>0</v>
      </c>
      <c r="G24">
        <f>PPCL_NG!Q24</f>
        <v>25.701606350396897</v>
      </c>
      <c r="H24">
        <f>PPCL_Spot!Q24</f>
        <v>0</v>
      </c>
      <c r="I24">
        <f>Bawana_NG!Q24</f>
        <v>23.4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615.93438265994268</v>
      </c>
      <c r="P24" s="37">
        <v>26.64</v>
      </c>
      <c r="Q24" s="37">
        <v>10.471513005780348</v>
      </c>
      <c r="R24" s="39">
        <v>0</v>
      </c>
      <c r="S24" s="39">
        <v>0</v>
      </c>
      <c r="T24" s="38">
        <f>SUMPRODUCT(LTA!J24:AN24,LTA!J$101:AN$101,LTA!J$104:AN$104)</f>
        <v>27</v>
      </c>
      <c r="U24" s="38">
        <f>SUMPRODUCT(LTA!J24:AN24,LTA!J$102:AN$102,LTA!J$104:AN$104)</f>
        <v>114.64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-372</v>
      </c>
      <c r="AA24" s="76">
        <f>STOA!I24</f>
        <v>0</v>
      </c>
      <c r="AB24" s="76">
        <f>-STOA!O24</f>
        <v>-79.710000000000008</v>
      </c>
      <c r="AC24">
        <f t="shared" si="0"/>
        <v>10.403068550548651</v>
      </c>
      <c r="AD24">
        <f t="shared" si="1"/>
        <v>376.19540625219116</v>
      </c>
      <c r="AE24">
        <f>'IDT-1'!C24</f>
        <v>0</v>
      </c>
      <c r="AF24" s="25"/>
      <c r="AG24">
        <f t="shared" si="2"/>
        <v>376.19540625219116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-20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5.8791599999999997</v>
      </c>
      <c r="E25">
        <f>GT_NG!Q25</f>
        <v>8.6418127866199086</v>
      </c>
      <c r="F25">
        <f>GT_Spot!Q25</f>
        <v>0</v>
      </c>
      <c r="G25">
        <f>PPCL_NG!Q25</f>
        <v>25.701606350396897</v>
      </c>
      <c r="H25">
        <f>PPCL_Spot!Q25</f>
        <v>0</v>
      </c>
      <c r="I25">
        <f>Bawana_NG!Q25</f>
        <v>23.4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650.15153470671248</v>
      </c>
      <c r="P25" s="37">
        <v>59.250000000000007</v>
      </c>
      <c r="Q25" s="37">
        <v>22.020000000000003</v>
      </c>
      <c r="R25" s="39">
        <v>0</v>
      </c>
      <c r="S25" s="39">
        <v>0</v>
      </c>
      <c r="T25" s="38">
        <f>SUMPRODUCT(LTA!J25:AN25,LTA!J$101:AN$101,LTA!J$104:AN$104)</f>
        <v>27</v>
      </c>
      <c r="U25" s="38">
        <f>SUMPRODUCT(LTA!J25:AN25,LTA!J$102:AN$102,LTA!J$104:AN$104)</f>
        <v>114.64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-400</v>
      </c>
      <c r="AA25" s="76">
        <f>STOA!I25</f>
        <v>0</v>
      </c>
      <c r="AB25" s="76">
        <f>-STOA!O25</f>
        <v>-79.710000000000008</v>
      </c>
      <c r="AC25">
        <f t="shared" si="0"/>
        <v>11.407464449198585</v>
      </c>
      <c r="AD25">
        <f t="shared" si="1"/>
        <v>403.56664939453066</v>
      </c>
      <c r="AE25">
        <f>'IDT-1'!C25</f>
        <v>0</v>
      </c>
      <c r="AF25" s="25"/>
      <c r="AG25">
        <f t="shared" si="2"/>
        <v>403.56664939453066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-42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5.4825499999999998</v>
      </c>
      <c r="E26">
        <f>GT_NG!Q26</f>
        <v>8.6418127866199086</v>
      </c>
      <c r="F26">
        <f>GT_Spot!Q26</f>
        <v>0</v>
      </c>
      <c r="G26">
        <f>PPCL_NG!Q26</f>
        <v>25.701606350396897</v>
      </c>
      <c r="H26">
        <f>PPCL_Spot!Q26</f>
        <v>0</v>
      </c>
      <c r="I26">
        <f>Bawana_NG!Q26</f>
        <v>23.4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701.8611258399385</v>
      </c>
      <c r="P26" s="37">
        <v>67.937388028141939</v>
      </c>
      <c r="Q26" s="37">
        <v>22.020000000000003</v>
      </c>
      <c r="R26" s="39">
        <v>0</v>
      </c>
      <c r="S26" s="39">
        <v>0</v>
      </c>
      <c r="T26" s="38">
        <f>SUMPRODUCT(LTA!J26:AN26,LTA!J$101:AN$101,LTA!J$104:AN$104)</f>
        <v>27</v>
      </c>
      <c r="U26" s="38">
        <f>SUMPRODUCT(LTA!J26:AN26,LTA!J$102:AN$102,LTA!J$104:AN$104)</f>
        <v>114.64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-394</v>
      </c>
      <c r="AA26" s="76">
        <f>STOA!I26</f>
        <v>0</v>
      </c>
      <c r="AB26" s="76">
        <f>-STOA!O26</f>
        <v>-79.710000000000008</v>
      </c>
      <c r="AC26">
        <f t="shared" si="0"/>
        <v>12.095584240570176</v>
      </c>
      <c r="AD26">
        <f t="shared" si="1"/>
        <v>434.87889876452704</v>
      </c>
      <c r="AE26">
        <f>'IDT-1'!C26</f>
        <v>0</v>
      </c>
      <c r="AF26" s="25"/>
      <c r="AG26">
        <f t="shared" si="2"/>
        <v>434.87889876452704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-76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5.4825499999999998</v>
      </c>
      <c r="E27">
        <f>GT_NG!Q27</f>
        <v>8.6418127866199086</v>
      </c>
      <c r="F27">
        <f>GT_Spot!Q27</f>
        <v>0</v>
      </c>
      <c r="G27">
        <f>PPCL_NG!Q27</f>
        <v>25.701606350396897</v>
      </c>
      <c r="H27">
        <f>PPCL_Spot!Q27</f>
        <v>0</v>
      </c>
      <c r="I27">
        <f>Bawana_NG!Q27</f>
        <v>23.4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745.19400190621059</v>
      </c>
      <c r="P27" s="37">
        <v>67.937388028141939</v>
      </c>
      <c r="Q27" s="37">
        <v>22.020000000000003</v>
      </c>
      <c r="R27" s="39">
        <v>0.19733333333333333</v>
      </c>
      <c r="S27" s="39">
        <v>0</v>
      </c>
      <c r="T27" s="38">
        <f>SUMPRODUCT(LTA!J27:AN27,LTA!J$101:AN$101,LTA!J$104:AN$104)</f>
        <v>28</v>
      </c>
      <c r="U27" s="38">
        <f>SUMPRODUCT(LTA!J27:AN27,LTA!J$102:AN$102,LTA!J$104:AN$104)</f>
        <v>114.14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-370</v>
      </c>
      <c r="AA27" s="76">
        <f>STOA!I27</f>
        <v>0</v>
      </c>
      <c r="AB27" s="76">
        <f>-STOA!O27</f>
        <v>-72.09</v>
      </c>
      <c r="AC27">
        <f t="shared" si="0"/>
        <v>12.394839265138863</v>
      </c>
      <c r="AD27">
        <f t="shared" si="1"/>
        <v>484.22985313956377</v>
      </c>
      <c r="AE27">
        <f>'IDT-1'!C27</f>
        <v>0</v>
      </c>
      <c r="AF27" s="25"/>
      <c r="AG27">
        <f t="shared" si="2"/>
        <v>484.22985313956377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-102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5.4825499999999998</v>
      </c>
      <c r="E28">
        <f>GT_NG!Q28</f>
        <v>8.6418127866199086</v>
      </c>
      <c r="F28">
        <f>GT_Spot!Q28</f>
        <v>0</v>
      </c>
      <c r="G28">
        <f>PPCL_NG!Q28</f>
        <v>25.701606350396897</v>
      </c>
      <c r="H28">
        <f>PPCL_Spot!Q28</f>
        <v>0</v>
      </c>
      <c r="I28">
        <f>Bawana_NG!Q28</f>
        <v>23.4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760.69152304606382</v>
      </c>
      <c r="P28" s="37">
        <v>67.937388028141939</v>
      </c>
      <c r="Q28" s="37">
        <v>22.020000000000003</v>
      </c>
      <c r="R28" s="39">
        <v>0.47</v>
      </c>
      <c r="S28" s="39">
        <v>0</v>
      </c>
      <c r="T28" s="38">
        <f>SUMPRODUCT(LTA!J28:AN28,LTA!J$101:AN$101,LTA!J$104:AN$104)</f>
        <v>28.33</v>
      </c>
      <c r="U28" s="38">
        <f>SUMPRODUCT(LTA!J28:AN28,LTA!J$102:AN$102,LTA!J$104:AN$104)</f>
        <v>113.64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-335</v>
      </c>
      <c r="AA28" s="76">
        <f>STOA!I28</f>
        <v>0</v>
      </c>
      <c r="AB28" s="76">
        <f>-STOA!O28</f>
        <v>-72.09</v>
      </c>
      <c r="AC28">
        <f t="shared" si="0"/>
        <v>12.22565195357336</v>
      </c>
      <c r="AD28">
        <f t="shared" si="1"/>
        <v>536.99922825764941</v>
      </c>
      <c r="AE28">
        <f>'IDT-1'!C28</f>
        <v>0</v>
      </c>
      <c r="AF28" s="25"/>
      <c r="AG28">
        <f t="shared" si="2"/>
        <v>536.99922825764941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-100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5.4825499999999998</v>
      </c>
      <c r="E29">
        <f>GT_NG!Q29</f>
        <v>8.6418127866199086</v>
      </c>
      <c r="F29">
        <f>GT_Spot!Q29</f>
        <v>0</v>
      </c>
      <c r="G29">
        <f>PPCL_NG!Q29</f>
        <v>25.701606350396897</v>
      </c>
      <c r="H29">
        <f>PPCL_Spot!Q29</f>
        <v>0</v>
      </c>
      <c r="I29">
        <f>Bawana_NG!Q29</f>
        <v>23.4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774.16359033438528</v>
      </c>
      <c r="P29" s="37">
        <v>67.937388028141939</v>
      </c>
      <c r="Q29" s="37">
        <v>22.020000000000003</v>
      </c>
      <c r="R29" s="39">
        <v>1.8599999999999999</v>
      </c>
      <c r="S29" s="39">
        <v>0</v>
      </c>
      <c r="T29" s="38">
        <f>SUMPRODUCT(LTA!J29:AN29,LTA!J$101:AN$101,LTA!J$104:AN$104)</f>
        <v>28</v>
      </c>
      <c r="U29" s="38">
        <f>SUMPRODUCT(LTA!J29:AN29,LTA!J$102:AN$102,LTA!J$104:AN$104)</f>
        <v>112.97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-315</v>
      </c>
      <c r="AA29" s="76">
        <f>STOA!I29</f>
        <v>0</v>
      </c>
      <c r="AB29" s="76">
        <f>-STOA!O29</f>
        <v>-72.09</v>
      </c>
      <c r="AC29">
        <f t="shared" si="0"/>
        <v>12.066491256813718</v>
      </c>
      <c r="AD29">
        <f t="shared" si="1"/>
        <v>585.02045624273023</v>
      </c>
      <c r="AE29">
        <f>'IDT-1'!C29</f>
        <v>0</v>
      </c>
      <c r="AF29" s="25"/>
      <c r="AG29">
        <f t="shared" si="2"/>
        <v>585.02045624273023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-86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5.4825499999999998</v>
      </c>
      <c r="E30">
        <f>GT_NG!Q30</f>
        <v>8.6418127866199086</v>
      </c>
      <c r="F30">
        <f>GT_Spot!Q30</f>
        <v>0</v>
      </c>
      <c r="G30">
        <f>PPCL_NG!Q30</f>
        <v>25.701606350396897</v>
      </c>
      <c r="H30">
        <f>PPCL_Spot!Q30</f>
        <v>0</v>
      </c>
      <c r="I30">
        <f>Bawana_NG!Q30</f>
        <v>23.4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805.07997814618136</v>
      </c>
      <c r="P30" s="37">
        <v>67.937388028141939</v>
      </c>
      <c r="Q30" s="37">
        <v>22.020000000000003</v>
      </c>
      <c r="R30" s="39">
        <v>5.2573434343434338</v>
      </c>
      <c r="S30" s="39">
        <v>0</v>
      </c>
      <c r="T30" s="38">
        <f>SUMPRODUCT(LTA!J30:AN30,LTA!J$101:AN$101,LTA!J$104:AN$104)</f>
        <v>28</v>
      </c>
      <c r="U30" s="38">
        <f>SUMPRODUCT(LTA!J30:AN30,LTA!J$102:AN$102,LTA!J$104:AN$104)</f>
        <v>112.14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-305</v>
      </c>
      <c r="AA30" s="76">
        <f>STOA!I30</f>
        <v>0</v>
      </c>
      <c r="AB30" s="76">
        <f>-STOA!O30</f>
        <v>-72.09</v>
      </c>
      <c r="AC30">
        <f t="shared" si="0"/>
        <v>12.209744586294542</v>
      </c>
      <c r="AD30">
        <f t="shared" si="1"/>
        <v>633.36093415938899</v>
      </c>
      <c r="AE30">
        <f>'IDT-1'!C30</f>
        <v>0</v>
      </c>
      <c r="AF30" s="25"/>
      <c r="AG30">
        <f t="shared" si="2"/>
        <v>633.36093415938899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-81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5.4825499999999998</v>
      </c>
      <c r="E31">
        <f>GT_NG!Q31</f>
        <v>8.6418127866199086</v>
      </c>
      <c r="F31">
        <f>GT_Spot!Q31</f>
        <v>0</v>
      </c>
      <c r="G31">
        <f>PPCL_NG!Q31</f>
        <v>25.701606350396897</v>
      </c>
      <c r="H31">
        <f>PPCL_Spot!Q31</f>
        <v>0</v>
      </c>
      <c r="I31">
        <f>Bawana_NG!Q31</f>
        <v>23.4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801.51939916195147</v>
      </c>
      <c r="P31" s="37">
        <v>67.937388028141939</v>
      </c>
      <c r="Q31" s="37">
        <v>22.020000000000003</v>
      </c>
      <c r="R31" s="39">
        <v>11.4</v>
      </c>
      <c r="S31" s="39">
        <v>0</v>
      </c>
      <c r="T31" s="38">
        <f>SUMPRODUCT(LTA!J31:AN31,LTA!J$101:AN$101,LTA!J$104:AN$104)</f>
        <v>32</v>
      </c>
      <c r="U31" s="38">
        <f>SUMPRODUCT(LTA!J31:AN31,LTA!J$102:AN$102,LTA!J$104:AN$104)</f>
        <v>111.64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-270</v>
      </c>
      <c r="AA31" s="76">
        <f>STOA!I31</f>
        <v>0</v>
      </c>
      <c r="AB31" s="76">
        <f>-STOA!O31</f>
        <v>-72.09</v>
      </c>
      <c r="AC31">
        <f t="shared" si="0"/>
        <v>11.974177333255916</v>
      </c>
      <c r="AD31">
        <f t="shared" si="1"/>
        <v>675.67857899385433</v>
      </c>
      <c r="AE31">
        <f>'IDT-1'!C31</f>
        <v>0</v>
      </c>
      <c r="AF31" s="25"/>
      <c r="AG31">
        <f t="shared" si="2"/>
        <v>675.67857899385433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-80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5.4825499999999998</v>
      </c>
      <c r="E32">
        <f>GT_NG!Q32</f>
        <v>8.6418127866199086</v>
      </c>
      <c r="F32">
        <f>GT_Spot!Q32</f>
        <v>0</v>
      </c>
      <c r="G32">
        <f>PPCL_NG!Q32</f>
        <v>25.701606350396897</v>
      </c>
      <c r="H32">
        <f>PPCL_Spot!Q32</f>
        <v>0</v>
      </c>
      <c r="I32">
        <f>Bawana_NG!Q32</f>
        <v>23.4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793.02468196397206</v>
      </c>
      <c r="P32" s="37">
        <v>67.937388028141939</v>
      </c>
      <c r="Q32" s="37">
        <v>22.020000000000003</v>
      </c>
      <c r="R32" s="39">
        <v>18.5</v>
      </c>
      <c r="S32" s="39">
        <v>0</v>
      </c>
      <c r="T32" s="38">
        <f>SUMPRODUCT(LTA!J32:AN32,LTA!J$101:AN$101,LTA!J$104:AN$104)</f>
        <v>33.44</v>
      </c>
      <c r="U32" s="38">
        <f>SUMPRODUCT(LTA!J32:AN32,LTA!J$102:AN$102,LTA!J$104:AN$104)</f>
        <v>111.31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-250</v>
      </c>
      <c r="AA32" s="76">
        <f>STOA!I32</f>
        <v>0</v>
      </c>
      <c r="AB32" s="76">
        <f>-STOA!O32</f>
        <v>-72.09</v>
      </c>
      <c r="AC32">
        <f t="shared" si="0"/>
        <v>11.767562263763963</v>
      </c>
      <c r="AD32">
        <f t="shared" si="1"/>
        <v>701.60047686536689</v>
      </c>
      <c r="AE32">
        <f>'IDT-1'!C32</f>
        <v>0</v>
      </c>
      <c r="AF32" s="25"/>
      <c r="AG32">
        <f t="shared" si="2"/>
        <v>701.60047686536689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-74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5.4825499999999998</v>
      </c>
      <c r="E33">
        <f>GT_NG!Q33</f>
        <v>8.6418127866199086</v>
      </c>
      <c r="F33">
        <f>GT_Spot!Q33</f>
        <v>0</v>
      </c>
      <c r="G33">
        <f>PPCL_NG!Q33</f>
        <v>25.701606350396897</v>
      </c>
      <c r="H33">
        <f>PPCL_Spot!Q33</f>
        <v>0</v>
      </c>
      <c r="I33">
        <f>Bawana_NG!Q33</f>
        <v>23.4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791.6711179119028</v>
      </c>
      <c r="P33" s="37">
        <v>67.937388028141939</v>
      </c>
      <c r="Q33" s="37">
        <v>22.020000000000003</v>
      </c>
      <c r="R33" s="39">
        <v>19</v>
      </c>
      <c r="S33" s="39">
        <v>0</v>
      </c>
      <c r="T33" s="38">
        <f>SUMPRODUCT(LTA!J33:AN33,LTA!J$101:AN$101,LTA!J$104:AN$104)</f>
        <v>37.93</v>
      </c>
      <c r="U33" s="38">
        <f>SUMPRODUCT(LTA!J33:AN33,LTA!J$102:AN$102,LTA!J$104:AN$104)</f>
        <v>110.64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-217</v>
      </c>
      <c r="AA33" s="76">
        <f>STOA!I33</f>
        <v>0</v>
      </c>
      <c r="AB33" s="76">
        <f>-STOA!O33</f>
        <v>-72.09</v>
      </c>
      <c r="AC33">
        <f t="shared" si="0"/>
        <v>11.36618927689719</v>
      </c>
      <c r="AD33">
        <f t="shared" si="1"/>
        <v>758.96828580016427</v>
      </c>
      <c r="AE33">
        <f>'IDT-1'!C33</f>
        <v>-2.964</v>
      </c>
      <c r="AF33" s="25"/>
      <c r="AG33">
        <f t="shared" si="2"/>
        <v>756.00428580016421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-53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5.4825499999999998</v>
      </c>
      <c r="E34">
        <f>GT_NG!Q34</f>
        <v>8.6418127866199086</v>
      </c>
      <c r="F34">
        <f>GT_Spot!Q34</f>
        <v>0</v>
      </c>
      <c r="G34">
        <f>PPCL_NG!Q34</f>
        <v>25.701606350396897</v>
      </c>
      <c r="H34">
        <f>PPCL_Spot!Q34</f>
        <v>0</v>
      </c>
      <c r="I34">
        <f>Bawana_NG!Q34</f>
        <v>23.4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785.31640245704227</v>
      </c>
      <c r="P34" s="37">
        <v>67.937388028141939</v>
      </c>
      <c r="Q34" s="37">
        <v>22.020000000000003</v>
      </c>
      <c r="R34" s="39">
        <v>19</v>
      </c>
      <c r="S34" s="39">
        <v>0</v>
      </c>
      <c r="T34" s="38">
        <f>SUMPRODUCT(LTA!J34:AN34,LTA!J$101:AN$101,LTA!J$104:AN$104)</f>
        <v>47</v>
      </c>
      <c r="U34" s="38">
        <f>SUMPRODUCT(LTA!J34:AN34,LTA!J$102:AN$102,LTA!J$104:AN$104)</f>
        <v>110.31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-186</v>
      </c>
      <c r="AA34" s="76">
        <f>STOA!I34</f>
        <v>0</v>
      </c>
      <c r="AB34" s="76">
        <f>-STOA!O34</f>
        <v>-72.09</v>
      </c>
      <c r="AC34">
        <f t="shared" si="0"/>
        <v>11.196122857566774</v>
      </c>
      <c r="AD34">
        <f t="shared" si="1"/>
        <v>785.52363676463415</v>
      </c>
      <c r="AE34">
        <f>'IDT-1'!C34</f>
        <v>-8.891</v>
      </c>
      <c r="AF34" s="25"/>
      <c r="AG34">
        <f t="shared" si="2"/>
        <v>776.63263676463419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-60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5.4825499999999998</v>
      </c>
      <c r="E35">
        <f>GT_NG!Q35</f>
        <v>8.6418127866199086</v>
      </c>
      <c r="F35">
        <f>GT_Spot!Q35</f>
        <v>0</v>
      </c>
      <c r="G35">
        <f>PPCL_NG!Q35</f>
        <v>25.72</v>
      </c>
      <c r="H35">
        <f>PPCL_Spot!Q35</f>
        <v>0</v>
      </c>
      <c r="I35">
        <f>Bawana_NG!Q35</f>
        <v>23.4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772.43634786439065</v>
      </c>
      <c r="P35" s="37">
        <v>67.937388028141939</v>
      </c>
      <c r="Q35" s="37">
        <v>22.020000000000003</v>
      </c>
      <c r="R35" s="39">
        <v>19</v>
      </c>
      <c r="S35" s="39">
        <v>0</v>
      </c>
      <c r="T35" s="38">
        <f>SUMPRODUCT(LTA!J35:AN35,LTA!J$101:AN$101,LTA!J$104:AN$104)</f>
        <v>50.91</v>
      </c>
      <c r="U35" s="38">
        <f>SUMPRODUCT(LTA!J35:AN35,LTA!J$102:AN$102,LTA!J$104:AN$104)</f>
        <v>109.31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-175</v>
      </c>
      <c r="AA35" s="76">
        <f>STOA!I35</f>
        <v>0</v>
      </c>
      <c r="AB35" s="76">
        <f>-STOA!O35</f>
        <v>-72.09</v>
      </c>
      <c r="AC35">
        <f t="shared" si="0"/>
        <v>10.992718809689325</v>
      </c>
      <c r="AD35">
        <f t="shared" si="1"/>
        <v>791.77537986946322</v>
      </c>
      <c r="AE35">
        <f>'IDT-1'!C35</f>
        <v>-10.161</v>
      </c>
      <c r="AF35" s="25"/>
      <c r="AG35">
        <f t="shared" si="2"/>
        <v>781.61437986946328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-55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5.4825499999999998</v>
      </c>
      <c r="E36">
        <f>GT_NG!Q36</f>
        <v>8.6418127866199086</v>
      </c>
      <c r="F36">
        <f>GT_Spot!Q36</f>
        <v>0</v>
      </c>
      <c r="G36">
        <f>PPCL_NG!Q36</f>
        <v>25.72</v>
      </c>
      <c r="H36">
        <f>PPCL_Spot!Q36</f>
        <v>0</v>
      </c>
      <c r="I36">
        <f>Bawana_NG!Q36</f>
        <v>23.4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749.5084000284935</v>
      </c>
      <c r="P36" s="37">
        <v>67.937388028141939</v>
      </c>
      <c r="Q36" s="37">
        <v>22.020000000000003</v>
      </c>
      <c r="R36" s="39">
        <v>19</v>
      </c>
      <c r="S36" s="39">
        <v>0</v>
      </c>
      <c r="T36" s="38">
        <f>SUMPRODUCT(LTA!J36:AN36,LTA!J$101:AN$101,LTA!J$104:AN$104)</f>
        <v>66.63</v>
      </c>
      <c r="U36" s="38">
        <f>SUMPRODUCT(LTA!J36:AN36,LTA!J$102:AN$102,LTA!J$104:AN$104)</f>
        <v>108.14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-141</v>
      </c>
      <c r="AA36" s="76">
        <f>STOA!I36</f>
        <v>0</v>
      </c>
      <c r="AB36" s="76">
        <f>-STOA!O36</f>
        <v>-72.09</v>
      </c>
      <c r="AC36">
        <f t="shared" si="0"/>
        <v>10.73083785950422</v>
      </c>
      <c r="AD36">
        <f t="shared" si="1"/>
        <v>808.65931298375108</v>
      </c>
      <c r="AE36">
        <f>'IDT-1'!C36</f>
        <v>-29.212</v>
      </c>
      <c r="AF36" s="25"/>
      <c r="AG36">
        <f t="shared" si="2"/>
        <v>779.44731298375109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-64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5.4825499999999998</v>
      </c>
      <c r="E37">
        <f>GT_NG!Q37</f>
        <v>8.6418127866199086</v>
      </c>
      <c r="F37">
        <f>GT_Spot!Q37</f>
        <v>0</v>
      </c>
      <c r="G37">
        <f>PPCL_NG!Q37</f>
        <v>25.72</v>
      </c>
      <c r="H37">
        <f>PPCL_Spot!Q37</f>
        <v>0</v>
      </c>
      <c r="I37">
        <f>Bawana_NG!Q37</f>
        <v>37.79999999999999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733.41288935136618</v>
      </c>
      <c r="P37" s="37">
        <v>67.937388028141939</v>
      </c>
      <c r="Q37" s="37">
        <v>22.020000000000003</v>
      </c>
      <c r="R37" s="39">
        <v>19</v>
      </c>
      <c r="S37" s="39">
        <v>0</v>
      </c>
      <c r="T37" s="38">
        <f>SUMPRODUCT(LTA!J37:AN37,LTA!J$101:AN$101,LTA!J$104:AN$104)</f>
        <v>90.32</v>
      </c>
      <c r="U37" s="38">
        <f>SUMPRODUCT(LTA!J37:AN37,LTA!J$102:AN$102,LTA!J$104:AN$104)</f>
        <v>107.14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-126</v>
      </c>
      <c r="AA37" s="76">
        <f>STOA!I37</f>
        <v>0</v>
      </c>
      <c r="AB37" s="76">
        <f>-STOA!O37</f>
        <v>-72.09</v>
      </c>
      <c r="AC37">
        <f t="shared" si="0"/>
        <v>10.619448736331478</v>
      </c>
      <c r="AD37">
        <f t="shared" si="1"/>
        <v>864.76519142979669</v>
      </c>
      <c r="AE37">
        <f>'IDT-1'!C37</f>
        <v>-39.372999999999998</v>
      </c>
      <c r="AF37" s="25"/>
      <c r="AG37">
        <f t="shared" si="2"/>
        <v>825.39219142979664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-44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5.4825499999999998</v>
      </c>
      <c r="E38">
        <f>GT_NG!Q38</f>
        <v>8.6418127866199086</v>
      </c>
      <c r="F38">
        <f>GT_Spot!Q38</f>
        <v>0</v>
      </c>
      <c r="G38">
        <f>PPCL_NG!Q38</f>
        <v>25.72</v>
      </c>
      <c r="H38">
        <f>PPCL_Spot!Q38</f>
        <v>0</v>
      </c>
      <c r="I38">
        <f>Bawana_NG!Q38</f>
        <v>37.79999999999999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723.79398879803659</v>
      </c>
      <c r="P38" s="37">
        <v>67.937388028141939</v>
      </c>
      <c r="Q38" s="37">
        <v>22.020000000000003</v>
      </c>
      <c r="R38" s="39">
        <v>19</v>
      </c>
      <c r="S38" s="39">
        <v>0</v>
      </c>
      <c r="T38" s="38">
        <f>SUMPRODUCT(LTA!J38:AN38,LTA!J$101:AN$101,LTA!J$104:AN$104)</f>
        <v>115.32000000000001</v>
      </c>
      <c r="U38" s="38">
        <f>SUMPRODUCT(LTA!J38:AN38,LTA!J$102:AN$102,LTA!J$104:AN$104)</f>
        <v>107.14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-137</v>
      </c>
      <c r="AA38" s="76">
        <f>STOA!I38</f>
        <v>0</v>
      </c>
      <c r="AB38" s="76">
        <f>-STOA!O38</f>
        <v>-72.09</v>
      </c>
      <c r="AC38">
        <f t="shared" si="0"/>
        <v>10.967399542211032</v>
      </c>
      <c r="AD38">
        <f t="shared" si="1"/>
        <v>850.79834007058741</v>
      </c>
      <c r="AE38">
        <f>'IDT-1'!C38</f>
        <v>-28.364999999999998</v>
      </c>
      <c r="AF38" s="25"/>
      <c r="AG38">
        <f t="shared" si="2"/>
        <v>822.43334007058741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-62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5.4825499999999998</v>
      </c>
      <c r="E39">
        <f>GT_NG!Q39</f>
        <v>8.3610756861657887</v>
      </c>
      <c r="F39">
        <f>GT_Spot!Q39</f>
        <v>0</v>
      </c>
      <c r="G39">
        <f>PPCL_NG!Q39</f>
        <v>25.72</v>
      </c>
      <c r="H39">
        <f>PPCL_Spot!Q39</f>
        <v>0</v>
      </c>
      <c r="I39">
        <f>Bawana_NG!Q39</f>
        <v>45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714.1120111568481</v>
      </c>
      <c r="P39" s="37">
        <v>67.937388028141939</v>
      </c>
      <c r="Q39" s="37">
        <v>22.020000000000003</v>
      </c>
      <c r="R39" s="39">
        <v>19</v>
      </c>
      <c r="S39" s="39">
        <v>0</v>
      </c>
      <c r="T39" s="38">
        <f>SUMPRODUCT(LTA!J39:AN39,LTA!J$101:AN$101,LTA!J$104:AN$104)</f>
        <v>138.68</v>
      </c>
      <c r="U39" s="38">
        <f>SUMPRODUCT(LTA!J39:AN39,LTA!J$102:AN$102,LTA!J$104:AN$104)</f>
        <v>107.14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-143</v>
      </c>
      <c r="AA39" s="76">
        <f>STOA!I39</f>
        <v>0</v>
      </c>
      <c r="AB39" s="76">
        <f>-STOA!O39</f>
        <v>-72.09</v>
      </c>
      <c r="AC39">
        <f t="shared" si="0"/>
        <v>11.678350647008521</v>
      </c>
      <c r="AD39">
        <f t="shared" si="1"/>
        <v>800.68467422414744</v>
      </c>
      <c r="AE39">
        <f>'IDT-1'!C39</f>
        <v>-17.358000000000001</v>
      </c>
      <c r="AF39" s="25"/>
      <c r="AG39">
        <f t="shared" si="2"/>
        <v>783.3266742241475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-126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5.4825499999999998</v>
      </c>
      <c r="E40">
        <f>GT_NG!Q40</f>
        <v>8.3610756861657887</v>
      </c>
      <c r="F40">
        <f>GT_Spot!Q40</f>
        <v>0</v>
      </c>
      <c r="G40">
        <f>PPCL_NG!Q40</f>
        <v>25.72</v>
      </c>
      <c r="H40">
        <f>PPCL_Spot!Q40</f>
        <v>0</v>
      </c>
      <c r="I40">
        <f>Bawana_NG!Q40</f>
        <v>45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710.13949352466159</v>
      </c>
      <c r="P40" s="37">
        <v>67.937388028141939</v>
      </c>
      <c r="Q40" s="37">
        <v>22.020000000000003</v>
      </c>
      <c r="R40" s="39">
        <v>22</v>
      </c>
      <c r="S40" s="39">
        <v>0</v>
      </c>
      <c r="T40" s="38">
        <f>SUMPRODUCT(LTA!J40:AN40,LTA!J$101:AN$101,LTA!J$104:AN$104)</f>
        <v>157.99</v>
      </c>
      <c r="U40" s="38">
        <f>SUMPRODUCT(LTA!J40:AN40,LTA!J$102:AN$102,LTA!J$104:AN$104)</f>
        <v>107.14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-137</v>
      </c>
      <c r="AA40" s="76">
        <f>STOA!I40</f>
        <v>0</v>
      </c>
      <c r="AB40" s="76">
        <f>-STOA!O40</f>
        <v>-72.09</v>
      </c>
      <c r="AC40">
        <f t="shared" si="0"/>
        <v>11.837105646042675</v>
      </c>
      <c r="AD40">
        <f t="shared" si="1"/>
        <v>816.86340159292672</v>
      </c>
      <c r="AE40">
        <f>'IDT-1'!C40</f>
        <v>-12.701000000000001</v>
      </c>
      <c r="AF40" s="25"/>
      <c r="AG40">
        <f t="shared" si="2"/>
        <v>804.1624015929267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-134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5.4825499999999998</v>
      </c>
      <c r="E41">
        <f>GT_NG!Q41</f>
        <v>8.3610756861657887</v>
      </c>
      <c r="F41">
        <f>GT_Spot!Q41</f>
        <v>0</v>
      </c>
      <c r="G41">
        <f>PPCL_NG!Q41</f>
        <v>25.72</v>
      </c>
      <c r="H41">
        <f>PPCL_Spot!Q41</f>
        <v>0</v>
      </c>
      <c r="I41">
        <f>Bawana_NG!Q41</f>
        <v>47.49414551607444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713.36744158811143</v>
      </c>
      <c r="P41" s="37">
        <v>67.937388028141939</v>
      </c>
      <c r="Q41" s="37">
        <v>22.020000000000003</v>
      </c>
      <c r="R41" s="39">
        <v>22</v>
      </c>
      <c r="S41" s="39">
        <v>0</v>
      </c>
      <c r="T41" s="38">
        <f>SUMPRODUCT(LTA!J41:AN41,LTA!J$101:AN$101,LTA!J$104:AN$104)</f>
        <v>175.59</v>
      </c>
      <c r="U41" s="38">
        <f>SUMPRODUCT(LTA!J41:AN41,LTA!J$102:AN$102,LTA!J$104:AN$104)</f>
        <v>107.14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-170</v>
      </c>
      <c r="AA41" s="76">
        <f>STOA!I41</f>
        <v>0</v>
      </c>
      <c r="AB41" s="76">
        <f>-STOA!O41</f>
        <v>-72.09</v>
      </c>
      <c r="AC41">
        <f t="shared" si="0"/>
        <v>12.176244341615051</v>
      </c>
      <c r="AD41">
        <f t="shared" si="1"/>
        <v>819.84635647687867</v>
      </c>
      <c r="AE41">
        <f>'IDT-1'!C41</f>
        <v>0</v>
      </c>
      <c r="AF41" s="25"/>
      <c r="AG41">
        <f t="shared" si="2"/>
        <v>819.84635647687867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-121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5.4825499999999998</v>
      </c>
      <c r="E42">
        <f>GT_NG!Q42</f>
        <v>8.3610756861657887</v>
      </c>
      <c r="F42">
        <f>GT_Spot!Q42</f>
        <v>0</v>
      </c>
      <c r="G42">
        <f>PPCL_NG!Q42</f>
        <v>26.12</v>
      </c>
      <c r="H42">
        <f>PPCL_Spot!Q42</f>
        <v>0</v>
      </c>
      <c r="I42">
        <f>Bawana_NG!Q42</f>
        <v>47.49414551607444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713.36744158811143</v>
      </c>
      <c r="P42" s="37">
        <v>67.937388028141939</v>
      </c>
      <c r="Q42" s="37">
        <v>22.020000000000003</v>
      </c>
      <c r="R42" s="39">
        <v>22</v>
      </c>
      <c r="S42" s="39">
        <v>0</v>
      </c>
      <c r="T42" s="38">
        <f>SUMPRODUCT(LTA!J42:AN42,LTA!J$101:AN$101,LTA!J$104:AN$104)</f>
        <v>194.43</v>
      </c>
      <c r="U42" s="38">
        <f>SUMPRODUCT(LTA!J42:AN42,LTA!J$102:AN$102,LTA!J$104:AN$104)</f>
        <v>107.14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-180</v>
      </c>
      <c r="AA42" s="76">
        <f>STOA!I42</f>
        <v>0</v>
      </c>
      <c r="AB42" s="76">
        <f>-STOA!O42</f>
        <v>-72.09</v>
      </c>
      <c r="AC42">
        <f t="shared" si="0"/>
        <v>12.381345569593281</v>
      </c>
      <c r="AD42">
        <f t="shared" si="1"/>
        <v>831.88125524890052</v>
      </c>
      <c r="AE42">
        <f>'IDT-1'!C42</f>
        <v>0</v>
      </c>
      <c r="AF42" s="25"/>
      <c r="AG42">
        <f t="shared" si="2"/>
        <v>831.88125524890052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-118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5.4825499999999998</v>
      </c>
      <c r="E43">
        <f>GT_NG!Q43</f>
        <v>8.3610756861657887</v>
      </c>
      <c r="F43">
        <f>GT_Spot!Q43</f>
        <v>0</v>
      </c>
      <c r="G43">
        <f>PPCL_NG!Q43</f>
        <v>26.12</v>
      </c>
      <c r="H43">
        <f>PPCL_Spot!Q43</f>
        <v>0</v>
      </c>
      <c r="I43">
        <f>Bawana_NG!Q43</f>
        <v>41.4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635.66655342281229</v>
      </c>
      <c r="P43" s="37">
        <v>33.64</v>
      </c>
      <c r="Q43" s="37">
        <v>11.529999999999998</v>
      </c>
      <c r="R43" s="39">
        <v>22</v>
      </c>
      <c r="S43" s="39">
        <v>0</v>
      </c>
      <c r="T43" s="38">
        <f>SUMPRODUCT(LTA!J43:AN43,LTA!J$101:AN$101,LTA!J$104:AN$104)</f>
        <v>208.9</v>
      </c>
      <c r="U43" s="38">
        <f>SUMPRODUCT(LTA!J43:AN43,LTA!J$102:AN$102,LTA!J$104:AN$104)</f>
        <v>107.14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-47</v>
      </c>
      <c r="AA43" s="76">
        <f>STOA!I43</f>
        <v>0</v>
      </c>
      <c r="AB43" s="76">
        <f>-STOA!O43</f>
        <v>-72.09</v>
      </c>
      <c r="AC43">
        <f t="shared" si="0"/>
        <v>10.335654892716224</v>
      </c>
      <c r="AD43">
        <f t="shared" si="1"/>
        <v>866.81452421626182</v>
      </c>
      <c r="AE43">
        <f>'IDT-1'!C43</f>
        <v>0</v>
      </c>
      <c r="AF43" s="25"/>
      <c r="AG43">
        <f t="shared" si="2"/>
        <v>866.81452421626182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-104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5.4825499999999998</v>
      </c>
      <c r="E44">
        <f>GT_NG!Q44</f>
        <v>8.3610756861657887</v>
      </c>
      <c r="F44">
        <f>GT_Spot!Q44</f>
        <v>0</v>
      </c>
      <c r="G44">
        <f>PPCL_NG!Q44</f>
        <v>26.12</v>
      </c>
      <c r="H44">
        <f>PPCL_Spot!Q44</f>
        <v>0</v>
      </c>
      <c r="I44">
        <f>Bawana_NG!Q44</f>
        <v>41.4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603.06046547612709</v>
      </c>
      <c r="P44" s="37">
        <v>33.64</v>
      </c>
      <c r="Q44" s="37">
        <v>11.529999999999998</v>
      </c>
      <c r="R44" s="39">
        <v>22</v>
      </c>
      <c r="S44" s="39">
        <v>0</v>
      </c>
      <c r="T44" s="38">
        <f>SUMPRODUCT(LTA!J44:AN44,LTA!J$101:AN$101,LTA!J$104:AN$104)</f>
        <v>221.72</v>
      </c>
      <c r="U44" s="38">
        <f>SUMPRODUCT(LTA!J44:AN44,LTA!J$102:AN$102,LTA!J$104:AN$104)</f>
        <v>107.14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-132</v>
      </c>
      <c r="AA44" s="76">
        <f>STOA!I44</f>
        <v>0</v>
      </c>
      <c r="AB44" s="76">
        <f>-STOA!O44</f>
        <v>-72.09</v>
      </c>
      <c r="AC44">
        <f t="shared" si="0"/>
        <v>10.063403632493015</v>
      </c>
      <c r="AD44">
        <f t="shared" si="1"/>
        <v>862.3006875297998</v>
      </c>
      <c r="AE44">
        <f>'IDT-1'!C44</f>
        <v>0</v>
      </c>
      <c r="AF44" s="25"/>
      <c r="AG44">
        <f t="shared" si="2"/>
        <v>862.3006875297998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-4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5.4825499999999998</v>
      </c>
      <c r="E45">
        <f>GT_NG!Q45</f>
        <v>8.3610756861657887</v>
      </c>
      <c r="F45">
        <f>GT_Spot!Q45</f>
        <v>0</v>
      </c>
      <c r="G45">
        <f>PPCL_NG!Q45</f>
        <v>26.12</v>
      </c>
      <c r="H45">
        <f>PPCL_Spot!Q45</f>
        <v>0</v>
      </c>
      <c r="I45">
        <f>Bawana_NG!Q45</f>
        <v>41.4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605.07464604302822</v>
      </c>
      <c r="P45" s="37">
        <v>33.64</v>
      </c>
      <c r="Q45" s="37">
        <v>11.529999999999998</v>
      </c>
      <c r="R45" s="39">
        <v>22</v>
      </c>
      <c r="S45" s="39">
        <v>0</v>
      </c>
      <c r="T45" s="38">
        <f>SUMPRODUCT(LTA!J45:AN45,LTA!J$101:AN$101,LTA!J$104:AN$104)</f>
        <v>236.86</v>
      </c>
      <c r="U45" s="38">
        <f>SUMPRODUCT(LTA!J45:AN45,LTA!J$102:AN$102,LTA!J$104:AN$104)</f>
        <v>107.14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-137</v>
      </c>
      <c r="AA45" s="76">
        <f>STOA!I45</f>
        <v>0</v>
      </c>
      <c r="AB45" s="76">
        <f>-STOA!O45</f>
        <v>-72.09</v>
      </c>
      <c r="AC45">
        <f t="shared" si="0"/>
        <v>10.332519559197449</v>
      </c>
      <c r="AD45">
        <f t="shared" si="1"/>
        <v>894.52575216999662</v>
      </c>
      <c r="AE45">
        <f>'IDT-1'!C45</f>
        <v>0</v>
      </c>
      <c r="AF45" s="25"/>
      <c r="AG45">
        <f t="shared" si="2"/>
        <v>894.52575216999662</v>
      </c>
      <c r="AI45" s="35">
        <f>PXIL!I45</f>
        <v>0</v>
      </c>
      <c r="AJ45" s="35">
        <f>PXIL!O45</f>
        <v>0</v>
      </c>
      <c r="AK45" s="35">
        <f>RTM_IEX!I45</f>
        <v>16.34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5.4825499999999998</v>
      </c>
      <c r="E46">
        <f>GT_NG!Q46</f>
        <v>8.3610756861657887</v>
      </c>
      <c r="F46">
        <f>GT_Spot!Q46</f>
        <v>0</v>
      </c>
      <c r="G46">
        <f>PPCL_NG!Q46</f>
        <v>26.12</v>
      </c>
      <c r="H46">
        <f>PPCL_Spot!Q46</f>
        <v>0</v>
      </c>
      <c r="I46">
        <f>Bawana_NG!Q46</f>
        <v>41.4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598.06883073203051</v>
      </c>
      <c r="P46" s="37">
        <v>33.64</v>
      </c>
      <c r="Q46" s="37">
        <v>11.529999999999998</v>
      </c>
      <c r="R46" s="39">
        <v>22</v>
      </c>
      <c r="S46" s="39">
        <v>0</v>
      </c>
      <c r="T46" s="38">
        <f>SUMPRODUCT(LTA!J46:AN46,LTA!J$101:AN$101,LTA!J$104:AN$104)</f>
        <v>245.63</v>
      </c>
      <c r="U46" s="38">
        <f>SUMPRODUCT(LTA!J46:AN46,LTA!J$102:AN$102,LTA!J$104:AN$104)</f>
        <v>107.14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-142</v>
      </c>
      <c r="AA46" s="76">
        <f>STOA!I46</f>
        <v>0</v>
      </c>
      <c r="AB46" s="76">
        <f>-STOA!O46</f>
        <v>-72.09</v>
      </c>
      <c r="AC46">
        <f t="shared" si="0"/>
        <v>10.348068791184689</v>
      </c>
      <c r="AD46">
        <f t="shared" si="1"/>
        <v>886.46438762701166</v>
      </c>
      <c r="AE46">
        <f>'IDT-1'!C46</f>
        <v>0</v>
      </c>
      <c r="AF46" s="25"/>
      <c r="AG46">
        <f t="shared" si="2"/>
        <v>886.46438762701166</v>
      </c>
      <c r="AI46" s="35">
        <f>PXIL!I46</f>
        <v>0</v>
      </c>
      <c r="AJ46" s="35">
        <f>PXIL!O46</f>
        <v>0</v>
      </c>
      <c r="AK46" s="35">
        <f>RTM_IEX!I46</f>
        <v>11.53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4.96929</v>
      </c>
      <c r="E47">
        <f>GT_NG!Q47</f>
        <v>8.6418127866199086</v>
      </c>
      <c r="F47">
        <f>GT_Spot!Q47</f>
        <v>0</v>
      </c>
      <c r="G47">
        <f>PPCL_NG!Q47</f>
        <v>26.12</v>
      </c>
      <c r="H47">
        <f>PPCL_Spot!Q47</f>
        <v>0</v>
      </c>
      <c r="I47">
        <f>Bawana_NG!Q47</f>
        <v>27.450000000000003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598.23457635535942</v>
      </c>
      <c r="P47" s="37">
        <v>33.64</v>
      </c>
      <c r="Q47" s="37">
        <v>11.149999999999999</v>
      </c>
      <c r="R47" s="39">
        <v>22</v>
      </c>
      <c r="S47" s="39">
        <v>0</v>
      </c>
      <c r="T47" s="38">
        <f>SUMPRODUCT(LTA!J47:AN47,LTA!J$101:AN$101,LTA!J$104:AN$104)</f>
        <v>255.47</v>
      </c>
      <c r="U47" s="38">
        <f>SUMPRODUCT(LTA!J47:AN47,LTA!J$102:AN$102,LTA!J$104:AN$104)</f>
        <v>107.14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-157</v>
      </c>
      <c r="AA47" s="76">
        <f>STOA!I47</f>
        <v>0</v>
      </c>
      <c r="AB47" s="76">
        <f>-STOA!O47</f>
        <v>-72.09</v>
      </c>
      <c r="AC47">
        <f t="shared" si="0"/>
        <v>10.340511702669261</v>
      </c>
      <c r="AD47">
        <f t="shared" si="1"/>
        <v>855.38516743931018</v>
      </c>
      <c r="AE47">
        <f>'IDT-1'!C47</f>
        <v>0</v>
      </c>
      <c r="AF47" s="25"/>
      <c r="AG47">
        <f t="shared" si="2"/>
        <v>855.38516743931018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4.96929</v>
      </c>
      <c r="E48">
        <f>GT_NG!Q48</f>
        <v>8.6418127866199086</v>
      </c>
      <c r="F48">
        <f>GT_Spot!Q48</f>
        <v>0</v>
      </c>
      <c r="G48">
        <f>PPCL_NG!Q48</f>
        <v>26.12</v>
      </c>
      <c r="H48">
        <f>PPCL_Spot!Q48</f>
        <v>0</v>
      </c>
      <c r="I48">
        <f>Bawana_NG!Q48</f>
        <v>27.450000000000003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598.55490484021323</v>
      </c>
      <c r="P48" s="37">
        <v>33.64</v>
      </c>
      <c r="Q48" s="37">
        <v>11.149999999999999</v>
      </c>
      <c r="R48" s="39">
        <v>22</v>
      </c>
      <c r="S48" s="39">
        <v>0</v>
      </c>
      <c r="T48" s="38">
        <f>SUMPRODUCT(LTA!J48:AN48,LTA!J$101:AN$101,LTA!J$104:AN$104)</f>
        <v>259.15999999999997</v>
      </c>
      <c r="U48" s="38">
        <f>SUMPRODUCT(LTA!J48:AN48,LTA!J$102:AN$102,LTA!J$104:AN$104)</f>
        <v>107.14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-162</v>
      </c>
      <c r="AA48" s="76">
        <f>STOA!I48</f>
        <v>0</v>
      </c>
      <c r="AB48" s="76">
        <f>-STOA!O48</f>
        <v>-72.09</v>
      </c>
      <c r="AC48">
        <f t="shared" si="0"/>
        <v>10.411098856264143</v>
      </c>
      <c r="AD48">
        <f t="shared" si="1"/>
        <v>854.32490877056898</v>
      </c>
      <c r="AE48">
        <f>'IDT-1'!C48</f>
        <v>0</v>
      </c>
      <c r="AF48" s="25"/>
      <c r="AG48">
        <f t="shared" si="2"/>
        <v>854.32490877056898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5.645859999999999</v>
      </c>
      <c r="E49">
        <f>GT_NG!Q49</f>
        <v>8.6418127866199086</v>
      </c>
      <c r="F49">
        <f>GT_Spot!Q49</f>
        <v>0</v>
      </c>
      <c r="G49">
        <f>PPCL_NG!Q49</f>
        <v>26.12</v>
      </c>
      <c r="H49">
        <f>PPCL_Spot!Q49</f>
        <v>0</v>
      </c>
      <c r="I49">
        <f>Bawana_NG!Q49</f>
        <v>47.248031332027836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598.58993768158268</v>
      </c>
      <c r="P49" s="37">
        <v>33.642173969238719</v>
      </c>
      <c r="Q49" s="37">
        <v>22.02</v>
      </c>
      <c r="R49" s="39">
        <v>22</v>
      </c>
      <c r="S49" s="39">
        <v>0</v>
      </c>
      <c r="T49" s="38">
        <f>SUMPRODUCT(LTA!J49:AN49,LTA!J$101:AN$101,LTA!J$104:AN$104)</f>
        <v>260.15999999999997</v>
      </c>
      <c r="U49" s="38">
        <f>SUMPRODUCT(LTA!J49:AN49,LTA!J$102:AN$102,LTA!J$104:AN$104)</f>
        <v>107.14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-172</v>
      </c>
      <c r="AA49" s="76">
        <f>STOA!I49</f>
        <v>0</v>
      </c>
      <c r="AB49" s="76">
        <f>-STOA!O49</f>
        <v>-72.09</v>
      </c>
      <c r="AC49">
        <f t="shared" si="0"/>
        <v>10.742290142602748</v>
      </c>
      <c r="AD49">
        <f t="shared" si="1"/>
        <v>876.37552562686653</v>
      </c>
      <c r="AE49">
        <f>'IDT-1'!C49</f>
        <v>0</v>
      </c>
      <c r="AF49" s="25"/>
      <c r="AG49">
        <f t="shared" si="2"/>
        <v>876.37552562686653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5.645859999999999</v>
      </c>
      <c r="E50">
        <f>GT_NG!Q50</f>
        <v>8.6418127866199086</v>
      </c>
      <c r="F50">
        <f>GT_Spot!Q50</f>
        <v>0</v>
      </c>
      <c r="G50">
        <f>PPCL_NG!Q50</f>
        <v>26.12</v>
      </c>
      <c r="H50">
        <f>PPCL_Spot!Q50</f>
        <v>0</v>
      </c>
      <c r="I50">
        <f>Bawana_NG!Q50</f>
        <v>47.248031332027836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598.58993768158268</v>
      </c>
      <c r="P50" s="37">
        <v>33.64</v>
      </c>
      <c r="Q50" s="37">
        <v>22.02</v>
      </c>
      <c r="R50" s="39">
        <v>22</v>
      </c>
      <c r="S50" s="39">
        <v>0</v>
      </c>
      <c r="T50" s="38">
        <f>SUMPRODUCT(LTA!J50:AN50,LTA!J$101:AN$101,LTA!J$104:AN$104)</f>
        <v>261.15999999999997</v>
      </c>
      <c r="U50" s="38">
        <f>SUMPRODUCT(LTA!J50:AN50,LTA!J$102:AN$102,LTA!J$104:AN$104)</f>
        <v>107.14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-182</v>
      </c>
      <c r="AA50" s="76">
        <f>STOA!I50</f>
        <v>0</v>
      </c>
      <c r="AB50" s="76">
        <f>-STOA!O50</f>
        <v>-72.09</v>
      </c>
      <c r="AC50">
        <f t="shared" si="0"/>
        <v>10.828686368468729</v>
      </c>
      <c r="AD50">
        <f t="shared" si="1"/>
        <v>867.28695543176173</v>
      </c>
      <c r="AE50">
        <f>'IDT-1'!C50</f>
        <v>0</v>
      </c>
      <c r="AF50" s="25"/>
      <c r="AG50">
        <f t="shared" si="2"/>
        <v>867.28695543176173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5.645859999999999</v>
      </c>
      <c r="E51">
        <f>GT_NG!Q51</f>
        <v>8.6418127866199086</v>
      </c>
      <c r="F51">
        <f>GT_Spot!Q51</f>
        <v>0</v>
      </c>
      <c r="G51">
        <f>PPCL_NG!Q51</f>
        <v>26.515500000000003</v>
      </c>
      <c r="H51">
        <f>PPCL_Spot!Q51</f>
        <v>0</v>
      </c>
      <c r="I51">
        <f>Bawana_NG!Q51</f>
        <v>47.248031332027836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594.16879484383662</v>
      </c>
      <c r="P51" s="37">
        <v>33.64</v>
      </c>
      <c r="Q51" s="37">
        <v>21.4</v>
      </c>
      <c r="R51" s="39">
        <v>22</v>
      </c>
      <c r="S51" s="39">
        <v>0</v>
      </c>
      <c r="T51" s="38">
        <f>SUMPRODUCT(LTA!J51:AN51,LTA!J$101:AN$101,LTA!J$104:AN$104)</f>
        <v>261.15999999999997</v>
      </c>
      <c r="U51" s="38">
        <f>SUMPRODUCT(LTA!J51:AN51,LTA!J$102:AN$102,LTA!J$104:AN$104)</f>
        <v>107.14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-183</v>
      </c>
      <c r="AA51" s="76">
        <f>STOA!I51</f>
        <v>0</v>
      </c>
      <c r="AB51" s="76">
        <f>-STOA!O51</f>
        <v>-72.09</v>
      </c>
      <c r="AC51">
        <f t="shared" si="0"/>
        <v>10.800311672616912</v>
      </c>
      <c r="AD51">
        <f t="shared" si="1"/>
        <v>861.6696872898674</v>
      </c>
      <c r="AE51">
        <f>'IDT-1'!C51</f>
        <v>0</v>
      </c>
      <c r="AF51" s="25"/>
      <c r="AG51">
        <f t="shared" si="2"/>
        <v>861.6696872898674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5.645859999999999</v>
      </c>
      <c r="E52">
        <f>GT_NG!Q52</f>
        <v>8.6418127866199086</v>
      </c>
      <c r="F52">
        <f>GT_Spot!Q52</f>
        <v>0</v>
      </c>
      <c r="G52">
        <f>PPCL_NG!Q52</f>
        <v>26.515500000000003</v>
      </c>
      <c r="H52">
        <f>PPCL_Spot!Q52</f>
        <v>0</v>
      </c>
      <c r="I52">
        <f>Bawana_NG!Q52</f>
        <v>47.248031332027836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593.84623324963377</v>
      </c>
      <c r="P52" s="37">
        <v>33.64</v>
      </c>
      <c r="Q52" s="37">
        <v>21.4</v>
      </c>
      <c r="R52" s="39">
        <v>22</v>
      </c>
      <c r="S52" s="39">
        <v>0</v>
      </c>
      <c r="T52" s="38">
        <f>SUMPRODUCT(LTA!J52:AN52,LTA!J$101:AN$101,LTA!J$104:AN$104)</f>
        <v>261.15999999999997</v>
      </c>
      <c r="U52" s="38">
        <f>SUMPRODUCT(LTA!J52:AN52,LTA!J$102:AN$102,LTA!J$104:AN$104)</f>
        <v>107.14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-198</v>
      </c>
      <c r="AA52" s="76">
        <f>STOA!I52</f>
        <v>0</v>
      </c>
      <c r="AB52" s="76">
        <f>-STOA!O52</f>
        <v>-72.09</v>
      </c>
      <c r="AC52">
        <f t="shared" si="0"/>
        <v>10.915715466421194</v>
      </c>
      <c r="AD52">
        <f t="shared" si="1"/>
        <v>846.23172190186028</v>
      </c>
      <c r="AE52">
        <f>'IDT-1'!C52</f>
        <v>0</v>
      </c>
      <c r="AF52" s="25"/>
      <c r="AG52">
        <f t="shared" si="2"/>
        <v>846.23172190186028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5.645859999999999</v>
      </c>
      <c r="E53">
        <f>GT_NG!Q53</f>
        <v>8.6418127866199086</v>
      </c>
      <c r="F53">
        <f>GT_Spot!Q53</f>
        <v>0</v>
      </c>
      <c r="G53">
        <f>PPCL_NG!Q53</f>
        <v>26.59</v>
      </c>
      <c r="H53">
        <f>PPCL_Spot!Q53</f>
        <v>0</v>
      </c>
      <c r="I53">
        <f>Bawana_NG!Q53</f>
        <v>48.6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594.87379806782269</v>
      </c>
      <c r="P53" s="37">
        <v>33.64</v>
      </c>
      <c r="Q53" s="37">
        <v>11.538198282591726</v>
      </c>
      <c r="R53" s="39">
        <v>22</v>
      </c>
      <c r="S53" s="39">
        <v>0</v>
      </c>
      <c r="T53" s="38">
        <f>SUMPRODUCT(LTA!J53:AN53,LTA!J$101:AN$101,LTA!J$104:AN$104)</f>
        <v>261.15999999999997</v>
      </c>
      <c r="U53" s="38">
        <f>SUMPRODUCT(LTA!J53:AN53,LTA!J$102:AN$102,LTA!J$104:AN$104)</f>
        <v>88.7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-213</v>
      </c>
      <c r="AA53" s="76">
        <f>STOA!I53</f>
        <v>0</v>
      </c>
      <c r="AB53" s="76">
        <f>-STOA!O53</f>
        <v>-72.09</v>
      </c>
      <c r="AC53">
        <f t="shared" si="0"/>
        <v>11.067862196934659</v>
      </c>
      <c r="AD53">
        <f t="shared" si="1"/>
        <v>775.23180694009943</v>
      </c>
      <c r="AE53">
        <f>'IDT-1'!C53</f>
        <v>0</v>
      </c>
      <c r="AF53" s="25"/>
      <c r="AG53">
        <f t="shared" si="2"/>
        <v>775.23180694009943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-30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5.645859999999999</v>
      </c>
      <c r="E54">
        <f>GT_NG!Q54</f>
        <v>8.6418127866199086</v>
      </c>
      <c r="F54">
        <f>GT_Spot!Q54</f>
        <v>0</v>
      </c>
      <c r="G54">
        <f>PPCL_NG!Q54</f>
        <v>26.59</v>
      </c>
      <c r="H54">
        <f>PPCL_Spot!Q54</f>
        <v>0</v>
      </c>
      <c r="I54">
        <f>Bawana_NG!Q54</f>
        <v>54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594.87394700344146</v>
      </c>
      <c r="P54" s="37">
        <v>33.64</v>
      </c>
      <c r="Q54" s="37">
        <v>11.537446337685328</v>
      </c>
      <c r="R54" s="39">
        <v>22</v>
      </c>
      <c r="S54" s="39">
        <v>0</v>
      </c>
      <c r="T54" s="38">
        <f>SUMPRODUCT(LTA!J54:AN54,LTA!J$101:AN$101,LTA!J$104:AN$104)</f>
        <v>261.15999999999997</v>
      </c>
      <c r="U54" s="38">
        <f>SUMPRODUCT(LTA!J54:AN54,LTA!J$102:AN$102,LTA!J$104:AN$104)</f>
        <v>59.87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-212</v>
      </c>
      <c r="AA54" s="76">
        <f>STOA!I54</f>
        <v>0</v>
      </c>
      <c r="AB54" s="76">
        <f>-STOA!O54</f>
        <v>-72.09</v>
      </c>
      <c r="AC54">
        <f t="shared" si="0"/>
        <v>10.806490310636173</v>
      </c>
      <c r="AD54">
        <f t="shared" si="1"/>
        <v>762.06257581711043</v>
      </c>
      <c r="AE54">
        <f>'IDT-1'!C54</f>
        <v>0</v>
      </c>
      <c r="AF54" s="25"/>
      <c r="AG54">
        <f t="shared" si="2"/>
        <v>762.06257581711043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-21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5.645859999999999</v>
      </c>
      <c r="E55">
        <f>GT_NG!Q55</f>
        <v>8.6418127866199086</v>
      </c>
      <c r="F55">
        <f>GT_Spot!Q55</f>
        <v>0</v>
      </c>
      <c r="G55">
        <f>PPCL_NG!Q55</f>
        <v>26.59</v>
      </c>
      <c r="H55">
        <f>PPCL_Spot!Q55</f>
        <v>0</v>
      </c>
      <c r="I55">
        <f>Bawana_NG!Q55</f>
        <v>54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587.70527697272007</v>
      </c>
      <c r="P55" s="37">
        <v>33.64</v>
      </c>
      <c r="Q55" s="37">
        <v>11.537446337685328</v>
      </c>
      <c r="R55" s="39">
        <v>22</v>
      </c>
      <c r="S55" s="39">
        <v>0</v>
      </c>
      <c r="T55" s="38">
        <f>SUMPRODUCT(LTA!J55:AN55,LTA!J$101:AN$101,LTA!J$104:AN$104)</f>
        <v>261.15999999999997</v>
      </c>
      <c r="U55" s="38">
        <f>SUMPRODUCT(LTA!J55:AN55,LTA!J$102:AN$102,LTA!J$104:AN$104)</f>
        <v>59.87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-247</v>
      </c>
      <c r="AA55" s="76">
        <f>STOA!I55</f>
        <v>0</v>
      </c>
      <c r="AB55" s="76">
        <f>-STOA!O55</f>
        <v>-72.09</v>
      </c>
      <c r="AC55">
        <f t="shared" si="0"/>
        <v>10.860633140353007</v>
      </c>
      <c r="AD55">
        <f t="shared" si="1"/>
        <v>740.83976295667219</v>
      </c>
      <c r="AE55">
        <f>'IDT-1'!C55</f>
        <v>0</v>
      </c>
      <c r="AF55" s="25"/>
      <c r="AG55">
        <f t="shared" si="2"/>
        <v>740.83976295667219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5.645859999999999</v>
      </c>
      <c r="E56">
        <f>GT_NG!Q56</f>
        <v>8.6418127866199086</v>
      </c>
      <c r="F56">
        <f>GT_Spot!Q56</f>
        <v>0</v>
      </c>
      <c r="G56">
        <f>PPCL_NG!Q56</f>
        <v>26.59</v>
      </c>
      <c r="H56">
        <f>PPCL_Spot!Q56</f>
        <v>0</v>
      </c>
      <c r="I56">
        <f>Bawana_NG!Q56</f>
        <v>54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587.70527697272007</v>
      </c>
      <c r="P56" s="37">
        <v>33.64</v>
      </c>
      <c r="Q56" s="37">
        <v>11.537446337685328</v>
      </c>
      <c r="R56" s="39">
        <v>22</v>
      </c>
      <c r="S56" s="39">
        <v>0</v>
      </c>
      <c r="T56" s="38">
        <f>SUMPRODUCT(LTA!J56:AN56,LTA!J$101:AN$101,LTA!J$104:AN$104)</f>
        <v>261.15999999999997</v>
      </c>
      <c r="U56" s="38">
        <f>SUMPRODUCT(LTA!J56:AN56,LTA!J$102:AN$102,LTA!J$104:AN$104)</f>
        <v>59.87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-267</v>
      </c>
      <c r="AA56" s="76">
        <f>STOA!I56</f>
        <v>0</v>
      </c>
      <c r="AB56" s="76">
        <f>-STOA!O56</f>
        <v>-72.09</v>
      </c>
      <c r="AC56">
        <f t="shared" si="0"/>
        <v>11.017859506005093</v>
      </c>
      <c r="AD56">
        <f t="shared" si="1"/>
        <v>720.68253659102015</v>
      </c>
      <c r="AE56">
        <f>'IDT-1'!C56</f>
        <v>0</v>
      </c>
      <c r="AF56" s="25"/>
      <c r="AG56">
        <f t="shared" si="2"/>
        <v>720.68253659102015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5.645859999999999</v>
      </c>
      <c r="E57">
        <f>GT_NG!Q57</f>
        <v>8.6418127866199086</v>
      </c>
      <c r="F57">
        <f>GT_Spot!Q57</f>
        <v>0</v>
      </c>
      <c r="G57">
        <f>PPCL_NG!Q57</f>
        <v>26.59</v>
      </c>
      <c r="H57">
        <f>PPCL_Spot!Q57</f>
        <v>0</v>
      </c>
      <c r="I57">
        <f>Bawana_NG!Q57</f>
        <v>54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583.74527697272015</v>
      </c>
      <c r="P57" s="37">
        <v>33.64</v>
      </c>
      <c r="Q57" s="37">
        <v>11.537446337685328</v>
      </c>
      <c r="R57" s="39">
        <v>22</v>
      </c>
      <c r="S57" s="39">
        <v>0</v>
      </c>
      <c r="T57" s="38">
        <f>SUMPRODUCT(LTA!J57:AN57,LTA!J$101:AN$101,LTA!J$104:AN$104)</f>
        <v>260.49</v>
      </c>
      <c r="U57" s="38">
        <f>SUMPRODUCT(LTA!J57:AN57,LTA!J$102:AN$102,LTA!J$104:AN$104)</f>
        <v>59.87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-277</v>
      </c>
      <c r="AA57" s="76">
        <f>STOA!I57</f>
        <v>0</v>
      </c>
      <c r="AB57" s="76">
        <f>-STOA!O57</f>
        <v>-72.09</v>
      </c>
      <c r="AC57">
        <f t="shared" si="0"/>
        <v>11.112774688831136</v>
      </c>
      <c r="AD57">
        <f t="shared" si="1"/>
        <v>712.67762140819423</v>
      </c>
      <c r="AE57">
        <f>'IDT-1'!C57</f>
        <v>0</v>
      </c>
      <c r="AF57" s="25"/>
      <c r="AG57">
        <f t="shared" si="2"/>
        <v>712.67762140819423</v>
      </c>
      <c r="AI57" s="35">
        <f>PXIL!I57</f>
        <v>0</v>
      </c>
      <c r="AJ57" s="35">
        <f>PXIL!O57</f>
        <v>0</v>
      </c>
      <c r="AK57" s="35">
        <f>RTM_IEX!I57</f>
        <v>6.72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5.645859999999999</v>
      </c>
      <c r="E58">
        <f>GT_NG!Q58</f>
        <v>8.6418127866199086</v>
      </c>
      <c r="F58">
        <f>GT_Spot!Q58</f>
        <v>0</v>
      </c>
      <c r="G58">
        <f>PPCL_NG!Q58</f>
        <v>26.59</v>
      </c>
      <c r="H58">
        <f>PPCL_Spot!Q58</f>
        <v>0</v>
      </c>
      <c r="I58">
        <f>Bawana_NG!Q58</f>
        <v>54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583.74527697272015</v>
      </c>
      <c r="P58" s="37">
        <v>33.64</v>
      </c>
      <c r="Q58" s="37">
        <v>11.537446337685328</v>
      </c>
      <c r="R58" s="39">
        <v>22</v>
      </c>
      <c r="S58" s="39">
        <v>0</v>
      </c>
      <c r="T58" s="38">
        <f>SUMPRODUCT(LTA!J58:AN58,LTA!J$101:AN$101,LTA!J$104:AN$104)</f>
        <v>259.49</v>
      </c>
      <c r="U58" s="38">
        <f>SUMPRODUCT(LTA!J58:AN58,LTA!J$102:AN$102,LTA!J$104:AN$104)</f>
        <v>59.87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-282</v>
      </c>
      <c r="AA58" s="76">
        <f>STOA!I58</f>
        <v>0</v>
      </c>
      <c r="AB58" s="76">
        <f>-STOA!O58</f>
        <v>-72.09</v>
      </c>
      <c r="AC58">
        <f t="shared" si="0"/>
        <v>11.166901280244161</v>
      </c>
      <c r="AD58">
        <f t="shared" si="1"/>
        <v>709.52349481678118</v>
      </c>
      <c r="AE58">
        <f>'IDT-1'!C58</f>
        <v>0</v>
      </c>
      <c r="AF58" s="25"/>
      <c r="AG58">
        <f t="shared" si="2"/>
        <v>709.52349481678118</v>
      </c>
      <c r="AI58" s="35">
        <f>PXIL!I58</f>
        <v>0</v>
      </c>
      <c r="AJ58" s="35">
        <f>PXIL!O58</f>
        <v>0</v>
      </c>
      <c r="AK58" s="35">
        <f>RTM_IEX!I58</f>
        <v>9.6199999999999992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5.645859999999999</v>
      </c>
      <c r="E59">
        <f>GT_NG!Q59</f>
        <v>8.6418127866199086</v>
      </c>
      <c r="F59">
        <f>GT_Spot!Q59</f>
        <v>0</v>
      </c>
      <c r="G59">
        <f>PPCL_NG!Q59</f>
        <v>26.1</v>
      </c>
      <c r="H59">
        <f>PPCL_Spot!Q59</f>
        <v>0</v>
      </c>
      <c r="I59">
        <f>Bawana_NG!Q59</f>
        <v>51.997549828016787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583.73620379130034</v>
      </c>
      <c r="P59" s="37">
        <v>33.64</v>
      </c>
      <c r="Q59" s="37">
        <v>11.537446337685328</v>
      </c>
      <c r="R59" s="39">
        <v>22</v>
      </c>
      <c r="S59" s="39">
        <v>0</v>
      </c>
      <c r="T59" s="38">
        <f>SUMPRODUCT(LTA!J59:AN59,LTA!J$101:AN$101,LTA!J$104:AN$104)</f>
        <v>256.49</v>
      </c>
      <c r="U59" s="38">
        <f>SUMPRODUCT(LTA!J59:AN59,LTA!J$102:AN$102,LTA!J$104:AN$104)</f>
        <v>59.87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-282</v>
      </c>
      <c r="AA59" s="76">
        <f>STOA!I59</f>
        <v>0</v>
      </c>
      <c r="AB59" s="76">
        <f>-STOA!O59</f>
        <v>-72.09</v>
      </c>
      <c r="AC59">
        <f t="shared" si="0"/>
        <v>11.183971398087616</v>
      </c>
      <c r="AD59">
        <f t="shared" si="1"/>
        <v>711.6949013455345</v>
      </c>
      <c r="AE59">
        <f>'IDT-1'!C59</f>
        <v>0</v>
      </c>
      <c r="AF59" s="25"/>
      <c r="AG59">
        <f t="shared" si="2"/>
        <v>711.6949013455345</v>
      </c>
      <c r="AI59" s="35">
        <f>PXIL!I59</f>
        <v>0</v>
      </c>
      <c r="AJ59" s="35">
        <f>PXIL!O59</f>
        <v>0</v>
      </c>
      <c r="AK59" s="35">
        <f>RTM_IEX!I59</f>
        <v>17.309999999999999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5.645859999999999</v>
      </c>
      <c r="E60">
        <f>GT_NG!Q60</f>
        <v>8.6418127866199086</v>
      </c>
      <c r="F60">
        <f>GT_Spot!Q60</f>
        <v>0</v>
      </c>
      <c r="G60">
        <f>PPCL_NG!Q60</f>
        <v>26.1</v>
      </c>
      <c r="H60">
        <f>PPCL_Spot!Q60</f>
        <v>0</v>
      </c>
      <c r="I60">
        <f>Bawana_NG!Q60</f>
        <v>51.997549828016787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583.73620379130034</v>
      </c>
      <c r="P60" s="37">
        <v>33.64</v>
      </c>
      <c r="Q60" s="37">
        <v>11.537446337685328</v>
      </c>
      <c r="R60" s="39">
        <v>22</v>
      </c>
      <c r="S60" s="39">
        <v>0</v>
      </c>
      <c r="T60" s="38">
        <f>SUMPRODUCT(LTA!J60:AN60,LTA!J$101:AN$101,LTA!J$104:AN$104)</f>
        <v>253.97</v>
      </c>
      <c r="U60" s="38">
        <f>SUMPRODUCT(LTA!J60:AN60,LTA!J$102:AN$102,LTA!J$104:AN$104)</f>
        <v>59.87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-277</v>
      </c>
      <c r="AA60" s="76">
        <f>STOA!I60</f>
        <v>0</v>
      </c>
      <c r="AB60" s="76">
        <f>-STOA!O60</f>
        <v>-72.09</v>
      </c>
      <c r="AC60">
        <f t="shared" si="0"/>
        <v>11.057460806674595</v>
      </c>
      <c r="AD60">
        <f t="shared" si="1"/>
        <v>705.64141193694752</v>
      </c>
      <c r="AE60">
        <f>'IDT-1'!C60</f>
        <v>0</v>
      </c>
      <c r="AF60" s="25"/>
      <c r="AG60">
        <f t="shared" si="2"/>
        <v>705.64141193694752</v>
      </c>
      <c r="AI60" s="35">
        <f>PXIL!I60</f>
        <v>0</v>
      </c>
      <c r="AJ60" s="35">
        <f>PXIL!O60</f>
        <v>0</v>
      </c>
      <c r="AK60" s="35">
        <f>RTM_IEX!I60</f>
        <v>8.65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5.645859999999999</v>
      </c>
      <c r="E61">
        <f>GT_NG!Q61</f>
        <v>8.6418127866199086</v>
      </c>
      <c r="F61">
        <f>GT_Spot!Q61</f>
        <v>0</v>
      </c>
      <c r="G61">
        <f>PPCL_NG!Q61</f>
        <v>26.1</v>
      </c>
      <c r="H61">
        <f>PPCL_Spot!Q61</f>
        <v>0</v>
      </c>
      <c r="I61">
        <f>Bawana_NG!Q61</f>
        <v>51.997549828016787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583.73620379130034</v>
      </c>
      <c r="P61" s="37">
        <v>33.64</v>
      </c>
      <c r="Q61" s="37">
        <v>11.537446337685328</v>
      </c>
      <c r="R61" s="39">
        <v>22</v>
      </c>
      <c r="S61" s="39">
        <v>0</v>
      </c>
      <c r="T61" s="38">
        <f>SUMPRODUCT(LTA!J61:AN61,LTA!J$101:AN$101,LTA!J$104:AN$104)</f>
        <v>249.31000000000003</v>
      </c>
      <c r="U61" s="38">
        <f>SUMPRODUCT(LTA!J61:AN61,LTA!J$102:AN$102,LTA!J$104:AN$104)</f>
        <v>107.14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-277</v>
      </c>
      <c r="AA61" s="76">
        <f>STOA!I61</f>
        <v>0</v>
      </c>
      <c r="AB61" s="76">
        <f>-STOA!O61</f>
        <v>-72.09</v>
      </c>
      <c r="AC61">
        <f t="shared" si="0"/>
        <v>11.581772310000536</v>
      </c>
      <c r="AD61">
        <f t="shared" si="1"/>
        <v>706.07710043362169</v>
      </c>
      <c r="AE61">
        <f>'IDT-1'!C61</f>
        <v>0</v>
      </c>
      <c r="AF61" s="25"/>
      <c r="AG61">
        <f t="shared" si="2"/>
        <v>706.07710043362169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-33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5.645859999999999</v>
      </c>
      <c r="E62">
        <f>GT_NG!Q62</f>
        <v>8.6418127866199086</v>
      </c>
      <c r="F62">
        <f>GT_Spot!Q62</f>
        <v>0</v>
      </c>
      <c r="G62">
        <f>PPCL_NG!Q62</f>
        <v>26.1</v>
      </c>
      <c r="H62">
        <f>PPCL_Spot!Q62</f>
        <v>0</v>
      </c>
      <c r="I62">
        <f>Bawana_NG!Q62</f>
        <v>51.997549828016787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589.49128325661979</v>
      </c>
      <c r="P62" s="37">
        <v>33.64</v>
      </c>
      <c r="Q62" s="37">
        <v>11.537446337685328</v>
      </c>
      <c r="R62" s="39">
        <v>22</v>
      </c>
      <c r="S62" s="39">
        <v>0</v>
      </c>
      <c r="T62" s="38">
        <f>SUMPRODUCT(LTA!J62:AN62,LTA!J$101:AN$101,LTA!J$104:AN$104)</f>
        <v>241.66</v>
      </c>
      <c r="U62" s="38">
        <f>SUMPRODUCT(LTA!J62:AN62,LTA!J$102:AN$102,LTA!J$104:AN$104)</f>
        <v>107.14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-272</v>
      </c>
      <c r="AA62" s="76">
        <f>STOA!I62</f>
        <v>0</v>
      </c>
      <c r="AB62" s="76">
        <f>-STOA!O62</f>
        <v>-72.09</v>
      </c>
      <c r="AC62">
        <f t="shared" si="0"/>
        <v>11.582714566395236</v>
      </c>
      <c r="AD62">
        <f t="shared" si="1"/>
        <v>702.18123764254653</v>
      </c>
      <c r="AE62">
        <f>'IDT-1'!C62</f>
        <v>0</v>
      </c>
      <c r="AF62" s="25"/>
      <c r="AG62">
        <f t="shared" si="2"/>
        <v>702.18123764254653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-40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5.645859999999999</v>
      </c>
      <c r="E63">
        <f>GT_NG!Q63</f>
        <v>8.6418127866199086</v>
      </c>
      <c r="F63">
        <f>GT_Spot!Q63</f>
        <v>0</v>
      </c>
      <c r="G63">
        <f>PPCL_NG!Q63</f>
        <v>26.1</v>
      </c>
      <c r="H63">
        <f>PPCL_Spot!Q63</f>
        <v>0</v>
      </c>
      <c r="I63">
        <f>Bawana_NG!Q63</f>
        <v>51.997549828016787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610.68073858255912</v>
      </c>
      <c r="P63" s="37">
        <v>33.64</v>
      </c>
      <c r="Q63" s="37">
        <v>11.537446337685328</v>
      </c>
      <c r="R63" s="39">
        <v>22</v>
      </c>
      <c r="S63" s="39">
        <v>0</v>
      </c>
      <c r="T63" s="38">
        <f>SUMPRODUCT(LTA!J63:AN63,LTA!J$101:AN$101,LTA!J$104:AN$104)</f>
        <v>232.59</v>
      </c>
      <c r="U63" s="38">
        <f>SUMPRODUCT(LTA!J63:AN63,LTA!J$102:AN$102,LTA!J$104:AN$104)</f>
        <v>107.14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-267</v>
      </c>
      <c r="AA63" s="76">
        <f>STOA!I63</f>
        <v>0</v>
      </c>
      <c r="AB63" s="76">
        <f>-STOA!O63</f>
        <v>-72.09</v>
      </c>
      <c r="AC63">
        <f t="shared" si="0"/>
        <v>11.834472683589649</v>
      </c>
      <c r="AD63">
        <f t="shared" si="1"/>
        <v>694.04893485129139</v>
      </c>
      <c r="AE63">
        <f>'IDT-1'!C63</f>
        <v>0</v>
      </c>
      <c r="AF63" s="25"/>
      <c r="AG63">
        <f t="shared" si="2"/>
        <v>694.04893485129139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-65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5.645859999999999</v>
      </c>
      <c r="E64">
        <f>GT_NG!Q64</f>
        <v>8.6418127866199086</v>
      </c>
      <c r="F64">
        <f>GT_Spot!Q64</f>
        <v>0</v>
      </c>
      <c r="G64">
        <f>PPCL_NG!Q64</f>
        <v>26.1</v>
      </c>
      <c r="H64">
        <f>PPCL_Spot!Q64</f>
        <v>0</v>
      </c>
      <c r="I64">
        <f>Bawana_NG!Q64</f>
        <v>51.997549828016787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629.37327837995417</v>
      </c>
      <c r="P64" s="37">
        <v>33.64</v>
      </c>
      <c r="Q64" s="37">
        <v>11.537446337685328</v>
      </c>
      <c r="R64" s="39">
        <v>22</v>
      </c>
      <c r="S64" s="39">
        <v>0</v>
      </c>
      <c r="T64" s="38">
        <f>SUMPRODUCT(LTA!J64:AN64,LTA!J$101:AN$101,LTA!J$104:AN$104)</f>
        <v>220.36</v>
      </c>
      <c r="U64" s="38">
        <f>SUMPRODUCT(LTA!J64:AN64,LTA!J$102:AN$102,LTA!J$104:AN$104)</f>
        <v>107.14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-262</v>
      </c>
      <c r="AA64" s="76">
        <f>STOA!I64</f>
        <v>0</v>
      </c>
      <c r="AB64" s="76">
        <f>-STOA!O64</f>
        <v>-72.09</v>
      </c>
      <c r="AC64">
        <f t="shared" si="0"/>
        <v>11.979216313400581</v>
      </c>
      <c r="AD64">
        <f t="shared" si="1"/>
        <v>688.3667310188755</v>
      </c>
      <c r="AE64">
        <f>'IDT-1'!C64</f>
        <v>0</v>
      </c>
      <c r="AF64" s="25"/>
      <c r="AG64">
        <f t="shared" si="2"/>
        <v>688.3667310188755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-82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5.645859999999999</v>
      </c>
      <c r="E65">
        <f>GT_NG!Q65</f>
        <v>8.6418127866199086</v>
      </c>
      <c r="F65">
        <f>GT_Spot!Q65</f>
        <v>0</v>
      </c>
      <c r="G65">
        <f>PPCL_NG!Q65</f>
        <v>25.78</v>
      </c>
      <c r="H65">
        <f>PPCL_Spot!Q65</f>
        <v>0</v>
      </c>
      <c r="I65">
        <f>Bawana_NG!Q65</f>
        <v>52.2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653.84581768342434</v>
      </c>
      <c r="P65" s="37">
        <v>33.64</v>
      </c>
      <c r="Q65" s="37">
        <v>11.537446337685328</v>
      </c>
      <c r="R65" s="39">
        <v>22</v>
      </c>
      <c r="S65" s="39">
        <v>0</v>
      </c>
      <c r="T65" s="38">
        <f>SUMPRODUCT(LTA!J65:AN65,LTA!J$101:AN$101,LTA!J$104:AN$104)</f>
        <v>206.22</v>
      </c>
      <c r="U65" s="38">
        <f>SUMPRODUCT(LTA!J65:AN65,LTA!J$102:AN$102,LTA!J$104:AN$104)</f>
        <v>107.14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-268</v>
      </c>
      <c r="AA65" s="76">
        <f>STOA!I65</f>
        <v>0</v>
      </c>
      <c r="AB65" s="76">
        <f>-STOA!O65</f>
        <v>-72.09</v>
      </c>
      <c r="AC65">
        <f t="shared" si="0"/>
        <v>12.239703551809018</v>
      </c>
      <c r="AD65">
        <f t="shared" si="1"/>
        <v>675.32123325592045</v>
      </c>
      <c r="AE65">
        <f>'IDT-1'!C65</f>
        <v>0</v>
      </c>
      <c r="AF65" s="25"/>
      <c r="AG65">
        <f t="shared" si="2"/>
        <v>675.32123325592045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-99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5.645859999999999</v>
      </c>
      <c r="E66">
        <f>GT_NG!Q66</f>
        <v>8.6418127866199086</v>
      </c>
      <c r="F66">
        <f>GT_Spot!Q66</f>
        <v>0</v>
      </c>
      <c r="G66">
        <f>PPCL_NG!Q66</f>
        <v>25.78</v>
      </c>
      <c r="H66">
        <f>PPCL_Spot!Q66</f>
        <v>0</v>
      </c>
      <c r="I66">
        <f>Bawana_NG!Q66</f>
        <v>52.2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663.5807381905687</v>
      </c>
      <c r="P66" s="37">
        <v>33.64</v>
      </c>
      <c r="Q66" s="37">
        <v>11.537446337685328</v>
      </c>
      <c r="R66" s="39">
        <v>22</v>
      </c>
      <c r="S66" s="39">
        <v>0</v>
      </c>
      <c r="T66" s="38">
        <f>SUMPRODUCT(LTA!J66:AN66,LTA!J$101:AN$101,LTA!J$104:AN$104)</f>
        <v>189.66</v>
      </c>
      <c r="U66" s="38">
        <f>SUMPRODUCT(LTA!J66:AN66,LTA!J$102:AN$102,LTA!J$104:AN$104)</f>
        <v>107.14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-262</v>
      </c>
      <c r="AA66" s="76">
        <f>STOA!I66</f>
        <v>0</v>
      </c>
      <c r="AB66" s="76">
        <f>-STOA!O66</f>
        <v>-72.09</v>
      </c>
      <c r="AC66">
        <f t="shared" si="0"/>
        <v>12.186467931764744</v>
      </c>
      <c r="AD66">
        <f t="shared" si="1"/>
        <v>668.5493893831092</v>
      </c>
      <c r="AE66">
        <f>'IDT-1'!C66</f>
        <v>0</v>
      </c>
      <c r="AF66" s="25"/>
      <c r="AG66">
        <f t="shared" si="2"/>
        <v>668.5493893831092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-105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5.645859999999999</v>
      </c>
      <c r="E67">
        <f>GT_NG!Q67</f>
        <v>8.6418127866199086</v>
      </c>
      <c r="F67">
        <f>GT_Spot!Q67</f>
        <v>0</v>
      </c>
      <c r="G67">
        <f>PPCL_NG!Q67</f>
        <v>25.78</v>
      </c>
      <c r="H67">
        <f>PPCL_Spot!Q67</f>
        <v>0</v>
      </c>
      <c r="I67">
        <f>Bawana_NG!Q67</f>
        <v>52.2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664.38819877220851</v>
      </c>
      <c r="P67" s="37">
        <v>33.64</v>
      </c>
      <c r="Q67" s="37">
        <v>11.537446337685328</v>
      </c>
      <c r="R67" s="39">
        <v>22</v>
      </c>
      <c r="S67" s="39">
        <v>0</v>
      </c>
      <c r="T67" s="38">
        <f>SUMPRODUCT(LTA!J67:AN67,LTA!J$101:AN$101,LTA!J$104:AN$104)</f>
        <v>171.07999999999998</v>
      </c>
      <c r="U67" s="38">
        <f>SUMPRODUCT(LTA!J67:AN67,LTA!J$102:AN$102,LTA!J$104:AN$104)</f>
        <v>107.14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-247</v>
      </c>
      <c r="AA67" s="76">
        <f>STOA!I67</f>
        <v>0</v>
      </c>
      <c r="AB67" s="76">
        <f>-STOA!O67</f>
        <v>-72.09</v>
      </c>
      <c r="AC67">
        <f t="shared" si="0"/>
        <v>11.867031803801636</v>
      </c>
      <c r="AD67">
        <f t="shared" si="1"/>
        <v>674.09628609271215</v>
      </c>
      <c r="AE67">
        <f>'IDT-1'!C67</f>
        <v>0</v>
      </c>
      <c r="AF67" s="25"/>
      <c r="AG67">
        <f t="shared" si="2"/>
        <v>674.09628609271215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-97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5.645859999999999</v>
      </c>
      <c r="E68">
        <f>GT_NG!Q68</f>
        <v>8.6418127866199086</v>
      </c>
      <c r="F68">
        <f>GT_Spot!Q68</f>
        <v>0</v>
      </c>
      <c r="G68">
        <f>PPCL_NG!Q68</f>
        <v>25.78</v>
      </c>
      <c r="H68">
        <f>PPCL_Spot!Q68</f>
        <v>0</v>
      </c>
      <c r="I68">
        <f>Bawana_NG!Q68</f>
        <v>52.2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665.3525008587402</v>
      </c>
      <c r="P68" s="37">
        <v>33.64</v>
      </c>
      <c r="Q68" s="37">
        <v>11.532010812696196</v>
      </c>
      <c r="R68" s="39">
        <v>22</v>
      </c>
      <c r="S68" s="39">
        <v>0</v>
      </c>
      <c r="T68" s="38">
        <f>SUMPRODUCT(LTA!J68:AN68,LTA!J$101:AN$101,LTA!J$104:AN$104)</f>
        <v>152.32999999999998</v>
      </c>
      <c r="U68" s="38">
        <f>SUMPRODUCT(LTA!J68:AN68,LTA!J$102:AN$102,LTA!J$104:AN$104)</f>
        <v>107.14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-227</v>
      </c>
      <c r="AA68" s="76">
        <f>STOA!I68</f>
        <v>0</v>
      </c>
      <c r="AB68" s="76">
        <f>-STOA!O68</f>
        <v>-72.09</v>
      </c>
      <c r="AC68">
        <f t="shared" ref="AC68:AC98" si="3">SUMIF(B68:AB68,"&gt;0")*$AC$2-SUMIF(B68:AB68,"&lt;0")*($AC$2/(1-$AC$2))+SUMIF(AI68:AR68,"&gt;0")*$AC$2-SUMIF(AI68:AR68,"&lt;0")*($AC$2/(1-$AC$2))</f>
        <v>11.602479870459998</v>
      </c>
      <c r="AD68">
        <f t="shared" ref="AD68:AD98" si="4">SUM(B68:AB68,AI68:AV68)-AC68</f>
        <v>672.56970458759622</v>
      </c>
      <c r="AE68">
        <f>'IDT-1'!C68</f>
        <v>0</v>
      </c>
      <c r="AF68" s="25"/>
      <c r="AG68">
        <f t="shared" ref="AG68:AG98" si="5">SUM(AD68:AF68)</f>
        <v>672.56970458759622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-101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5.645859999999999</v>
      </c>
      <c r="E69">
        <f>GT_NG!Q69</f>
        <v>8.6418127866199086</v>
      </c>
      <c r="F69">
        <f>GT_Spot!Q69</f>
        <v>0</v>
      </c>
      <c r="G69">
        <f>PPCL_NG!Q69</f>
        <v>25.78</v>
      </c>
      <c r="H69">
        <f>PPCL_Spot!Q69</f>
        <v>0</v>
      </c>
      <c r="I69">
        <f>Bawana_NG!Q69</f>
        <v>52.2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679.78421212265221</v>
      </c>
      <c r="P69" s="37">
        <v>67.937034871033916</v>
      </c>
      <c r="Q69" s="37">
        <v>22.020000000000003</v>
      </c>
      <c r="R69" s="39">
        <v>22</v>
      </c>
      <c r="S69" s="39">
        <v>0</v>
      </c>
      <c r="T69" s="38">
        <f>SUMPRODUCT(LTA!J69:AN69,LTA!J$101:AN$101,LTA!J$104:AN$104)</f>
        <v>132.12</v>
      </c>
      <c r="U69" s="38">
        <f>SUMPRODUCT(LTA!J69:AN69,LTA!J$102:AN$102,LTA!J$104:AN$104)</f>
        <v>107.14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-185</v>
      </c>
      <c r="AA69" s="76">
        <f>STOA!I69</f>
        <v>0</v>
      </c>
      <c r="AB69" s="76">
        <f>-STOA!O69</f>
        <v>-72.09</v>
      </c>
      <c r="AC69">
        <f t="shared" si="3"/>
        <v>12.20546250071251</v>
      </c>
      <c r="AD69">
        <f t="shared" si="4"/>
        <v>672.9734572795935</v>
      </c>
      <c r="AE69">
        <f>'IDT-1'!C69</f>
        <v>0</v>
      </c>
      <c r="AF69" s="25"/>
      <c r="AG69">
        <f t="shared" si="5"/>
        <v>672.9734572795935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-181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5.645859999999999</v>
      </c>
      <c r="E70">
        <f>GT_NG!Q70</f>
        <v>8.6418127866199086</v>
      </c>
      <c r="F70">
        <f>GT_Spot!Q70</f>
        <v>0</v>
      </c>
      <c r="G70">
        <f>PPCL_NG!Q70</f>
        <v>25.78</v>
      </c>
      <c r="H70">
        <f>PPCL_Spot!Q70</f>
        <v>0</v>
      </c>
      <c r="I70">
        <f>Bawana_NG!Q70</f>
        <v>52.2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684.16190585266691</v>
      </c>
      <c r="P70" s="37">
        <v>67.937388028141939</v>
      </c>
      <c r="Q70" s="37">
        <v>22.020000000000003</v>
      </c>
      <c r="R70" s="39">
        <v>22</v>
      </c>
      <c r="S70" s="39">
        <v>0</v>
      </c>
      <c r="T70" s="38">
        <f>SUMPRODUCT(LTA!J70:AN70,LTA!J$101:AN$101,LTA!J$104:AN$104)</f>
        <v>110.42999999999999</v>
      </c>
      <c r="U70" s="38">
        <f>SUMPRODUCT(LTA!J70:AN70,LTA!J$102:AN$102,LTA!J$104:AN$104)</f>
        <v>107.14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-174</v>
      </c>
      <c r="AA70" s="76">
        <f>STOA!I70</f>
        <v>0</v>
      </c>
      <c r="AB70" s="76">
        <f>-STOA!O70</f>
        <v>-72.09</v>
      </c>
      <c r="AC70">
        <f t="shared" si="3"/>
        <v>11.858173672801751</v>
      </c>
      <c r="AD70">
        <f t="shared" si="4"/>
        <v>683.00879299462702</v>
      </c>
      <c r="AE70">
        <f>'IDT-1'!C70</f>
        <v>0</v>
      </c>
      <c r="AF70" s="25"/>
      <c r="AG70">
        <f t="shared" si="5"/>
        <v>683.00879299462702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-165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5.645859999999999</v>
      </c>
      <c r="E71">
        <f>GT_NG!Q71</f>
        <v>8.6418127866199086</v>
      </c>
      <c r="F71">
        <f>GT_Spot!Q71</f>
        <v>0</v>
      </c>
      <c r="G71">
        <f>PPCL_NG!Q71</f>
        <v>25.78</v>
      </c>
      <c r="H71">
        <f>PPCL_Spot!Q71</f>
        <v>0</v>
      </c>
      <c r="I71">
        <f>Bawana_NG!Q71</f>
        <v>52.2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712.78015805196958</v>
      </c>
      <c r="P71" s="37">
        <v>67.937388028141939</v>
      </c>
      <c r="Q71" s="37">
        <v>22.020000000000003</v>
      </c>
      <c r="R71" s="39">
        <v>22</v>
      </c>
      <c r="S71" s="39">
        <v>0</v>
      </c>
      <c r="T71" s="38">
        <f>SUMPRODUCT(LTA!J71:AN71,LTA!J$101:AN$101,LTA!J$104:AN$104)</f>
        <v>87.289999999999992</v>
      </c>
      <c r="U71" s="38">
        <f>SUMPRODUCT(LTA!J71:AN71,LTA!J$102:AN$102,LTA!J$104:AN$104)</f>
        <v>107.14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-154</v>
      </c>
      <c r="AA71" s="76">
        <f>STOA!I71</f>
        <v>0</v>
      </c>
      <c r="AB71" s="76">
        <f>-STOA!O71</f>
        <v>-72.09</v>
      </c>
      <c r="AC71">
        <f t="shared" si="3"/>
        <v>11.845874811978083</v>
      </c>
      <c r="AD71">
        <f t="shared" si="4"/>
        <v>695.49934405475335</v>
      </c>
      <c r="AE71">
        <f>'IDT-1'!C71</f>
        <v>0</v>
      </c>
      <c r="AF71" s="25"/>
      <c r="AG71">
        <f t="shared" si="5"/>
        <v>695.49934405475335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-178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5.645859999999999</v>
      </c>
      <c r="E72">
        <f>GT_NG!Q72</f>
        <v>8.6418127866199086</v>
      </c>
      <c r="F72">
        <f>GT_Spot!Q72</f>
        <v>0</v>
      </c>
      <c r="G72">
        <f>PPCL_NG!Q72</f>
        <v>25.78</v>
      </c>
      <c r="H72">
        <f>PPCL_Spot!Q72</f>
        <v>0</v>
      </c>
      <c r="I72">
        <f>Bawana_NG!Q72</f>
        <v>52.2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756.12647614145135</v>
      </c>
      <c r="P72" s="37">
        <v>67.937388028141939</v>
      </c>
      <c r="Q72" s="37">
        <v>22.020000000000003</v>
      </c>
      <c r="R72" s="39">
        <v>16.240000000000002</v>
      </c>
      <c r="S72" s="39">
        <v>0</v>
      </c>
      <c r="T72" s="38">
        <f>SUMPRODUCT(LTA!J72:AN72,LTA!J$101:AN$101,LTA!J$104:AN$104)</f>
        <v>65.84</v>
      </c>
      <c r="U72" s="38">
        <f>SUMPRODUCT(LTA!J72:AN72,LTA!J$102:AN$102,LTA!J$104:AN$104)</f>
        <v>107.14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-205</v>
      </c>
      <c r="AA72" s="76">
        <f>STOA!I72</f>
        <v>0</v>
      </c>
      <c r="AB72" s="76">
        <f>-STOA!O72</f>
        <v>-72.09</v>
      </c>
      <c r="AC72">
        <f t="shared" si="3"/>
        <v>11.995322047923855</v>
      </c>
      <c r="AD72">
        <f t="shared" si="4"/>
        <v>708.48621490828941</v>
      </c>
      <c r="AE72">
        <f>'IDT-1'!C72</f>
        <v>0</v>
      </c>
      <c r="AF72" s="25"/>
      <c r="AG72">
        <f t="shared" si="5"/>
        <v>708.48621490828941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-130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5.645859999999999</v>
      </c>
      <c r="E73">
        <f>GT_NG!Q73</f>
        <v>8.6418127866199086</v>
      </c>
      <c r="F73">
        <f>GT_Spot!Q73</f>
        <v>0</v>
      </c>
      <c r="G73">
        <f>PPCL_NG!Q73</f>
        <v>25.78</v>
      </c>
      <c r="H73">
        <f>PPCL_Spot!Q73</f>
        <v>0</v>
      </c>
      <c r="I73">
        <f>Bawana_NG!Q73</f>
        <v>48.600000000000009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783.4338246020842</v>
      </c>
      <c r="P73" s="37">
        <v>67.937388028141939</v>
      </c>
      <c r="Q73" s="37">
        <v>22.020000000000003</v>
      </c>
      <c r="R73" s="39">
        <v>8.2226558966074332</v>
      </c>
      <c r="S73" s="39">
        <v>0</v>
      </c>
      <c r="T73" s="38">
        <f>SUMPRODUCT(LTA!J73:AN73,LTA!J$101:AN$101,LTA!J$104:AN$104)</f>
        <v>46.71</v>
      </c>
      <c r="U73" s="38">
        <f>SUMPRODUCT(LTA!J73:AN73,LTA!J$102:AN$102,LTA!J$104:AN$104)</f>
        <v>107.14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-195</v>
      </c>
      <c r="AA73" s="76">
        <f>STOA!I73</f>
        <v>0</v>
      </c>
      <c r="AB73" s="76">
        <f>-STOA!O73</f>
        <v>-72.09</v>
      </c>
      <c r="AC73">
        <f t="shared" si="3"/>
        <v>11.874154262519077</v>
      </c>
      <c r="AD73">
        <f t="shared" si="4"/>
        <v>717.16738705093462</v>
      </c>
      <c r="AE73">
        <f>'IDT-1'!C73</f>
        <v>0</v>
      </c>
      <c r="AF73" s="25"/>
      <c r="AG73">
        <f t="shared" si="5"/>
        <v>717.16738705093462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-128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5.645859999999999</v>
      </c>
      <c r="E74">
        <f>GT_NG!Q74</f>
        <v>8.6418127866199086</v>
      </c>
      <c r="F74">
        <f>GT_Spot!Q74</f>
        <v>0</v>
      </c>
      <c r="G74">
        <f>PPCL_NG!Q74</f>
        <v>25.78</v>
      </c>
      <c r="H74">
        <f>PPCL_Spot!Q74</f>
        <v>0</v>
      </c>
      <c r="I74">
        <f>Bawana_NG!Q74</f>
        <v>48.600000000000009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778.6563075413336</v>
      </c>
      <c r="P74" s="37">
        <v>67.937388028141939</v>
      </c>
      <c r="Q74" s="37">
        <v>22.020000000000003</v>
      </c>
      <c r="R74" s="39">
        <v>2.9999999999999996</v>
      </c>
      <c r="S74" s="39">
        <v>0</v>
      </c>
      <c r="T74" s="38">
        <f>SUMPRODUCT(LTA!J74:AN74,LTA!J$101:AN$101,LTA!J$104:AN$104)</f>
        <v>31.22</v>
      </c>
      <c r="U74" s="38">
        <f>SUMPRODUCT(LTA!J74:AN74,LTA!J$102:AN$102,LTA!J$104:AN$104)</f>
        <v>107.14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-160</v>
      </c>
      <c r="AA74" s="76">
        <f>STOA!I74</f>
        <v>0</v>
      </c>
      <c r="AB74" s="76">
        <f>-STOA!O74</f>
        <v>-72.09</v>
      </c>
      <c r="AC74">
        <f t="shared" si="3"/>
        <v>11.360878182147511</v>
      </c>
      <c r="AD74">
        <f t="shared" si="4"/>
        <v>732.19049017394809</v>
      </c>
      <c r="AE74">
        <f>'IDT-1'!C74</f>
        <v>0</v>
      </c>
      <c r="AF74" s="25"/>
      <c r="AG74">
        <f t="shared" si="5"/>
        <v>732.19049017394809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-123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5.645859999999999</v>
      </c>
      <c r="E75">
        <f>GT_NG!Q75</f>
        <v>3.4710743801652897</v>
      </c>
      <c r="F75">
        <f>GT_Spot!Q75</f>
        <v>0</v>
      </c>
      <c r="G75">
        <f>PPCL_NG!Q75</f>
        <v>25.798387600774955</v>
      </c>
      <c r="H75">
        <f>PPCL_Spot!Q75</f>
        <v>0</v>
      </c>
      <c r="I75">
        <f>Bawana_NG!Q75</f>
        <v>48.600000000000009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783.18702657041638</v>
      </c>
      <c r="P75" s="37">
        <v>67.937388028141939</v>
      </c>
      <c r="Q75" s="37">
        <v>22.020000000000003</v>
      </c>
      <c r="R75" s="39">
        <v>0</v>
      </c>
      <c r="S75" s="39">
        <v>0</v>
      </c>
      <c r="T75" s="38">
        <f>SUMPRODUCT(LTA!J75:AN75,LTA!J$101:AN$101,LTA!J$104:AN$104)</f>
        <v>20.67</v>
      </c>
      <c r="U75" s="38">
        <f>SUMPRODUCT(LTA!J75:AN75,LTA!J$102:AN$102,LTA!J$104:AN$104)</f>
        <v>107.14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0</v>
      </c>
      <c r="AB75" s="76">
        <f>-STOA!O75</f>
        <v>-264.33000000000004</v>
      </c>
      <c r="AC75">
        <f t="shared" si="3"/>
        <v>10.961357394221521</v>
      </c>
      <c r="AD75">
        <f t="shared" si="4"/>
        <v>755.17837918527709</v>
      </c>
      <c r="AE75">
        <f>'IDT-1'!C75</f>
        <v>0</v>
      </c>
      <c r="AF75" s="25"/>
      <c r="AG75">
        <f t="shared" si="5"/>
        <v>755.17837918527709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-54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5.645859999999999</v>
      </c>
      <c r="E76">
        <f>GT_NG!Q76</f>
        <v>3.4710743801652897</v>
      </c>
      <c r="F76">
        <f>GT_Spot!Q76</f>
        <v>0</v>
      </c>
      <c r="G76">
        <f>PPCL_NG!Q76</f>
        <v>25.798387600774955</v>
      </c>
      <c r="H76">
        <f>PPCL_Spot!Q76</f>
        <v>0</v>
      </c>
      <c r="I76">
        <f>Bawana_NG!Q76</f>
        <v>48.600000000000009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795.49360577867799</v>
      </c>
      <c r="P76" s="37">
        <v>67.937388028141939</v>
      </c>
      <c r="Q76" s="37">
        <v>22.020000000000003</v>
      </c>
      <c r="R76" s="39">
        <v>0</v>
      </c>
      <c r="S76" s="39">
        <v>0</v>
      </c>
      <c r="T76" s="38">
        <f>SUMPRODUCT(LTA!J76:AN76,LTA!J$101:AN$101,LTA!J$104:AN$104)</f>
        <v>17.05</v>
      </c>
      <c r="U76" s="38">
        <f>SUMPRODUCT(LTA!J76:AN76,LTA!J$102:AN$102,LTA!J$104:AN$104)</f>
        <v>107.14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0</v>
      </c>
      <c r="AB76" s="76">
        <f>-STOA!O76</f>
        <v>-264.33000000000004</v>
      </c>
      <c r="AC76">
        <f t="shared" si="3"/>
        <v>11.013390075480752</v>
      </c>
      <c r="AD76">
        <f t="shared" si="4"/>
        <v>765.81292571227937</v>
      </c>
      <c r="AE76">
        <f>'IDT-1'!C76</f>
        <v>0</v>
      </c>
      <c r="AF76" s="25"/>
      <c r="AG76">
        <f t="shared" si="5"/>
        <v>765.81292571227937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-52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5.645859999999999</v>
      </c>
      <c r="E77">
        <f>GT_NG!Q77</f>
        <v>3.4710743801652897</v>
      </c>
      <c r="F77">
        <f>GT_Spot!Q77</f>
        <v>0</v>
      </c>
      <c r="G77">
        <f>PPCL_NG!Q77</f>
        <v>25.798387600774955</v>
      </c>
      <c r="H77">
        <f>PPCL_Spot!Q77</f>
        <v>0</v>
      </c>
      <c r="I77">
        <f>Bawana_NG!Q77</f>
        <v>48.600000000000009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784.97537832355658</v>
      </c>
      <c r="P77" s="37">
        <v>67.937388028141939</v>
      </c>
      <c r="Q77" s="37">
        <v>22.020000000000003</v>
      </c>
      <c r="R77" s="39">
        <v>0</v>
      </c>
      <c r="S77" s="39">
        <v>0</v>
      </c>
      <c r="T77" s="38">
        <f>SUMPRODUCT(LTA!J77:AN77,LTA!J$101:AN$101,LTA!J$104:AN$104)</f>
        <v>13.81</v>
      </c>
      <c r="U77" s="38">
        <f>SUMPRODUCT(LTA!J77:AN77,LTA!J$102:AN$102,LTA!J$104:AN$104)</f>
        <v>107.14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1.35</v>
      </c>
      <c r="Z77" s="35">
        <f>IEX!O77</f>
        <v>0</v>
      </c>
      <c r="AA77" s="76">
        <f>STOA!I77</f>
        <v>0</v>
      </c>
      <c r="AB77" s="76">
        <f>-STOA!O77</f>
        <v>-312.39000000000004</v>
      </c>
      <c r="AC77">
        <f t="shared" si="3"/>
        <v>11.139941174058075</v>
      </c>
      <c r="AD77">
        <f t="shared" si="4"/>
        <v>727.57814715858046</v>
      </c>
      <c r="AE77">
        <f>'IDT-1'!C77</f>
        <v>53.298000000000002</v>
      </c>
      <c r="AF77" s="25"/>
      <c r="AG77">
        <f t="shared" si="5"/>
        <v>780.87614715858047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-31</v>
      </c>
      <c r="AM77" s="35">
        <f>RTM_PXI!I77</f>
        <v>0</v>
      </c>
      <c r="AN77" s="35">
        <f>RTM_PXI!O77</f>
        <v>0</v>
      </c>
      <c r="AO77" s="148">
        <f>GDAM_IEX!I77</f>
        <v>1.36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5.645859999999999</v>
      </c>
      <c r="E78">
        <f>GT_NG!Q78</f>
        <v>3.4710743801652897</v>
      </c>
      <c r="F78">
        <f>GT_Spot!Q78</f>
        <v>0</v>
      </c>
      <c r="G78">
        <f>PPCL_NG!Q78</f>
        <v>25.798387600774955</v>
      </c>
      <c r="H78">
        <f>PPCL_Spot!Q78</f>
        <v>0</v>
      </c>
      <c r="I78">
        <f>Bawana_NG!Q78</f>
        <v>48.600000000000009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775.81682318204253</v>
      </c>
      <c r="P78" s="37">
        <v>67.937388028141939</v>
      </c>
      <c r="Q78" s="37">
        <v>22.020000000000003</v>
      </c>
      <c r="R78" s="39">
        <v>0</v>
      </c>
      <c r="S78" s="39">
        <v>0</v>
      </c>
      <c r="T78" s="38">
        <f>SUMPRODUCT(LTA!J78:AN78,LTA!J$101:AN$101,LTA!J$104:AN$104)</f>
        <v>13.34</v>
      </c>
      <c r="U78" s="38">
        <f>SUMPRODUCT(LTA!J78:AN78,LTA!J$102:AN$102,LTA!J$104:AN$104)</f>
        <v>107.14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1.64</v>
      </c>
      <c r="Z78" s="35">
        <f>IEX!O78</f>
        <v>0</v>
      </c>
      <c r="AA78" s="76">
        <f>STOA!I78</f>
        <v>0</v>
      </c>
      <c r="AB78" s="76">
        <f>-STOA!O78</f>
        <v>-312.39000000000004</v>
      </c>
      <c r="AC78">
        <f t="shared" si="3"/>
        <v>11.022116534258643</v>
      </c>
      <c r="AD78">
        <f t="shared" si="4"/>
        <v>724.63741665686609</v>
      </c>
      <c r="AE78">
        <f>'IDT-1'!C78</f>
        <v>51.356000000000002</v>
      </c>
      <c r="AF78" s="25"/>
      <c r="AG78">
        <f t="shared" si="5"/>
        <v>775.99341665686609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-25</v>
      </c>
      <c r="AM78" s="35">
        <f>RTM_PXI!I78</f>
        <v>0</v>
      </c>
      <c r="AN78" s="35">
        <f>RTM_PXI!O78</f>
        <v>0</v>
      </c>
      <c r="AO78" s="148">
        <f>GDAM_IEX!I78</f>
        <v>1.64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5.645859999999999</v>
      </c>
      <c r="E79">
        <f>GT_NG!Q79</f>
        <v>3.4710743801652897</v>
      </c>
      <c r="F79">
        <f>GT_Spot!Q79</f>
        <v>0</v>
      </c>
      <c r="G79">
        <f>PPCL_NG!Q79</f>
        <v>25.798387600774955</v>
      </c>
      <c r="H79">
        <f>PPCL_Spot!Q79</f>
        <v>0</v>
      </c>
      <c r="I79">
        <f>Bawana_NG!Q79</f>
        <v>48.600000000000009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763.30965051772637</v>
      </c>
      <c r="P79" s="37">
        <v>67.937388028141939</v>
      </c>
      <c r="Q79" s="37">
        <v>22.020000000000003</v>
      </c>
      <c r="R79" s="39">
        <v>0</v>
      </c>
      <c r="S79" s="39">
        <v>0</v>
      </c>
      <c r="T79" s="38">
        <f>SUMPRODUCT(LTA!J79:AN79,LTA!J$101:AN$101,LTA!J$104:AN$104)</f>
        <v>13.33</v>
      </c>
      <c r="U79" s="38">
        <f>SUMPRODUCT(LTA!J79:AN79,LTA!J$102:AN$102,LTA!J$104:AN$104)</f>
        <v>107.14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2.46</v>
      </c>
      <c r="Z79" s="35">
        <f>IEX!O79</f>
        <v>0</v>
      </c>
      <c r="AA79" s="76">
        <f>STOA!I79</f>
        <v>0</v>
      </c>
      <c r="AB79" s="76">
        <f>-STOA!O79</f>
        <v>-312.39000000000004</v>
      </c>
      <c r="AC79">
        <f t="shared" si="3"/>
        <v>10.925407314346559</v>
      </c>
      <c r="AD79">
        <f t="shared" si="4"/>
        <v>720.36695321246202</v>
      </c>
      <c r="AE79">
        <f>'IDT-1'!C79</f>
        <v>46.146000000000001</v>
      </c>
      <c r="AF79" s="25"/>
      <c r="AG79">
        <f t="shared" si="5"/>
        <v>766.51295321246198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-21</v>
      </c>
      <c r="AM79" s="35">
        <f>RTM_PXI!I79</f>
        <v>0</v>
      </c>
      <c r="AN79" s="35">
        <f>RTM_PXI!O79</f>
        <v>0</v>
      </c>
      <c r="AO79" s="148">
        <f>GDAM_IEX!I79</f>
        <v>4.97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5.645859999999999</v>
      </c>
      <c r="E80">
        <f>GT_NG!Q80</f>
        <v>3.4710743801652897</v>
      </c>
      <c r="F80">
        <f>GT_Spot!Q80</f>
        <v>0</v>
      </c>
      <c r="G80">
        <f>PPCL_NG!Q80</f>
        <v>25.798387600774955</v>
      </c>
      <c r="H80">
        <f>PPCL_Spot!Q80</f>
        <v>0</v>
      </c>
      <c r="I80">
        <f>Bawana_NG!Q80</f>
        <v>48.600000000000009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748.67864544416034</v>
      </c>
      <c r="P80" s="37">
        <v>67.937388028141939</v>
      </c>
      <c r="Q80" s="37">
        <v>22.020000000000003</v>
      </c>
      <c r="R80" s="39">
        <v>0</v>
      </c>
      <c r="S80" s="39">
        <v>0</v>
      </c>
      <c r="T80" s="38">
        <f>SUMPRODUCT(LTA!J80:AN80,LTA!J$101:AN$101,LTA!J$104:AN$104)</f>
        <v>13.33</v>
      </c>
      <c r="U80" s="38">
        <f>SUMPRODUCT(LTA!J80:AN80,LTA!J$102:AN$102,LTA!J$104:AN$104)</f>
        <v>107.14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2.5299999999999998</v>
      </c>
      <c r="Z80" s="35">
        <f>IEX!O80</f>
        <v>0</v>
      </c>
      <c r="AA80" s="76">
        <f>STOA!I80</f>
        <v>0</v>
      </c>
      <c r="AB80" s="76">
        <f>-STOA!O80</f>
        <v>-312.39000000000004</v>
      </c>
      <c r="AC80">
        <f t="shared" si="3"/>
        <v>10.754272883359722</v>
      </c>
      <c r="AD80">
        <f t="shared" si="4"/>
        <v>708.63708256988275</v>
      </c>
      <c r="AE80">
        <f>'IDT-1'!C80</f>
        <v>45.872999999999998</v>
      </c>
      <c r="AF80" s="25"/>
      <c r="AG80">
        <f t="shared" si="5"/>
        <v>754.5100825698828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-16</v>
      </c>
      <c r="AM80" s="35">
        <f>RTM_PXI!I80</f>
        <v>0</v>
      </c>
      <c r="AN80" s="35">
        <f>RTM_PXI!O80</f>
        <v>0</v>
      </c>
      <c r="AO80" s="148">
        <f>GDAM_IEX!I80</f>
        <v>2.63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5.645859999999999</v>
      </c>
      <c r="E81">
        <f>GT_NG!Q81</f>
        <v>3.4710743801652897</v>
      </c>
      <c r="F81">
        <f>GT_Spot!Q81</f>
        <v>0</v>
      </c>
      <c r="G81">
        <f>PPCL_NG!Q81</f>
        <v>25.798387600774955</v>
      </c>
      <c r="H81">
        <f>PPCL_Spot!Q81</f>
        <v>0</v>
      </c>
      <c r="I81">
        <f>Bawana_NG!Q81</f>
        <v>48.600000000000009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741.43748841098966</v>
      </c>
      <c r="P81" s="37">
        <v>67.937388028141939</v>
      </c>
      <c r="Q81" s="37">
        <v>22.020000000000003</v>
      </c>
      <c r="R81" s="39">
        <v>0</v>
      </c>
      <c r="S81" s="39">
        <v>0</v>
      </c>
      <c r="T81" s="38">
        <f>SUMPRODUCT(LTA!J81:AN81,LTA!J$101:AN$101,LTA!J$104:AN$104)</f>
        <v>13.33</v>
      </c>
      <c r="U81" s="38">
        <f>SUMPRODUCT(LTA!J81:AN81,LTA!J$102:AN$102,LTA!J$104:AN$104)</f>
        <v>107.14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0</v>
      </c>
      <c r="AB81" s="76">
        <f>-STOA!O81</f>
        <v>-312.39000000000004</v>
      </c>
      <c r="AC81">
        <f t="shared" si="3"/>
        <v>10.728295723044431</v>
      </c>
      <c r="AD81">
        <f t="shared" si="4"/>
        <v>687.26190269702749</v>
      </c>
      <c r="AE81">
        <f>'IDT-1'!C81</f>
        <v>40</v>
      </c>
      <c r="AF81" s="25"/>
      <c r="AG81">
        <f t="shared" si="5"/>
        <v>727.26190269702749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-25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5.645859999999999</v>
      </c>
      <c r="E82">
        <f>GT_NG!Q82</f>
        <v>3.4710743801652897</v>
      </c>
      <c r="F82">
        <f>GT_Spot!Q82</f>
        <v>0</v>
      </c>
      <c r="G82">
        <f>PPCL_NG!Q82</f>
        <v>25.798387600774955</v>
      </c>
      <c r="H82">
        <f>PPCL_Spot!Q82</f>
        <v>0</v>
      </c>
      <c r="I82">
        <f>Bawana_NG!Q82</f>
        <v>48.600000000000009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730.24646795190722</v>
      </c>
      <c r="P82" s="37">
        <v>67.937388028141939</v>
      </c>
      <c r="Q82" s="37">
        <v>22.020000000000003</v>
      </c>
      <c r="R82" s="39">
        <v>0</v>
      </c>
      <c r="S82" s="39">
        <v>0</v>
      </c>
      <c r="T82" s="38">
        <f>SUMPRODUCT(LTA!J82:AN82,LTA!J$101:AN$101,LTA!J$104:AN$104)</f>
        <v>13.33</v>
      </c>
      <c r="U82" s="38">
        <f>SUMPRODUCT(LTA!J82:AN82,LTA!J$102:AN$102,LTA!J$104:AN$104)</f>
        <v>107.14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0</v>
      </c>
      <c r="AB82" s="76">
        <f>-STOA!O82</f>
        <v>-312.39000000000004</v>
      </c>
      <c r="AC82">
        <f t="shared" si="3"/>
        <v>10.641005763463587</v>
      </c>
      <c r="AD82">
        <f t="shared" si="4"/>
        <v>676.15817219752591</v>
      </c>
      <c r="AE82">
        <f>'IDT-1'!C82</f>
        <v>25</v>
      </c>
      <c r="AF82" s="25"/>
      <c r="AG82">
        <f t="shared" si="5"/>
        <v>701.15817219752591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-25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5.645859999999999</v>
      </c>
      <c r="E83">
        <f>GT_NG!Q83</f>
        <v>4.4221681723419044</v>
      </c>
      <c r="F83">
        <f>GT_Spot!Q83</f>
        <v>0</v>
      </c>
      <c r="G83">
        <f>PPCL_NG!Q83</f>
        <v>25.798387600774955</v>
      </c>
      <c r="H83">
        <f>PPCL_Spot!Q83</f>
        <v>0</v>
      </c>
      <c r="I83">
        <f>Bawana_NG!Q83</f>
        <v>48.600000000000009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725.08010039979717</v>
      </c>
      <c r="P83" s="37">
        <v>67.937388028141939</v>
      </c>
      <c r="Q83" s="37">
        <v>22.020000000000003</v>
      </c>
      <c r="R83" s="39">
        <v>0</v>
      </c>
      <c r="S83" s="39">
        <v>0</v>
      </c>
      <c r="T83" s="38">
        <f>SUMPRODUCT(LTA!J83:AN83,LTA!J$101:AN$101,LTA!J$104:AN$104)</f>
        <v>14.33</v>
      </c>
      <c r="U83" s="38">
        <f>SUMPRODUCT(LTA!J83:AN83,LTA!J$102:AN$102,LTA!J$104:AN$104)</f>
        <v>107.14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0</v>
      </c>
      <c r="AB83" s="76">
        <f>-STOA!O83</f>
        <v>-264.33000000000004</v>
      </c>
      <c r="AC83">
        <f t="shared" si="3"/>
        <v>10.68620681358259</v>
      </c>
      <c r="AD83">
        <f t="shared" si="4"/>
        <v>663.95769738747344</v>
      </c>
      <c r="AE83">
        <f>'IDT-1'!C83</f>
        <v>0</v>
      </c>
      <c r="AF83" s="25"/>
      <c r="AG83">
        <f t="shared" si="5"/>
        <v>663.95769738747344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-82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5.645859999999999</v>
      </c>
      <c r="E84">
        <f>GT_NG!Q84</f>
        <v>4.4221681723419044</v>
      </c>
      <c r="F84">
        <f>GT_Spot!Q84</f>
        <v>0</v>
      </c>
      <c r="G84">
        <f>PPCL_NG!Q84</f>
        <v>25.798387600774955</v>
      </c>
      <c r="H84">
        <f>PPCL_Spot!Q84</f>
        <v>0</v>
      </c>
      <c r="I84">
        <f>Bawana_NG!Q84</f>
        <v>48.600000000000009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725.08010039979717</v>
      </c>
      <c r="P84" s="37">
        <v>67.937388028141939</v>
      </c>
      <c r="Q84" s="37">
        <v>22.020000000000003</v>
      </c>
      <c r="R84" s="39">
        <v>0</v>
      </c>
      <c r="S84" s="39">
        <v>0</v>
      </c>
      <c r="T84" s="38">
        <f>SUMPRODUCT(LTA!J84:AN84,LTA!J$101:AN$101,LTA!J$104:AN$104)</f>
        <v>14.33</v>
      </c>
      <c r="U84" s="38">
        <f>SUMPRODUCT(LTA!J84:AN84,LTA!J$102:AN$102,LTA!J$104:AN$104)</f>
        <v>107.14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0</v>
      </c>
      <c r="AB84" s="76">
        <f>-STOA!O84</f>
        <v>-264.33000000000004</v>
      </c>
      <c r="AC84">
        <f t="shared" si="3"/>
        <v>10.764819996408633</v>
      </c>
      <c r="AD84">
        <f t="shared" si="4"/>
        <v>653.87908420464737</v>
      </c>
      <c r="AE84">
        <f>'IDT-1'!C84</f>
        <v>0</v>
      </c>
      <c r="AF84" s="25"/>
      <c r="AG84">
        <f t="shared" si="5"/>
        <v>653.87908420464737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-92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5.645859999999999</v>
      </c>
      <c r="E85">
        <f>GT_NG!Q85</f>
        <v>4.4221681723419044</v>
      </c>
      <c r="F85">
        <f>GT_Spot!Q85</f>
        <v>0</v>
      </c>
      <c r="G85">
        <f>PPCL_NG!Q85</f>
        <v>25.798387600774955</v>
      </c>
      <c r="H85">
        <f>PPCL_Spot!Q85</f>
        <v>0</v>
      </c>
      <c r="I85">
        <f>Bawana_NG!Q85</f>
        <v>48.600000000000009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723.5052119073797</v>
      </c>
      <c r="P85" s="37">
        <v>67.937388028141939</v>
      </c>
      <c r="Q85" s="37">
        <v>22.020000000000003</v>
      </c>
      <c r="R85" s="39">
        <v>0</v>
      </c>
      <c r="S85" s="39">
        <v>0</v>
      </c>
      <c r="T85" s="38">
        <f>SUMPRODUCT(LTA!J85:AN85,LTA!J$101:AN$101,LTA!J$104:AN$104)</f>
        <v>14.33</v>
      </c>
      <c r="U85" s="38">
        <f>SUMPRODUCT(LTA!J85:AN85,LTA!J$102:AN$102,LTA!J$104:AN$104)</f>
        <v>107.14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0</v>
      </c>
      <c r="AB85" s="76">
        <f>-STOA!O85</f>
        <v>-264.33000000000004</v>
      </c>
      <c r="AC85">
        <f t="shared" si="3"/>
        <v>10.815426412428611</v>
      </c>
      <c r="AD85">
        <f t="shared" si="4"/>
        <v>644.25358929620995</v>
      </c>
      <c r="AE85">
        <f>'IDT-1'!C85</f>
        <v>0</v>
      </c>
      <c r="AF85" s="25"/>
      <c r="AG85">
        <f t="shared" si="5"/>
        <v>644.25358929620995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-100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5.645859999999999</v>
      </c>
      <c r="E86">
        <f>GT_NG!Q86</f>
        <v>4.4221681723419044</v>
      </c>
      <c r="F86">
        <f>GT_Spot!Q86</f>
        <v>0</v>
      </c>
      <c r="G86">
        <f>PPCL_NG!Q86</f>
        <v>25.798387600774955</v>
      </c>
      <c r="H86">
        <f>PPCL_Spot!Q86</f>
        <v>0</v>
      </c>
      <c r="I86">
        <f>Bawana_NG!Q86</f>
        <v>48.600000000000009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662.43584039144741</v>
      </c>
      <c r="P86" s="37">
        <v>67.937388028141939</v>
      </c>
      <c r="Q86" s="37">
        <v>22.020000000000003</v>
      </c>
      <c r="R86" s="39">
        <v>0</v>
      </c>
      <c r="S86" s="39">
        <v>0</v>
      </c>
      <c r="T86" s="38">
        <f>SUMPRODUCT(LTA!J86:AN86,LTA!J$101:AN$101,LTA!J$104:AN$104)</f>
        <v>14.33</v>
      </c>
      <c r="U86" s="38">
        <f>SUMPRODUCT(LTA!J86:AN86,LTA!J$102:AN$102,LTA!J$104:AN$104)</f>
        <v>107.14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-3</v>
      </c>
      <c r="AA86" s="76">
        <f>STOA!I86</f>
        <v>0</v>
      </c>
      <c r="AB86" s="76">
        <f>-STOA!O86</f>
        <v>-264.33000000000004</v>
      </c>
      <c r="AC86">
        <f t="shared" si="3"/>
        <v>9.8674062176480799</v>
      </c>
      <c r="AD86">
        <f t="shared" si="4"/>
        <v>644.13223797505816</v>
      </c>
      <c r="AE86">
        <f>'IDT-1'!C86</f>
        <v>-21.167999999999999</v>
      </c>
      <c r="AF86" s="25"/>
      <c r="AG86">
        <f t="shared" si="5"/>
        <v>622.96423797505815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-37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5.8324999999999996</v>
      </c>
      <c r="E87">
        <f>GT_NG!Q87</f>
        <v>4.4221681723419044</v>
      </c>
      <c r="F87">
        <f>GT_Spot!Q87</f>
        <v>0</v>
      </c>
      <c r="G87">
        <f>PPCL_NG!Q87</f>
        <v>25.798387600774955</v>
      </c>
      <c r="H87">
        <f>PPCL_Spot!Q87</f>
        <v>0</v>
      </c>
      <c r="I87">
        <f>Bawana_NG!Q87</f>
        <v>48.58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633.23573236045274</v>
      </c>
      <c r="P87" s="37">
        <v>67.937388028141939</v>
      </c>
      <c r="Q87" s="37">
        <v>22.020000000000003</v>
      </c>
      <c r="R87" s="39">
        <v>0</v>
      </c>
      <c r="S87" s="39">
        <v>0</v>
      </c>
      <c r="T87" s="38">
        <f>SUMPRODUCT(LTA!J87:AN87,LTA!J$101:AN$101,LTA!J$104:AN$104)</f>
        <v>14.33</v>
      </c>
      <c r="U87" s="38">
        <f>SUMPRODUCT(LTA!J87:AN87,LTA!J$102:AN$102,LTA!J$104:AN$104)</f>
        <v>107.14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-4.7</v>
      </c>
      <c r="AA87" s="76">
        <f>STOA!I87</f>
        <v>0</v>
      </c>
      <c r="AB87" s="76">
        <f>-STOA!O87</f>
        <v>-264.33000000000004</v>
      </c>
      <c r="AC87">
        <f t="shared" si="3"/>
        <v>9.5756962252607067</v>
      </c>
      <c r="AD87">
        <f t="shared" si="4"/>
        <v>623.69047993645086</v>
      </c>
      <c r="AE87">
        <f>'IDT-1'!C87</f>
        <v>-11.007</v>
      </c>
      <c r="AF87" s="25"/>
      <c r="AG87">
        <f t="shared" si="5"/>
        <v>612.68347993645091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-27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5.8324999999999996</v>
      </c>
      <c r="E88">
        <f>GT_NG!Q88</f>
        <v>4.4221681723419044</v>
      </c>
      <c r="F88">
        <f>GT_Spot!Q88</f>
        <v>0</v>
      </c>
      <c r="G88">
        <f>PPCL_NG!Q88</f>
        <v>25.798387600774955</v>
      </c>
      <c r="H88">
        <f>PPCL_Spot!Q88</f>
        <v>0</v>
      </c>
      <c r="I88">
        <f>Bawana_NG!Q88</f>
        <v>48.58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624.35573236045275</v>
      </c>
      <c r="P88" s="37">
        <v>67.937388028141939</v>
      </c>
      <c r="Q88" s="37">
        <v>22.020000000000003</v>
      </c>
      <c r="R88" s="39">
        <v>0</v>
      </c>
      <c r="S88" s="39">
        <v>0</v>
      </c>
      <c r="T88" s="38">
        <f>SUMPRODUCT(LTA!J88:AN88,LTA!J$101:AN$101,LTA!J$104:AN$104)</f>
        <v>14.33</v>
      </c>
      <c r="U88" s="38">
        <f>SUMPRODUCT(LTA!J88:AN88,LTA!J$102:AN$102,LTA!J$104:AN$104)</f>
        <v>107.14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-30</v>
      </c>
      <c r="AA88" s="76">
        <f>STOA!I88</f>
        <v>0</v>
      </c>
      <c r="AB88" s="76">
        <f>-STOA!O88</f>
        <v>-264.33000000000004</v>
      </c>
      <c r="AC88">
        <f t="shared" si="3"/>
        <v>9.6738783046801782</v>
      </c>
      <c r="AD88">
        <f t="shared" si="4"/>
        <v>593.41229785703138</v>
      </c>
      <c r="AE88">
        <f>'IDT-1'!C88</f>
        <v>0</v>
      </c>
      <c r="AF88" s="25"/>
      <c r="AG88">
        <f t="shared" si="5"/>
        <v>593.41229785703138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-23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5.8324999999999996</v>
      </c>
      <c r="E89">
        <f>GT_NG!Q89</f>
        <v>4.4221681723419044</v>
      </c>
      <c r="F89">
        <f>GT_Spot!Q89</f>
        <v>0</v>
      </c>
      <c r="G89">
        <f>PPCL_NG!Q89</f>
        <v>25.798387600774955</v>
      </c>
      <c r="H89">
        <f>PPCL_Spot!Q89</f>
        <v>0</v>
      </c>
      <c r="I89">
        <f>Bawana_NG!Q89</f>
        <v>48.58224907407407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626.47352364909443</v>
      </c>
      <c r="P89" s="37">
        <v>67.937388028141939</v>
      </c>
      <c r="Q89" s="37">
        <v>22.020000000000003</v>
      </c>
      <c r="R89" s="39">
        <v>0</v>
      </c>
      <c r="S89" s="39">
        <v>0</v>
      </c>
      <c r="T89" s="38">
        <f>SUMPRODUCT(LTA!J89:AN89,LTA!J$101:AN$101,LTA!J$104:AN$104)</f>
        <v>14.33</v>
      </c>
      <c r="U89" s="38">
        <f>SUMPRODUCT(LTA!J89:AN89,LTA!J$102:AN$102,LTA!J$104:AN$104)</f>
        <v>107.14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-45</v>
      </c>
      <c r="AA89" s="76">
        <f>STOA!I89</f>
        <v>0</v>
      </c>
      <c r="AB89" s="76">
        <f>-STOA!O89</f>
        <v>-264.33000000000004</v>
      </c>
      <c r="AC89">
        <f t="shared" si="3"/>
        <v>9.8083343937484262</v>
      </c>
      <c r="AD89">
        <f t="shared" si="4"/>
        <v>580.39788213067891</v>
      </c>
      <c r="AE89">
        <f>'IDT-1'!C89</f>
        <v>0</v>
      </c>
      <c r="AF89" s="25"/>
      <c r="AG89">
        <f t="shared" si="5"/>
        <v>580.39788213067891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-23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5.8324999999999996</v>
      </c>
      <c r="E90">
        <f>GT_NG!Q90</f>
        <v>4.4221681723419044</v>
      </c>
      <c r="F90">
        <f>GT_Spot!Q90</f>
        <v>0</v>
      </c>
      <c r="G90">
        <f>PPCL_NG!Q90</f>
        <v>25.798387600774955</v>
      </c>
      <c r="H90">
        <f>PPCL_Spot!Q90</f>
        <v>0</v>
      </c>
      <c r="I90">
        <f>Bawana_NG!Q90</f>
        <v>48.58224907407407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626.47525367282856</v>
      </c>
      <c r="P90" s="37">
        <v>67.937388028141939</v>
      </c>
      <c r="Q90" s="37">
        <v>22.020000000000003</v>
      </c>
      <c r="R90" s="39">
        <v>0</v>
      </c>
      <c r="S90" s="39">
        <v>0</v>
      </c>
      <c r="T90" s="38">
        <f>SUMPRODUCT(LTA!J90:AN90,LTA!J$101:AN$101,LTA!J$104:AN$104)</f>
        <v>14.33</v>
      </c>
      <c r="U90" s="38">
        <f>SUMPRODUCT(LTA!J90:AN90,LTA!J$102:AN$102,LTA!J$104:AN$104)</f>
        <v>107.14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-60</v>
      </c>
      <c r="AA90" s="76">
        <f>STOA!I90</f>
        <v>0</v>
      </c>
      <c r="AB90" s="76">
        <f>-STOA!O90</f>
        <v>-264.33000000000004</v>
      </c>
      <c r="AC90">
        <f t="shared" si="3"/>
        <v>9.9026837073248029</v>
      </c>
      <c r="AD90">
        <f t="shared" si="4"/>
        <v>568.30526284083658</v>
      </c>
      <c r="AE90">
        <f>'IDT-1'!C90</f>
        <v>0</v>
      </c>
      <c r="AF90" s="25"/>
      <c r="AG90">
        <f t="shared" si="5"/>
        <v>568.30526284083658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-20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5.8324999999999996</v>
      </c>
      <c r="E91">
        <f>GT_NG!Q91</f>
        <v>4.4221681723419044</v>
      </c>
      <c r="F91">
        <f>GT_Spot!Q91</f>
        <v>0</v>
      </c>
      <c r="G91">
        <f>PPCL_NG!Q91</f>
        <v>25.798387600774955</v>
      </c>
      <c r="H91">
        <f>PPCL_Spot!Q91</f>
        <v>0</v>
      </c>
      <c r="I91">
        <f>Bawana_NG!Q91</f>
        <v>48.58224907407407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606.61292620202255</v>
      </c>
      <c r="P91" s="37">
        <v>33.641722213689654</v>
      </c>
      <c r="Q91" s="37">
        <v>11.538198282591726</v>
      </c>
      <c r="R91" s="39">
        <v>0</v>
      </c>
      <c r="S91" s="39">
        <v>0</v>
      </c>
      <c r="T91" s="38">
        <f>SUMPRODUCT(LTA!J91:AN91,LTA!J$101:AN$101,LTA!J$104:AN$104)</f>
        <v>14.33</v>
      </c>
      <c r="U91" s="38">
        <f>SUMPRODUCT(LTA!J91:AN91,LTA!J$102:AN$102,LTA!J$104:AN$104)</f>
        <v>107.14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-22</v>
      </c>
      <c r="AA91" s="76">
        <f>STOA!I91</f>
        <v>0</v>
      </c>
      <c r="AB91" s="76">
        <f>-STOA!O91</f>
        <v>-271.95000000000005</v>
      </c>
      <c r="AC91">
        <f t="shared" si="3"/>
        <v>9.0024400912263971</v>
      </c>
      <c r="AD91">
        <f t="shared" si="4"/>
        <v>554.94571145426835</v>
      </c>
      <c r="AE91">
        <f>'IDT-1'!C91</f>
        <v>0</v>
      </c>
      <c r="AF91" s="25"/>
      <c r="AG91">
        <f t="shared" si="5"/>
        <v>554.94571145426835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5.8324999999999996</v>
      </c>
      <c r="E92">
        <f>GT_NG!Q92</f>
        <v>4.4221681723419044</v>
      </c>
      <c r="F92">
        <f>GT_Spot!Q92</f>
        <v>0</v>
      </c>
      <c r="G92">
        <f>PPCL_NG!Q92</f>
        <v>25.798387600774955</v>
      </c>
      <c r="H92">
        <f>PPCL_Spot!Q92</f>
        <v>0</v>
      </c>
      <c r="I92">
        <f>Bawana_NG!Q92</f>
        <v>48.58224907407407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606.6018195506465</v>
      </c>
      <c r="P92" s="37">
        <v>33.641722213689654</v>
      </c>
      <c r="Q92" s="37">
        <v>11.538198282591726</v>
      </c>
      <c r="R92" s="39">
        <v>0</v>
      </c>
      <c r="S92" s="39">
        <v>0</v>
      </c>
      <c r="T92" s="38">
        <f>SUMPRODUCT(LTA!J92:AN92,LTA!J$101:AN$101,LTA!J$104:AN$104)</f>
        <v>14.33</v>
      </c>
      <c r="U92" s="38">
        <f>SUMPRODUCT(LTA!J92:AN92,LTA!J$102:AN$102,LTA!J$104:AN$104)</f>
        <v>107.14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-42</v>
      </c>
      <c r="AA92" s="76">
        <f>STOA!I92</f>
        <v>0</v>
      </c>
      <c r="AB92" s="76">
        <f>-STOA!O92</f>
        <v>-271.95000000000005</v>
      </c>
      <c r="AC92">
        <f t="shared" si="3"/>
        <v>9.1595798249977491</v>
      </c>
      <c r="AD92">
        <f t="shared" si="4"/>
        <v>534.77746506912092</v>
      </c>
      <c r="AE92">
        <f>'IDT-1'!C92</f>
        <v>0</v>
      </c>
      <c r="AF92" s="25"/>
      <c r="AG92">
        <f t="shared" si="5"/>
        <v>534.77746506912092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5.8324999999999996</v>
      </c>
      <c r="E93">
        <f>GT_NG!Q93</f>
        <v>4.4221681723419044</v>
      </c>
      <c r="F93">
        <f>GT_Spot!Q93</f>
        <v>0</v>
      </c>
      <c r="G93">
        <f>PPCL_NG!Q93</f>
        <v>26.59</v>
      </c>
      <c r="H93">
        <f>PPCL_Spot!Q93</f>
        <v>0</v>
      </c>
      <c r="I93">
        <f>Bawana_NG!Q93</f>
        <v>48.58224907407407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605.52238114484931</v>
      </c>
      <c r="P93" s="37">
        <v>33.641722213689654</v>
      </c>
      <c r="Q93" s="37">
        <v>11.538198282591726</v>
      </c>
      <c r="R93" s="39">
        <v>0</v>
      </c>
      <c r="S93" s="39">
        <v>0</v>
      </c>
      <c r="T93" s="38">
        <f>SUMPRODUCT(LTA!J93:AN93,LTA!J$101:AN$101,LTA!J$104:AN$104)</f>
        <v>14.33</v>
      </c>
      <c r="U93" s="38">
        <f>SUMPRODUCT(LTA!J93:AN93,LTA!J$102:AN$102,LTA!J$104:AN$104)</f>
        <v>107.14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-67</v>
      </c>
      <c r="AA93" s="76">
        <f>STOA!I93</f>
        <v>0</v>
      </c>
      <c r="AB93" s="76">
        <f>-STOA!O93</f>
        <v>-271.95000000000005</v>
      </c>
      <c r="AC93">
        <f t="shared" si="3"/>
        <v>9.3538677392115961</v>
      </c>
      <c r="AD93">
        <f t="shared" si="4"/>
        <v>509.29535114833499</v>
      </c>
      <c r="AE93">
        <f>'IDT-1'!C93</f>
        <v>0</v>
      </c>
      <c r="AF93" s="25"/>
      <c r="AG93">
        <f t="shared" si="5"/>
        <v>509.29535114833499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5.8324999999999996</v>
      </c>
      <c r="E94">
        <f>GT_NG!Q94</f>
        <v>4.4221681723419044</v>
      </c>
      <c r="F94">
        <f>GT_Spot!Q94</f>
        <v>0</v>
      </c>
      <c r="G94">
        <f>PPCL_NG!Q94</f>
        <v>26.59</v>
      </c>
      <c r="H94">
        <f>PPCL_Spot!Q94</f>
        <v>0</v>
      </c>
      <c r="I94">
        <f>Bawana_NG!Q94</f>
        <v>48.58224907407407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605.51958978666698</v>
      </c>
      <c r="P94" s="37">
        <v>33.641722213689654</v>
      </c>
      <c r="Q94" s="37">
        <v>11.538198282591726</v>
      </c>
      <c r="R94" s="39">
        <v>0</v>
      </c>
      <c r="S94" s="39">
        <v>0</v>
      </c>
      <c r="T94" s="38">
        <f>SUMPRODUCT(LTA!J94:AN94,LTA!J$101:AN$101,LTA!J$104:AN$104)</f>
        <v>14.33</v>
      </c>
      <c r="U94" s="38">
        <f>SUMPRODUCT(LTA!J94:AN94,LTA!J$102:AN$102,LTA!J$104:AN$104)</f>
        <v>107.14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-82</v>
      </c>
      <c r="AA94" s="76">
        <f>STOA!I94</f>
        <v>0</v>
      </c>
      <c r="AB94" s="76">
        <f>-STOA!O94</f>
        <v>-271.95000000000005</v>
      </c>
      <c r="AC94">
        <f t="shared" si="3"/>
        <v>9.4717657408568385</v>
      </c>
      <c r="AD94">
        <f t="shared" si="4"/>
        <v>494.17466178850742</v>
      </c>
      <c r="AE94">
        <f>'IDT-1'!C94</f>
        <v>0</v>
      </c>
      <c r="AF94" s="25"/>
      <c r="AG94">
        <f t="shared" si="5"/>
        <v>494.17466178850742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5.8324999999999996</v>
      </c>
      <c r="E95">
        <f>GT_NG!Q95</f>
        <v>4.4221681723419044</v>
      </c>
      <c r="F95">
        <f>GT_Spot!Q95</f>
        <v>0</v>
      </c>
      <c r="G95">
        <f>PPCL_NG!Q95</f>
        <v>26.59</v>
      </c>
      <c r="H95">
        <f>PPCL_Spot!Q95</f>
        <v>0</v>
      </c>
      <c r="I95">
        <f>Bawana_NG!Q95</f>
        <v>48.58224907407407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604.72315533907454</v>
      </c>
      <c r="P95" s="37">
        <v>33.641722213689654</v>
      </c>
      <c r="Q95" s="37">
        <v>11.538198282591726</v>
      </c>
      <c r="R95" s="39">
        <v>0</v>
      </c>
      <c r="S95" s="39">
        <v>0</v>
      </c>
      <c r="T95" s="38">
        <f>SUMPRODUCT(LTA!J95:AN95,LTA!J$101:AN$101,LTA!J$104:AN$104)</f>
        <v>14.33</v>
      </c>
      <c r="U95" s="38">
        <f>SUMPRODUCT(LTA!J95:AN95,LTA!J$102:AN$102,LTA!J$104:AN$104)</f>
        <v>107.14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-92</v>
      </c>
      <c r="AA95" s="76">
        <f>STOA!I95</f>
        <v>0</v>
      </c>
      <c r="AB95" s="76">
        <f>-STOA!O95</f>
        <v>-271.95000000000005</v>
      </c>
      <c r="AC95">
        <f t="shared" si="3"/>
        <v>9.544166734991661</v>
      </c>
      <c r="AD95">
        <f t="shared" si="4"/>
        <v>483.30582634678012</v>
      </c>
      <c r="AE95">
        <f>'IDT-1'!C95</f>
        <v>0</v>
      </c>
      <c r="AF95" s="25"/>
      <c r="AG95">
        <f t="shared" si="5"/>
        <v>483.30582634678012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5.8324999999999996</v>
      </c>
      <c r="E96">
        <f>GT_NG!Q96</f>
        <v>4.4221681723419044</v>
      </c>
      <c r="F96">
        <f>GT_Spot!Q96</f>
        <v>0</v>
      </c>
      <c r="G96">
        <f>PPCL_NG!Q96</f>
        <v>26.59</v>
      </c>
      <c r="H96">
        <f>PPCL_Spot!Q96</f>
        <v>0</v>
      </c>
      <c r="I96">
        <f>Bawana_NG!Q96</f>
        <v>48.58224907407407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604.73242015527853</v>
      </c>
      <c r="P96" s="37">
        <v>33.641722213689654</v>
      </c>
      <c r="Q96" s="37">
        <v>11.538198282591726</v>
      </c>
      <c r="R96" s="39">
        <v>0</v>
      </c>
      <c r="S96" s="39">
        <v>0</v>
      </c>
      <c r="T96" s="38">
        <f>SUMPRODUCT(LTA!J96:AN96,LTA!J$101:AN$101,LTA!J$104:AN$104)</f>
        <v>14.33</v>
      </c>
      <c r="U96" s="38">
        <f>SUMPRODUCT(LTA!J96:AN96,LTA!J$102:AN$102,LTA!J$104:AN$104)</f>
        <v>107.14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-102</v>
      </c>
      <c r="AA96" s="76">
        <f>STOA!I96</f>
        <v>0</v>
      </c>
      <c r="AB96" s="76">
        <f>-STOA!O96</f>
        <v>-271.95000000000005</v>
      </c>
      <c r="AC96">
        <f t="shared" si="3"/>
        <v>9.6228521833840936</v>
      </c>
      <c r="AD96">
        <f t="shared" si="4"/>
        <v>473.23640571459168</v>
      </c>
      <c r="AE96">
        <f>'IDT-1'!C96</f>
        <v>0</v>
      </c>
      <c r="AF96" s="25"/>
      <c r="AG96">
        <f t="shared" si="5"/>
        <v>473.23640571459168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5.8324999999999996</v>
      </c>
      <c r="E97">
        <f>GT_NG!Q97</f>
        <v>4.4221681723419044</v>
      </c>
      <c r="F97">
        <f>GT_Spot!Q97</f>
        <v>0</v>
      </c>
      <c r="G97">
        <f>PPCL_NG!Q97</f>
        <v>26.59</v>
      </c>
      <c r="H97">
        <f>PPCL_Spot!Q97</f>
        <v>0</v>
      </c>
      <c r="I97">
        <f>Bawana_NG!Q97</f>
        <v>48.58224907407407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599.56658304980658</v>
      </c>
      <c r="P97" s="37">
        <v>33.641722213689654</v>
      </c>
      <c r="Q97" s="37">
        <v>11.538198282591726</v>
      </c>
      <c r="R97" s="39">
        <v>0</v>
      </c>
      <c r="S97" s="39">
        <v>0</v>
      </c>
      <c r="T97" s="38">
        <f>SUMPRODUCT(LTA!J97:AN97,LTA!J$101:AN$101,LTA!J$104:AN$104)</f>
        <v>14.33</v>
      </c>
      <c r="U97" s="38">
        <f>SUMPRODUCT(LTA!J97:AN97,LTA!J$102:AN$102,LTA!J$104:AN$104)</f>
        <v>107.14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-112</v>
      </c>
      <c r="AA97" s="76">
        <f>STOA!I97</f>
        <v>0</v>
      </c>
      <c r="AB97" s="76">
        <f>-STOA!O97</f>
        <v>-271.95000000000005</v>
      </c>
      <c r="AC97">
        <f t="shared" si="3"/>
        <v>9.6611718367874566</v>
      </c>
      <c r="AD97">
        <f t="shared" si="4"/>
        <v>458.0322489557164</v>
      </c>
      <c r="AE97">
        <f>'IDT-1'!C97</f>
        <v>0</v>
      </c>
      <c r="AF97" s="25"/>
      <c r="AG97">
        <f t="shared" si="5"/>
        <v>458.0322489557164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5.8324999999999996</v>
      </c>
      <c r="E98">
        <f>GT_NG!Q98</f>
        <v>4.4221681723419044</v>
      </c>
      <c r="F98">
        <f>GT_Spot!Q98</f>
        <v>0</v>
      </c>
      <c r="G98">
        <f>PPCL_NG!Q98</f>
        <v>18.11</v>
      </c>
      <c r="H98">
        <f>PPCL_Spot!Q98</f>
        <v>0</v>
      </c>
      <c r="I98">
        <f>Bawana_NG!Q98</f>
        <v>48.58224907407407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599.56658469819706</v>
      </c>
      <c r="P98" s="37">
        <v>33.641722213689654</v>
      </c>
      <c r="Q98" s="37">
        <v>11.538198282591726</v>
      </c>
      <c r="R98" s="39">
        <v>0</v>
      </c>
      <c r="S98" s="39">
        <v>0</v>
      </c>
      <c r="T98" s="38">
        <f>SUMPRODUCT(LTA!J98:AN98,LTA!J$101:AN$101,LTA!J$104:AN$104)</f>
        <v>14.33</v>
      </c>
      <c r="U98" s="38">
        <f>SUMPRODUCT(LTA!J98:AN98,LTA!J$102:AN$102,LTA!J$104:AN$104)</f>
        <v>107.14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-122</v>
      </c>
      <c r="AA98" s="76">
        <f>STOA!I98</f>
        <v>0</v>
      </c>
      <c r="AB98" s="76">
        <f>-STOA!O98</f>
        <v>-271.95000000000005</v>
      </c>
      <c r="AC98">
        <f t="shared" si="3"/>
        <v>9.673641032470945</v>
      </c>
      <c r="AD98">
        <f t="shared" si="4"/>
        <v>439.53978140842338</v>
      </c>
      <c r="AE98">
        <f>'IDT-1'!C98</f>
        <v>0</v>
      </c>
      <c r="AF98" s="25"/>
      <c r="AG98">
        <f t="shared" si="5"/>
        <v>439.53978140842338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0.1362063724999997</v>
      </c>
      <c r="E99">
        <f t="shared" si="6"/>
        <v>0.17985197969881711</v>
      </c>
      <c r="F99">
        <f t="shared" si="6"/>
        <v>0</v>
      </c>
      <c r="G99">
        <f t="shared" si="6"/>
        <v>0.62065964024386389</v>
      </c>
      <c r="H99">
        <f t="shared" si="6"/>
        <v>0</v>
      </c>
      <c r="I99">
        <f t="shared" si="6"/>
        <v>1.0723120515172748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15.883971587457157</v>
      </c>
      <c r="P99" s="37">
        <f t="shared" si="6"/>
        <v>1.1464294444953387</v>
      </c>
      <c r="Q99" s="37">
        <f t="shared" si="6"/>
        <v>0.39142948254519699</v>
      </c>
      <c r="R99" s="39">
        <f t="shared" si="6"/>
        <v>0.22553683316607107</v>
      </c>
      <c r="S99" s="39">
        <f t="shared" si="6"/>
        <v>0</v>
      </c>
      <c r="T99" s="38">
        <f t="shared" si="6"/>
        <v>2.1956624999999992</v>
      </c>
      <c r="U99" s="38">
        <f t="shared" si="6"/>
        <v>2.3686775000000004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1.9950000000000002E-3</v>
      </c>
      <c r="Z99" s="35">
        <f t="shared" si="6"/>
        <v>-5.1828650000000005</v>
      </c>
      <c r="AA99" s="76">
        <f t="shared" si="6"/>
        <v>0</v>
      </c>
      <c r="AB99" s="76">
        <f t="shared" si="6"/>
        <v>-3.0166500000000038</v>
      </c>
      <c r="AC99">
        <f t="shared" si="6"/>
        <v>0.26158218262876293</v>
      </c>
      <c r="AD99">
        <f t="shared" si="6"/>
        <v>14.760577708994957</v>
      </c>
      <c r="AE99">
        <f t="shared" si="6"/>
        <v>2.0118250000000004E-2</v>
      </c>
      <c r="AG99">
        <f t="shared" si="6"/>
        <v>14.780695958994958</v>
      </c>
      <c r="AI99">
        <f t="shared" si="6"/>
        <v>0</v>
      </c>
      <c r="AJ99">
        <f t="shared" si="6"/>
        <v>0</v>
      </c>
      <c r="AK99">
        <f t="shared" si="6"/>
        <v>1.7542499999999999E-2</v>
      </c>
      <c r="AL99">
        <f t="shared" si="6"/>
        <v>-1.02125</v>
      </c>
      <c r="AM99">
        <f t="shared" si="6"/>
        <v>0</v>
      </c>
      <c r="AN99">
        <f t="shared" si="6"/>
        <v>0</v>
      </c>
      <c r="AO99">
        <f t="shared" si="6"/>
        <v>2.65E-3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45710</v>
      </c>
      <c r="B1" s="224"/>
      <c r="C1" s="224"/>
      <c r="D1" s="236" t="s">
        <v>432</v>
      </c>
      <c r="E1" s="224" t="s">
        <v>188</v>
      </c>
      <c r="F1" s="224" t="s">
        <v>189</v>
      </c>
      <c r="G1" s="224" t="s">
        <v>186</v>
      </c>
      <c r="H1" s="224" t="s">
        <v>187</v>
      </c>
      <c r="I1" s="224" t="s">
        <v>190</v>
      </c>
      <c r="J1" s="224" t="s">
        <v>192</v>
      </c>
      <c r="K1" s="224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32" t="s">
        <v>143</v>
      </c>
      <c r="Q1" s="232" t="s">
        <v>144</v>
      </c>
      <c r="R1" s="237" t="s">
        <v>314</v>
      </c>
      <c r="S1" s="237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4" t="s">
        <v>313</v>
      </c>
      <c r="Y1" s="230" t="s">
        <v>218</v>
      </c>
      <c r="Z1" s="230" t="s">
        <v>219</v>
      </c>
      <c r="AA1" s="234" t="s">
        <v>194</v>
      </c>
      <c r="AB1" s="234" t="s">
        <v>195</v>
      </c>
      <c r="AC1" s="26" t="s">
        <v>185</v>
      </c>
      <c r="AD1" s="224" t="s">
        <v>142</v>
      </c>
      <c r="AG1" s="224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5" t="s">
        <v>373</v>
      </c>
      <c r="AP1" s="235" t="s">
        <v>374</v>
      </c>
      <c r="AQ1" s="235" t="s">
        <v>375</v>
      </c>
      <c r="AR1" s="235" t="s">
        <v>376</v>
      </c>
      <c r="AS1" s="230" t="s">
        <v>517</v>
      </c>
      <c r="AT1" s="230" t="s">
        <v>518</v>
      </c>
      <c r="AU1" s="230" t="s">
        <v>523</v>
      </c>
      <c r="AV1" s="230" t="s">
        <v>524</v>
      </c>
    </row>
    <row r="2" spans="1:48">
      <c r="A2" s="26" t="s">
        <v>44</v>
      </c>
      <c r="B2" s="224"/>
      <c r="C2" s="224"/>
      <c r="D2" s="236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237"/>
      <c r="S2" s="237"/>
      <c r="T2" s="41" t="s">
        <v>294</v>
      </c>
      <c r="U2" s="233"/>
      <c r="V2" s="66" t="s">
        <v>284</v>
      </c>
      <c r="W2" s="66" t="s">
        <v>284</v>
      </c>
      <c r="X2" s="224"/>
      <c r="Y2" s="230"/>
      <c r="Z2" s="230"/>
      <c r="AA2" s="234"/>
      <c r="AB2" s="234"/>
      <c r="AC2" s="26">
        <f>Losses!B3</f>
        <v>7.7999999999999996E-3</v>
      </c>
      <c r="AD2" s="224"/>
      <c r="AE2" t="s">
        <v>270</v>
      </c>
      <c r="AG2" s="224"/>
      <c r="AI2" s="230"/>
      <c r="AJ2" s="230"/>
      <c r="AK2" s="230"/>
      <c r="AL2" s="230"/>
      <c r="AM2" s="230"/>
      <c r="AN2" s="230"/>
      <c r="AO2" s="235"/>
      <c r="AP2" s="235"/>
      <c r="AQ2" s="235"/>
      <c r="AR2" s="235"/>
      <c r="AS2" s="230"/>
      <c r="AT2" s="230"/>
      <c r="AU2" s="230"/>
      <c r="AV2" s="230"/>
    </row>
    <row r="3" spans="1:48">
      <c r="A3" t="s">
        <v>45</v>
      </c>
      <c r="D3">
        <f>TWEPL!R3</f>
        <v>7.5826799999999999</v>
      </c>
      <c r="E3">
        <f>GT_NG!T3</f>
        <v>11.278985702724574</v>
      </c>
      <c r="F3">
        <f>GT_Spot!T3</f>
        <v>0</v>
      </c>
      <c r="G3">
        <f>PPCL_NG!T3</f>
        <v>31.9</v>
      </c>
      <c r="H3">
        <f>PPCL_Spot!T3</f>
        <v>0</v>
      </c>
      <c r="I3">
        <f>Bawana_NG!T3</f>
        <v>58.540000000000006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423.64465039112872</v>
      </c>
      <c r="P3" s="37">
        <v>44.213382296687321</v>
      </c>
      <c r="Q3" s="37">
        <v>14.416809028546139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352.14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-119</v>
      </c>
      <c r="AA3" s="76">
        <f>STOA!J3</f>
        <v>1.47</v>
      </c>
      <c r="AB3" s="76">
        <f>-STOA!P3</f>
        <v>0</v>
      </c>
      <c r="AC3">
        <f>SUMIF(B3:AB3,"&gt;0")*$AC$2-SUMIF(B3:AB3,"&lt;0")*($AC$2/(1-$AC$2))+SUMIF(AI3:AR3,"&gt;0")*$AC$2-SUMIF(AI3:AR3,"&lt;0")*($AC$2/(1-$AC$2))</f>
        <v>8.9997476423679696</v>
      </c>
      <c r="AD3">
        <f>SUM(B3:AB3,AI3:AV3)-AC3</f>
        <v>729.18675977671876</v>
      </c>
      <c r="AE3">
        <f>'IDT-1'!F3</f>
        <v>0</v>
      </c>
      <c r="AF3" s="25"/>
      <c r="AG3">
        <f>SUM(AD3:AF3)</f>
        <v>729.18675977671876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-88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7.5826799999999999</v>
      </c>
      <c r="E4">
        <f>GT_NG!T4</f>
        <v>11.278985702724574</v>
      </c>
      <c r="F4">
        <f>GT_Spot!T4</f>
        <v>0</v>
      </c>
      <c r="G4">
        <f>PPCL_NG!T4</f>
        <v>31.9</v>
      </c>
      <c r="H4">
        <f>PPCL_Spot!T4</f>
        <v>0</v>
      </c>
      <c r="I4">
        <f>Bawana_NG!T4</f>
        <v>58.540000000000006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422.69771776701521</v>
      </c>
      <c r="P4" s="37">
        <v>44.213382296687321</v>
      </c>
      <c r="Q4" s="37">
        <v>14.416809028546139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352.14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-131</v>
      </c>
      <c r="AA4" s="76">
        <f>STOA!J4</f>
        <v>1.47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9.0395294775955097</v>
      </c>
      <c r="AD4">
        <f t="shared" ref="AD4:AD67" si="1">SUM(B4:AB4,AI4:AV4)-AC4</f>
        <v>722.20004531737777</v>
      </c>
      <c r="AE4">
        <f>'IDT-1'!F4</f>
        <v>0</v>
      </c>
      <c r="AF4" s="25"/>
      <c r="AG4">
        <f t="shared" ref="AG4:AG67" si="2">SUM(AD4:AF4)</f>
        <v>722.20004531737777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-82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7.5826799999999999</v>
      </c>
      <c r="E5">
        <f>GT_NG!T5</f>
        <v>11.278985702724574</v>
      </c>
      <c r="F5">
        <f>GT_Spot!T5</f>
        <v>0</v>
      </c>
      <c r="G5">
        <f>PPCL_NG!T5</f>
        <v>31.9</v>
      </c>
      <c r="H5">
        <f>PPCL_Spot!T5</f>
        <v>0</v>
      </c>
      <c r="I5">
        <f>Bawana_NG!T5</f>
        <v>58.540000000000006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421.33027895024566</v>
      </c>
      <c r="P5" s="37">
        <v>44.213382296687321</v>
      </c>
      <c r="Q5" s="37">
        <v>14.416809028546139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352.14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-144</v>
      </c>
      <c r="AA5" s="76">
        <f>STOA!J5</f>
        <v>1.47</v>
      </c>
      <c r="AB5" s="76">
        <f>-STOA!P5</f>
        <v>0</v>
      </c>
      <c r="AC5">
        <f t="shared" si="0"/>
        <v>9.1231992742159598</v>
      </c>
      <c r="AD5">
        <f t="shared" si="1"/>
        <v>708.74893670398774</v>
      </c>
      <c r="AE5">
        <f>'IDT-1'!F5</f>
        <v>0</v>
      </c>
      <c r="AF5" s="25"/>
      <c r="AG5">
        <f t="shared" si="2"/>
        <v>708.74893670398774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-81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7.5826799999999999</v>
      </c>
      <c r="E6">
        <f>GT_NG!T6</f>
        <v>11.278985702724574</v>
      </c>
      <c r="F6">
        <f>GT_Spot!T6</f>
        <v>0</v>
      </c>
      <c r="G6">
        <f>PPCL_NG!T6</f>
        <v>31.321957622351395</v>
      </c>
      <c r="H6">
        <f>PPCL_Spot!T6</f>
        <v>0</v>
      </c>
      <c r="I6">
        <f>Bawana_NG!T6</f>
        <v>58.540000000000006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421.33027895024566</v>
      </c>
      <c r="P6" s="37">
        <v>44.213382296687321</v>
      </c>
      <c r="Q6" s="37">
        <v>14.416809028546139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352.14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-156</v>
      </c>
      <c r="AA6" s="76">
        <f>STOA!J6</f>
        <v>1.47</v>
      </c>
      <c r="AB6" s="76">
        <f>-STOA!P6</f>
        <v>0</v>
      </c>
      <c r="AC6">
        <f t="shared" si="0"/>
        <v>9.2130263630615516</v>
      </c>
      <c r="AD6">
        <f t="shared" si="1"/>
        <v>696.08106723749358</v>
      </c>
      <c r="AE6">
        <f>'IDT-1'!F6</f>
        <v>0</v>
      </c>
      <c r="AF6" s="25"/>
      <c r="AG6">
        <f t="shared" si="2"/>
        <v>696.08106723749358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-81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7.5826799999999999</v>
      </c>
      <c r="E7">
        <f>GT_NG!T7</f>
        <v>11.278985702724574</v>
      </c>
      <c r="F7">
        <f>GT_Spot!T7</f>
        <v>0</v>
      </c>
      <c r="G7">
        <f>PPCL_NG!T7</f>
        <v>31.321957622351395</v>
      </c>
      <c r="H7">
        <f>PPCL_Spot!T7</f>
        <v>0</v>
      </c>
      <c r="I7">
        <f>Bawana_NG!T7</f>
        <v>58.540000000000006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422.29027895024564</v>
      </c>
      <c r="P7" s="37">
        <v>44.213382296687321</v>
      </c>
      <c r="Q7" s="37">
        <v>14.416809028546139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352.14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-173</v>
      </c>
      <c r="AA7" s="76">
        <f>STOA!J7</f>
        <v>1.47</v>
      </c>
      <c r="AB7" s="76">
        <f>-STOA!P7</f>
        <v>0</v>
      </c>
      <c r="AC7">
        <f t="shared" si="0"/>
        <v>9.4249086384092635</v>
      </c>
      <c r="AD7">
        <f t="shared" si="1"/>
        <v>670.82918496214575</v>
      </c>
      <c r="AE7">
        <f>'IDT-1'!F7</f>
        <v>0</v>
      </c>
      <c r="AF7" s="25"/>
      <c r="AG7">
        <f t="shared" si="2"/>
        <v>670.82918496214575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-90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7.5826799999999999</v>
      </c>
      <c r="E8">
        <f>GT_NG!T8</f>
        <v>11.278985702724574</v>
      </c>
      <c r="F8">
        <f>GT_Spot!T8</f>
        <v>0</v>
      </c>
      <c r="G8">
        <f>PPCL_NG!T8</f>
        <v>31.321957622351395</v>
      </c>
      <c r="H8">
        <f>PPCL_Spot!T8</f>
        <v>0</v>
      </c>
      <c r="I8">
        <f>Bawana_NG!T8</f>
        <v>58.540000000000006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422.29027895024564</v>
      </c>
      <c r="P8" s="37">
        <v>44.213382296687321</v>
      </c>
      <c r="Q8" s="37">
        <v>14.416809028546139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352.14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-186</v>
      </c>
      <c r="AA8" s="76">
        <f>STOA!J8</f>
        <v>1.47</v>
      </c>
      <c r="AB8" s="76">
        <f>-STOA!P8</f>
        <v>0</v>
      </c>
      <c r="AC8">
        <f t="shared" si="0"/>
        <v>9.5271057760831201</v>
      </c>
      <c r="AD8">
        <f t="shared" si="1"/>
        <v>657.72698782447196</v>
      </c>
      <c r="AE8">
        <f>'IDT-1'!F8</f>
        <v>0</v>
      </c>
      <c r="AF8" s="25"/>
      <c r="AG8">
        <f t="shared" si="2"/>
        <v>657.72698782447196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-90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7.5826799999999999</v>
      </c>
      <c r="E9">
        <f>GT_NG!T9</f>
        <v>11.278985702724574</v>
      </c>
      <c r="F9">
        <f>GT_Spot!T9</f>
        <v>0</v>
      </c>
      <c r="G9">
        <f>PPCL_NG!T9</f>
        <v>31.321957622351395</v>
      </c>
      <c r="H9">
        <f>PPCL_Spot!T9</f>
        <v>0</v>
      </c>
      <c r="I9">
        <f>Bawana_NG!T9</f>
        <v>58.540000000000006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417.62114536111017</v>
      </c>
      <c r="P9" s="37">
        <v>44.213382296687321</v>
      </c>
      <c r="Q9" s="37">
        <v>14.416809028546139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352.14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-196</v>
      </c>
      <c r="AA9" s="76">
        <f>STOA!J9</f>
        <v>1.47</v>
      </c>
      <c r="AB9" s="76">
        <f>-STOA!P9</f>
        <v>0</v>
      </c>
      <c r="AC9">
        <f t="shared" si="0"/>
        <v>9.5692997169139069</v>
      </c>
      <c r="AD9">
        <f t="shared" si="1"/>
        <v>643.01566029450578</v>
      </c>
      <c r="AE9">
        <f>'IDT-1'!F9</f>
        <v>0</v>
      </c>
      <c r="AF9" s="25"/>
      <c r="AG9">
        <f t="shared" si="2"/>
        <v>643.01566029450578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-90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7.5826799999999999</v>
      </c>
      <c r="E10">
        <f>GT_NG!T10</f>
        <v>11.278985702724574</v>
      </c>
      <c r="F10">
        <f>GT_Spot!T10</f>
        <v>0</v>
      </c>
      <c r="G10">
        <f>PPCL_NG!T10</f>
        <v>31.321957622351395</v>
      </c>
      <c r="H10">
        <f>PPCL_Spot!T10</f>
        <v>0</v>
      </c>
      <c r="I10">
        <f>Bawana_NG!T10</f>
        <v>58.540000000000006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417.62114536111017</v>
      </c>
      <c r="P10" s="37">
        <v>44.213382296687321</v>
      </c>
      <c r="Q10" s="37">
        <v>14.416809028546139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352.14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-206</v>
      </c>
      <c r="AA10" s="76">
        <f>STOA!J10</f>
        <v>1.47</v>
      </c>
      <c r="AB10" s="76">
        <f>-STOA!P10</f>
        <v>0</v>
      </c>
      <c r="AC10">
        <f t="shared" si="0"/>
        <v>9.6479128997399499</v>
      </c>
      <c r="AD10">
        <f t="shared" si="1"/>
        <v>632.9370471116797</v>
      </c>
      <c r="AE10">
        <f>'IDT-1'!F10</f>
        <v>0</v>
      </c>
      <c r="AF10" s="25"/>
      <c r="AG10">
        <f t="shared" si="2"/>
        <v>632.9370471116797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-90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7.5826799999999999</v>
      </c>
      <c r="E11">
        <f>GT_NG!T11</f>
        <v>11.278985702724574</v>
      </c>
      <c r="F11">
        <f>GT_Spot!T11</f>
        <v>0</v>
      </c>
      <c r="G11">
        <f>PPCL_NG!T11</f>
        <v>31.321957622351395</v>
      </c>
      <c r="H11">
        <f>PPCL_Spot!T11</f>
        <v>0</v>
      </c>
      <c r="I11">
        <f>Bawana_NG!T11</f>
        <v>58.540000000000006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417.4922921002406</v>
      </c>
      <c r="P11" s="37">
        <v>44.213382296687321</v>
      </c>
      <c r="Q11" s="37">
        <v>14.416809028546139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352.14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-220</v>
      </c>
      <c r="AA11" s="76">
        <f>STOA!J11</f>
        <v>1.47</v>
      </c>
      <c r="AB11" s="76">
        <f>-STOA!P11</f>
        <v>0</v>
      </c>
      <c r="AC11">
        <f t="shared" si="0"/>
        <v>9.7412436636964177</v>
      </c>
      <c r="AD11">
        <f t="shared" si="1"/>
        <v>620.7148630868536</v>
      </c>
      <c r="AE11">
        <f>'IDT-1'!F11</f>
        <v>0</v>
      </c>
      <c r="AF11" s="25"/>
      <c r="AG11">
        <f t="shared" si="2"/>
        <v>620.7148630868536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-88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7.5826799999999999</v>
      </c>
      <c r="E12">
        <f>GT_NG!T12</f>
        <v>11.278985702724574</v>
      </c>
      <c r="F12">
        <f>GT_Spot!T12</f>
        <v>0</v>
      </c>
      <c r="G12">
        <f>PPCL_NG!T12</f>
        <v>31.321957622351395</v>
      </c>
      <c r="H12">
        <f>PPCL_Spot!T12</f>
        <v>0</v>
      </c>
      <c r="I12">
        <f>Bawana_NG!T12</f>
        <v>58.540000000000006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417.4922921002406</v>
      </c>
      <c r="P12" s="37">
        <v>44.213382296687321</v>
      </c>
      <c r="Q12" s="37">
        <v>14.416809028546139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352.14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-229</v>
      </c>
      <c r="AA12" s="76">
        <f>STOA!J12</f>
        <v>1.47</v>
      </c>
      <c r="AB12" s="76">
        <f>-STOA!P12</f>
        <v>0</v>
      </c>
      <c r="AC12">
        <f t="shared" si="0"/>
        <v>9.8041342099572528</v>
      </c>
      <c r="AD12">
        <f t="shared" si="1"/>
        <v>612.65197254059274</v>
      </c>
      <c r="AE12">
        <f>'IDT-1'!F12</f>
        <v>0</v>
      </c>
      <c r="AF12" s="25"/>
      <c r="AG12">
        <f t="shared" si="2"/>
        <v>612.65197254059274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-87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7.5826799999999999</v>
      </c>
      <c r="E13">
        <f>GT_NG!T13</f>
        <v>11.278985702724574</v>
      </c>
      <c r="F13">
        <f>GT_Spot!T13</f>
        <v>0</v>
      </c>
      <c r="G13">
        <f>PPCL_NG!T13</f>
        <v>31.321957622351395</v>
      </c>
      <c r="H13">
        <f>PPCL_Spot!T13</f>
        <v>0</v>
      </c>
      <c r="I13">
        <f>Bawana_NG!T13</f>
        <v>58.540000000000006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417.4922921002406</v>
      </c>
      <c r="P13" s="37">
        <v>44.213382296687321</v>
      </c>
      <c r="Q13" s="37">
        <v>14.416809028546139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352.14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-235</v>
      </c>
      <c r="AA13" s="76">
        <f>STOA!J13</f>
        <v>1.47</v>
      </c>
      <c r="AB13" s="76">
        <f>-STOA!P13</f>
        <v>0</v>
      </c>
      <c r="AC13">
        <f t="shared" si="0"/>
        <v>9.8513021196528783</v>
      </c>
      <c r="AD13">
        <f t="shared" si="1"/>
        <v>606.60480463089709</v>
      </c>
      <c r="AE13">
        <f>'IDT-1'!F13</f>
        <v>0</v>
      </c>
      <c r="AF13" s="25"/>
      <c r="AG13">
        <f t="shared" si="2"/>
        <v>606.60480463089709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-87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7.5826799999999999</v>
      </c>
      <c r="E14">
        <f>GT_NG!T14</f>
        <v>11.278985702724574</v>
      </c>
      <c r="F14">
        <f>GT_Spot!T14</f>
        <v>0</v>
      </c>
      <c r="G14">
        <f>PPCL_NG!T14</f>
        <v>31.321957622351395</v>
      </c>
      <c r="H14">
        <f>PPCL_Spot!T14</f>
        <v>0</v>
      </c>
      <c r="I14">
        <f>Bawana_NG!T14</f>
        <v>58.540000000000006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417.4922921002406</v>
      </c>
      <c r="P14" s="37">
        <v>44.213382296687321</v>
      </c>
      <c r="Q14" s="37">
        <v>14.416809028546139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352.14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-240</v>
      </c>
      <c r="AA14" s="76">
        <f>STOA!J14</f>
        <v>1.47</v>
      </c>
      <c r="AB14" s="76">
        <f>-STOA!P14</f>
        <v>0</v>
      </c>
      <c r="AC14">
        <f t="shared" si="0"/>
        <v>9.8827473927832958</v>
      </c>
      <c r="AD14">
        <f t="shared" si="1"/>
        <v>602.57335935776678</v>
      </c>
      <c r="AE14">
        <f>'IDT-1'!F14</f>
        <v>0</v>
      </c>
      <c r="AF14" s="25"/>
      <c r="AG14">
        <f t="shared" si="2"/>
        <v>602.57335935776678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-86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7.5826799999999999</v>
      </c>
      <c r="E15">
        <f>GT_NG!T15</f>
        <v>11.278985702724574</v>
      </c>
      <c r="F15">
        <f>GT_Spot!T15</f>
        <v>0</v>
      </c>
      <c r="G15">
        <f>PPCL_NG!T15</f>
        <v>31.321957622351395</v>
      </c>
      <c r="H15">
        <f>PPCL_Spot!T15</f>
        <v>0</v>
      </c>
      <c r="I15">
        <f>Bawana_NG!T15</f>
        <v>58.540000000000006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417.4922921002406</v>
      </c>
      <c r="P15" s="37">
        <v>44.213382296687321</v>
      </c>
      <c r="Q15" s="37">
        <v>14.416809028546139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354.64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-252</v>
      </c>
      <c r="AA15" s="76">
        <f>STOA!J15</f>
        <v>1.38</v>
      </c>
      <c r="AB15" s="76">
        <f>-STOA!P15</f>
        <v>0</v>
      </c>
      <c r="AC15">
        <f t="shared" si="0"/>
        <v>10.011603848739757</v>
      </c>
      <c r="AD15">
        <f t="shared" si="1"/>
        <v>590.85450290181018</v>
      </c>
      <c r="AE15">
        <f>'IDT-1'!F15</f>
        <v>0</v>
      </c>
      <c r="AF15" s="25"/>
      <c r="AG15">
        <f t="shared" si="2"/>
        <v>590.85450290181018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-88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7.5826799999999999</v>
      </c>
      <c r="E16">
        <f>GT_NG!T16</f>
        <v>11.278985702724574</v>
      </c>
      <c r="F16">
        <f>GT_Spot!T16</f>
        <v>0</v>
      </c>
      <c r="G16">
        <f>PPCL_NG!T16</f>
        <v>31.321957622351395</v>
      </c>
      <c r="H16">
        <f>PPCL_Spot!T16</f>
        <v>0</v>
      </c>
      <c r="I16">
        <f>Bawana_NG!T16</f>
        <v>58.540000000000006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417.79229210024062</v>
      </c>
      <c r="P16" s="37">
        <v>44.213382296687321</v>
      </c>
      <c r="Q16" s="37">
        <v>14.416809028546139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354.81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-255</v>
      </c>
      <c r="AA16" s="76">
        <f>STOA!J16</f>
        <v>1.38</v>
      </c>
      <c r="AB16" s="76">
        <f>-STOA!P16</f>
        <v>0</v>
      </c>
      <c r="AC16">
        <f t="shared" si="0"/>
        <v>10.038853803587569</v>
      </c>
      <c r="AD16">
        <f t="shared" si="1"/>
        <v>588.29725294696254</v>
      </c>
      <c r="AE16">
        <f>'IDT-1'!F16</f>
        <v>0</v>
      </c>
      <c r="AF16" s="25"/>
      <c r="AG16">
        <f t="shared" si="2"/>
        <v>588.29725294696254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-88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7.5826799999999999</v>
      </c>
      <c r="E17">
        <f>GT_NG!T17</f>
        <v>11.278985702724574</v>
      </c>
      <c r="F17">
        <f>GT_Spot!T17</f>
        <v>0</v>
      </c>
      <c r="G17">
        <f>PPCL_NG!T17</f>
        <v>31.321957622351395</v>
      </c>
      <c r="H17">
        <f>PPCL_Spot!T17</f>
        <v>0</v>
      </c>
      <c r="I17">
        <f>Bawana_NG!T17</f>
        <v>58.540000000000006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417.79229210024062</v>
      </c>
      <c r="P17" s="37">
        <v>44.213382296687321</v>
      </c>
      <c r="Q17" s="37">
        <v>14.416809028546139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354.96999999999997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-259</v>
      </c>
      <c r="AA17" s="76">
        <f>STOA!J17</f>
        <v>1.38</v>
      </c>
      <c r="AB17" s="76">
        <f>-STOA!P17</f>
        <v>0</v>
      </c>
      <c r="AC17">
        <f t="shared" si="0"/>
        <v>10.071547076717986</v>
      </c>
      <c r="AD17">
        <f t="shared" si="1"/>
        <v>584.42455967383205</v>
      </c>
      <c r="AE17">
        <f>'IDT-1'!F17</f>
        <v>0</v>
      </c>
      <c r="AF17" s="25"/>
      <c r="AG17">
        <f t="shared" si="2"/>
        <v>584.42455967383205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-88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7.5826799999999999</v>
      </c>
      <c r="E18">
        <f>GT_NG!T18</f>
        <v>11.278985702724574</v>
      </c>
      <c r="F18">
        <f>GT_Spot!T18</f>
        <v>0</v>
      </c>
      <c r="G18">
        <f>PPCL_NG!T18</f>
        <v>31.321957622351395</v>
      </c>
      <c r="H18">
        <f>PPCL_Spot!T18</f>
        <v>0</v>
      </c>
      <c r="I18">
        <f>Bawana_NG!T18</f>
        <v>58.540000000000006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417.79229210024062</v>
      </c>
      <c r="P18" s="37">
        <v>44.213382296687321</v>
      </c>
      <c r="Q18" s="37">
        <v>14.416809028546139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355.14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-262</v>
      </c>
      <c r="AA18" s="76">
        <f>STOA!J18</f>
        <v>1.38</v>
      </c>
      <c r="AB18" s="76">
        <f>-STOA!P18</f>
        <v>0</v>
      </c>
      <c r="AC18">
        <f t="shared" si="0"/>
        <v>10.0964570315658</v>
      </c>
      <c r="AD18">
        <f t="shared" si="1"/>
        <v>581.56964971898424</v>
      </c>
      <c r="AE18">
        <f>'IDT-1'!F18</f>
        <v>0</v>
      </c>
      <c r="AF18" s="25"/>
      <c r="AG18">
        <f t="shared" si="2"/>
        <v>581.56964971898424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-88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7.5826799999999999</v>
      </c>
      <c r="E19">
        <f>GT_NG!T19</f>
        <v>11.578986078276859</v>
      </c>
      <c r="F19">
        <f>GT_Spot!T19</f>
        <v>0</v>
      </c>
      <c r="G19">
        <f>PPCL_NG!T19</f>
        <v>31.321957622351395</v>
      </c>
      <c r="H19">
        <f>PPCL_Spot!T19</f>
        <v>0</v>
      </c>
      <c r="I19">
        <f>Bawana_NG!T19</f>
        <v>58.540000000000006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436.68228344445168</v>
      </c>
      <c r="P19" s="37">
        <v>44.213382296687321</v>
      </c>
      <c r="Q19" s="37">
        <v>14.416809028546139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355.31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-259</v>
      </c>
      <c r="AA19" s="76">
        <f>STOA!J19</f>
        <v>1.47</v>
      </c>
      <c r="AB19" s="76">
        <f>-STOA!P19</f>
        <v>0</v>
      </c>
      <c r="AC19">
        <f t="shared" si="0"/>
        <v>10.232444330414744</v>
      </c>
      <c r="AD19">
        <f t="shared" si="1"/>
        <v>602.88365413989857</v>
      </c>
      <c r="AE19">
        <f>'IDT-1'!F19</f>
        <v>0</v>
      </c>
      <c r="AF19" s="25"/>
      <c r="AG19">
        <f t="shared" si="2"/>
        <v>602.88365413989857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-89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7.5826799999999999</v>
      </c>
      <c r="E20">
        <f>GT_NG!T20</f>
        <v>11.578986078276859</v>
      </c>
      <c r="F20">
        <f>GT_Spot!T20</f>
        <v>0</v>
      </c>
      <c r="G20">
        <f>PPCL_NG!T20</f>
        <v>31.321957622351395</v>
      </c>
      <c r="H20">
        <f>PPCL_Spot!T20</f>
        <v>0</v>
      </c>
      <c r="I20">
        <f>Bawana_NG!T20</f>
        <v>58.540000000000006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437.5528130682581</v>
      </c>
      <c r="P20" s="37">
        <v>44.213382296687321</v>
      </c>
      <c r="Q20" s="37">
        <v>14.416809028546139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355.31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-248</v>
      </c>
      <c r="AA20" s="76">
        <f>STOA!J20</f>
        <v>1.47</v>
      </c>
      <c r="AB20" s="76">
        <f>-STOA!P20</f>
        <v>0</v>
      </c>
      <c r="AC20">
        <f t="shared" si="0"/>
        <v>10.160621278654393</v>
      </c>
      <c r="AD20">
        <f t="shared" si="1"/>
        <v>613.82600681546546</v>
      </c>
      <c r="AE20">
        <f>'IDT-1'!F20</f>
        <v>0</v>
      </c>
      <c r="AF20" s="25"/>
      <c r="AG20">
        <f t="shared" si="2"/>
        <v>613.82600681546546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-90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7.5826799999999999</v>
      </c>
      <c r="E21">
        <f>GT_NG!T21</f>
        <v>11.578986078276859</v>
      </c>
      <c r="F21">
        <f>GT_Spot!T21</f>
        <v>0</v>
      </c>
      <c r="G21">
        <f>PPCL_NG!T21</f>
        <v>31.321957622351395</v>
      </c>
      <c r="H21">
        <f>PPCL_Spot!T21</f>
        <v>0</v>
      </c>
      <c r="I21">
        <f>Bawana_NG!T21</f>
        <v>58.540000000000006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436.8028130682581</v>
      </c>
      <c r="P21" s="37">
        <v>44.213382296687321</v>
      </c>
      <c r="Q21" s="37">
        <v>14.416809028546139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356.31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-236</v>
      </c>
      <c r="AA21" s="76">
        <f>STOA!J21</f>
        <v>1.47</v>
      </c>
      <c r="AB21" s="76">
        <f>-STOA!P21</f>
        <v>0</v>
      </c>
      <c r="AC21">
        <f t="shared" si="0"/>
        <v>10.076096777545745</v>
      </c>
      <c r="AD21">
        <f t="shared" si="1"/>
        <v>625.16053131657407</v>
      </c>
      <c r="AE21">
        <f>'IDT-1'!F21</f>
        <v>0</v>
      </c>
      <c r="AF21" s="25"/>
      <c r="AG21">
        <f t="shared" si="2"/>
        <v>625.16053131657407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-91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7.5826799999999999</v>
      </c>
      <c r="E22">
        <f>GT_NG!T22</f>
        <v>11.578986078276859</v>
      </c>
      <c r="F22">
        <f>GT_Spot!T22</f>
        <v>0</v>
      </c>
      <c r="G22">
        <f>PPCL_NG!T22</f>
        <v>31.321957622351395</v>
      </c>
      <c r="H22">
        <f>PPCL_Spot!T22</f>
        <v>0</v>
      </c>
      <c r="I22">
        <f>Bawana_NG!T22</f>
        <v>58.540000000000006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436.32281306825809</v>
      </c>
      <c r="P22" s="37">
        <v>44.213382296687321</v>
      </c>
      <c r="Q22" s="37">
        <v>14.416809028546139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356.81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-223</v>
      </c>
      <c r="AA22" s="76">
        <f>STOA!J22</f>
        <v>1.47</v>
      </c>
      <c r="AB22" s="76">
        <f>-STOA!P22</f>
        <v>0</v>
      </c>
      <c r="AC22">
        <f t="shared" si="0"/>
        <v>9.9661943215892848</v>
      </c>
      <c r="AD22">
        <f t="shared" si="1"/>
        <v>639.2904337725306</v>
      </c>
      <c r="AE22">
        <f>'IDT-1'!F22</f>
        <v>0</v>
      </c>
      <c r="AF22" s="25"/>
      <c r="AG22">
        <f t="shared" si="2"/>
        <v>639.2904337725306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-90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7.5826799999999999</v>
      </c>
      <c r="E23">
        <f>GT_NG!T23</f>
        <v>11.278985702724574</v>
      </c>
      <c r="F23">
        <f>GT_Spot!T23</f>
        <v>0</v>
      </c>
      <c r="G23">
        <f>PPCL_NG!T23</f>
        <v>31.321957622351395</v>
      </c>
      <c r="H23">
        <f>PPCL_Spot!T23</f>
        <v>0</v>
      </c>
      <c r="I23">
        <f>Bawana_NG!T23</f>
        <v>28.28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435.65227019828268</v>
      </c>
      <c r="P23" s="37">
        <v>44.213382296687321</v>
      </c>
      <c r="Q23" s="37">
        <v>14.416809028546139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354.96000000000004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-197</v>
      </c>
      <c r="AA23" s="76">
        <f>STOA!J23</f>
        <v>1.47</v>
      </c>
      <c r="AB23" s="76">
        <f>-STOA!P23</f>
        <v>0</v>
      </c>
      <c r="AC23">
        <f t="shared" si="0"/>
        <v>9.2915162152961397</v>
      </c>
      <c r="AD23">
        <f t="shared" si="1"/>
        <v>659.884568633296</v>
      </c>
      <c r="AE23">
        <f>'IDT-1'!F23</f>
        <v>0</v>
      </c>
      <c r="AF23" s="25"/>
      <c r="AG23">
        <f t="shared" si="2"/>
        <v>659.884568633296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-63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7.5826799999999999</v>
      </c>
      <c r="E24">
        <f>GT_NG!T24</f>
        <v>11.278985702724574</v>
      </c>
      <c r="F24">
        <f>GT_Spot!T24</f>
        <v>0</v>
      </c>
      <c r="G24">
        <f>PPCL_NG!T24</f>
        <v>31.321957622351395</v>
      </c>
      <c r="H24">
        <f>PPCL_Spot!T24</f>
        <v>0</v>
      </c>
      <c r="I24">
        <f>Bawana_NG!T24</f>
        <v>28.28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513.36192823656665</v>
      </c>
      <c r="P24" s="37">
        <v>59.12</v>
      </c>
      <c r="Q24" s="37">
        <v>24.153489884393064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354.96000000000004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-252</v>
      </c>
      <c r="AA24" s="76">
        <f>STOA!J24</f>
        <v>1.47</v>
      </c>
      <c r="AB24" s="76">
        <f>-STOA!P24</f>
        <v>0</v>
      </c>
      <c r="AC24">
        <f t="shared" si="0"/>
        <v>10.640161556538501</v>
      </c>
      <c r="AD24">
        <f t="shared" si="1"/>
        <v>690.88887988949728</v>
      </c>
      <c r="AE24">
        <f>'IDT-1'!F24</f>
        <v>0</v>
      </c>
      <c r="AF24" s="25"/>
      <c r="AG24">
        <f t="shared" si="2"/>
        <v>690.88887988949728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-78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7.5826799999999999</v>
      </c>
      <c r="E25">
        <f>GT_NG!T25</f>
        <v>11.278985702724574</v>
      </c>
      <c r="F25">
        <f>GT_Spot!T25</f>
        <v>0</v>
      </c>
      <c r="G25">
        <f>PPCL_NG!T25</f>
        <v>31.321957622351395</v>
      </c>
      <c r="H25">
        <f>PPCL_Spot!T25</f>
        <v>0</v>
      </c>
      <c r="I25">
        <f>Bawana_NG!T25</f>
        <v>28.28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570.76789597659615</v>
      </c>
      <c r="P25" s="37">
        <v>65.13000000000001</v>
      </c>
      <c r="Q25" s="37">
        <v>26.600000000000005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354.96000000000004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-223</v>
      </c>
      <c r="AA25" s="76">
        <f>STOA!J25</f>
        <v>1.47</v>
      </c>
      <c r="AB25" s="76">
        <f>-STOA!P25</f>
        <v>0</v>
      </c>
      <c r="AC25">
        <f t="shared" si="0"/>
        <v>11.38186711400799</v>
      </c>
      <c r="AD25">
        <f t="shared" si="1"/>
        <v>727.00965218766419</v>
      </c>
      <c r="AE25">
        <f>'IDT-1'!F25</f>
        <v>0</v>
      </c>
      <c r="AF25" s="25"/>
      <c r="AG25">
        <f t="shared" si="2"/>
        <v>727.00965218766419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-136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7.0711500000000003</v>
      </c>
      <c r="E26">
        <f>GT_NG!T26</f>
        <v>11.278985702724574</v>
      </c>
      <c r="F26">
        <f>GT_Spot!T26</f>
        <v>0</v>
      </c>
      <c r="G26">
        <f>PPCL_NG!T26</f>
        <v>31.321957622351395</v>
      </c>
      <c r="H26">
        <f>PPCL_Spot!T26</f>
        <v>0</v>
      </c>
      <c r="I26">
        <f>Bawana_NG!T26</f>
        <v>28.28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635.10239974038291</v>
      </c>
      <c r="P26" s="37">
        <v>74.677128907000892</v>
      </c>
      <c r="Q26" s="37">
        <v>26.600000000000005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354.96000000000004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-197</v>
      </c>
      <c r="AA26" s="76">
        <f>STOA!J26</f>
        <v>1.47</v>
      </c>
      <c r="AB26" s="76">
        <f>-STOA!P26</f>
        <v>0</v>
      </c>
      <c r="AC26">
        <f t="shared" si="0"/>
        <v>12.260745327861704</v>
      </c>
      <c r="AD26">
        <f t="shared" si="1"/>
        <v>760.50087664459807</v>
      </c>
      <c r="AE26">
        <f>'IDT-1'!F26</f>
        <v>0</v>
      </c>
      <c r="AF26" s="25"/>
      <c r="AG26">
        <f t="shared" si="2"/>
        <v>760.50087664459807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-201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7.0711500000000003</v>
      </c>
      <c r="E27">
        <f>GT_NG!T27</f>
        <v>11.278985702724574</v>
      </c>
      <c r="F27">
        <f>GT_Spot!T27</f>
        <v>0</v>
      </c>
      <c r="G27">
        <f>PPCL_NG!T27</f>
        <v>31.321957622351395</v>
      </c>
      <c r="H27">
        <f>PPCL_Spot!T27</f>
        <v>0</v>
      </c>
      <c r="I27">
        <f>Bawana_NG!T27</f>
        <v>28.28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645.62935861454548</v>
      </c>
      <c r="P27" s="37">
        <v>74.677128907000892</v>
      </c>
      <c r="Q27" s="37">
        <v>26.600000000000005</v>
      </c>
      <c r="R27" s="39">
        <v>0.18746666666666667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371.39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-152</v>
      </c>
      <c r="AA27" s="76">
        <f>STOA!J27</f>
        <v>1.47</v>
      </c>
      <c r="AB27" s="76">
        <f>-STOA!P27</f>
        <v>0</v>
      </c>
      <c r="AC27">
        <f t="shared" si="0"/>
        <v>12.315245481428084</v>
      </c>
      <c r="AD27">
        <f t="shared" si="1"/>
        <v>807.5908020318609</v>
      </c>
      <c r="AE27">
        <f>'IDT-1'!F27</f>
        <v>0</v>
      </c>
      <c r="AF27" s="25"/>
      <c r="AG27">
        <f t="shared" si="2"/>
        <v>807.5908020318609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-226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7.0711500000000003</v>
      </c>
      <c r="E28">
        <f>GT_NG!T28</f>
        <v>11.278985702724574</v>
      </c>
      <c r="F28">
        <f>GT_Spot!T28</f>
        <v>0</v>
      </c>
      <c r="G28">
        <f>PPCL_NG!T28</f>
        <v>31.321957622351395</v>
      </c>
      <c r="H28">
        <f>PPCL_Spot!T28</f>
        <v>0</v>
      </c>
      <c r="I28">
        <f>Bawana_NG!T28</f>
        <v>28.28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654.6340357932022</v>
      </c>
      <c r="P28" s="37">
        <v>74.677128907000892</v>
      </c>
      <c r="Q28" s="37">
        <v>26.600000000000005</v>
      </c>
      <c r="R28" s="39">
        <v>0.45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402.96000000000004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-271</v>
      </c>
      <c r="AA28" s="76">
        <f>STOA!J28</f>
        <v>1.47</v>
      </c>
      <c r="AB28" s="76">
        <f>-STOA!P28</f>
        <v>0</v>
      </c>
      <c r="AC28">
        <f t="shared" si="0"/>
        <v>12.53157858574775</v>
      </c>
      <c r="AD28">
        <f t="shared" si="1"/>
        <v>861.21167943953139</v>
      </c>
      <c r="AE28">
        <f>'IDT-1'!F28</f>
        <v>0</v>
      </c>
      <c r="AF28" s="25"/>
      <c r="AG28">
        <f t="shared" si="2"/>
        <v>861.21167943953139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-94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7.0711500000000003</v>
      </c>
      <c r="E29">
        <f>GT_NG!T29</f>
        <v>11.278985702724574</v>
      </c>
      <c r="F29">
        <f>GT_Spot!T29</f>
        <v>0</v>
      </c>
      <c r="G29">
        <f>PPCL_NG!T29</f>
        <v>31.321957622351395</v>
      </c>
      <c r="H29">
        <f>PPCL_Spot!T29</f>
        <v>0</v>
      </c>
      <c r="I29">
        <f>Bawana_NG!T29</f>
        <v>28.28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680.85824237217287</v>
      </c>
      <c r="P29" s="37">
        <v>74.677128907000892</v>
      </c>
      <c r="Q29" s="37">
        <v>26.600000000000005</v>
      </c>
      <c r="R29" s="39">
        <v>1.7899999999999998</v>
      </c>
      <c r="S29" s="39">
        <v>0</v>
      </c>
      <c r="T29" s="38">
        <f>SUMPRODUCT(LTA!J29:AN29,LTA!J$101:AN$101,LTA!J$105:AN$105)</f>
        <v>0</v>
      </c>
      <c r="U29" s="38">
        <f>SUMPRODUCT(LTA!J29:AN29,LTA!J$102:AN$102,LTA!J$105:AN$105)</f>
        <v>402.29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-240</v>
      </c>
      <c r="AA29" s="76">
        <f>STOA!J29</f>
        <v>1.47</v>
      </c>
      <c r="AB29" s="76">
        <f>-STOA!P29</f>
        <v>0</v>
      </c>
      <c r="AC29">
        <f t="shared" si="0"/>
        <v>12.497652530302988</v>
      </c>
      <c r="AD29">
        <f t="shared" si="1"/>
        <v>919.13981207394681</v>
      </c>
      <c r="AE29">
        <f>'IDT-1'!F29</f>
        <v>0</v>
      </c>
      <c r="AF29" s="25"/>
      <c r="AG29">
        <f t="shared" si="2"/>
        <v>919.13981207394681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-94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7.0711500000000003</v>
      </c>
      <c r="E30">
        <f>GT_NG!T30</f>
        <v>11.278985702724574</v>
      </c>
      <c r="F30">
        <f>GT_Spot!T30</f>
        <v>0</v>
      </c>
      <c r="G30">
        <f>PPCL_NG!T30</f>
        <v>31.321957622351395</v>
      </c>
      <c r="H30">
        <f>PPCL_Spot!T30</f>
        <v>0</v>
      </c>
      <c r="I30">
        <f>Bawana_NG!T30</f>
        <v>28.28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725.75017118717108</v>
      </c>
      <c r="P30" s="37">
        <v>74.677128907000892</v>
      </c>
      <c r="Q30" s="37">
        <v>26.600000000000005</v>
      </c>
      <c r="R30" s="39">
        <v>5.037454545454545</v>
      </c>
      <c r="S30" s="39">
        <v>0</v>
      </c>
      <c r="T30" s="38">
        <f>SUMPRODUCT(LTA!J30:AN30,LTA!J$101:AN$101,LTA!J$105:AN$105)</f>
        <v>0</v>
      </c>
      <c r="U30" s="38">
        <f>SUMPRODUCT(LTA!J30:AN30,LTA!J$102:AN$102,LTA!J$105:AN$105)</f>
        <v>402.52000000000004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-222</v>
      </c>
      <c r="AA30" s="76">
        <f>STOA!J30</f>
        <v>1.51</v>
      </c>
      <c r="AB30" s="76">
        <f>-STOA!P30</f>
        <v>0</v>
      </c>
      <c r="AC30">
        <f t="shared" si="0"/>
        <v>12.796632537688476</v>
      </c>
      <c r="AD30">
        <f t="shared" si="1"/>
        <v>977.25021542701404</v>
      </c>
      <c r="AE30">
        <f>'IDT-1'!F30</f>
        <v>0</v>
      </c>
      <c r="AF30" s="25"/>
      <c r="AG30">
        <f t="shared" si="2"/>
        <v>977.25021542701404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-102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7.0711500000000003</v>
      </c>
      <c r="E31">
        <f>GT_NG!T31</f>
        <v>11.278985702724574</v>
      </c>
      <c r="F31">
        <f>GT_Spot!T31</f>
        <v>0</v>
      </c>
      <c r="G31">
        <f>PPCL_NG!T31</f>
        <v>31.321957622351395</v>
      </c>
      <c r="H31">
        <f>PPCL_Spot!T31</f>
        <v>0</v>
      </c>
      <c r="I31">
        <f>Bawana_NG!T31</f>
        <v>28.28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721.43046399324578</v>
      </c>
      <c r="P31" s="37">
        <v>74.677128907000892</v>
      </c>
      <c r="Q31" s="37">
        <v>26.600000000000005</v>
      </c>
      <c r="R31" s="39">
        <v>10.93</v>
      </c>
      <c r="S31" s="39">
        <v>0</v>
      </c>
      <c r="T31" s="38">
        <f>SUMPRODUCT(LTA!J31:AN31,LTA!J$101:AN$101,LTA!J$105:AN$105)</f>
        <v>10</v>
      </c>
      <c r="U31" s="38">
        <f>SUMPRODUCT(LTA!J31:AN31,LTA!J$102:AN$102,LTA!J$105:AN$105)</f>
        <v>406.82000000000005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-183</v>
      </c>
      <c r="AA31" s="76">
        <f>STOA!J31</f>
        <v>1.66</v>
      </c>
      <c r="AB31" s="76">
        <f>-STOA!P31</f>
        <v>0</v>
      </c>
      <c r="AC31">
        <f t="shared" si="0"/>
        <v>12.622880581382351</v>
      </c>
      <c r="AD31">
        <f t="shared" si="1"/>
        <v>1031.4468056439405</v>
      </c>
      <c r="AE31">
        <f>'IDT-1'!F31</f>
        <v>0</v>
      </c>
      <c r="AF31" s="25"/>
      <c r="AG31">
        <f t="shared" si="2"/>
        <v>1031.4468056439405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-103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7.0711500000000003</v>
      </c>
      <c r="E32">
        <f>GT_NG!T32</f>
        <v>11.278985702724574</v>
      </c>
      <c r="F32">
        <f>GT_Spot!T32</f>
        <v>0</v>
      </c>
      <c r="G32">
        <f>PPCL_NG!T32</f>
        <v>31.321957622351395</v>
      </c>
      <c r="H32">
        <f>PPCL_Spot!T32</f>
        <v>0</v>
      </c>
      <c r="I32">
        <f>Bawana_NG!T32</f>
        <v>28.28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724.87582301674468</v>
      </c>
      <c r="P32" s="37">
        <v>74.677128907000892</v>
      </c>
      <c r="Q32" s="37">
        <v>26.600000000000005</v>
      </c>
      <c r="R32" s="39">
        <v>17</v>
      </c>
      <c r="S32" s="39">
        <v>0</v>
      </c>
      <c r="T32" s="38">
        <f>SUMPRODUCT(LTA!J32:AN32,LTA!J$101:AN$101,LTA!J$105:AN$105)</f>
        <v>10</v>
      </c>
      <c r="U32" s="38">
        <f>SUMPRODUCT(LTA!J32:AN32,LTA!J$102:AN$102,LTA!J$105:AN$105)</f>
        <v>413.38000000000005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-156</v>
      </c>
      <c r="AA32" s="76">
        <f>STOA!J32</f>
        <v>1.72</v>
      </c>
      <c r="AB32" s="76">
        <f>-STOA!P32</f>
        <v>0</v>
      </c>
      <c r="AC32">
        <f t="shared" si="0"/>
        <v>12.481451560157094</v>
      </c>
      <c r="AD32">
        <f t="shared" si="1"/>
        <v>1081.7235936886646</v>
      </c>
      <c r="AE32">
        <f>'IDT-1'!F32</f>
        <v>0</v>
      </c>
      <c r="AF32" s="25"/>
      <c r="AG32">
        <f t="shared" si="2"/>
        <v>1081.7235936886646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-96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7.0711500000000003</v>
      </c>
      <c r="E33">
        <f>GT_NG!T33</f>
        <v>11.278985702724574</v>
      </c>
      <c r="F33">
        <f>GT_Spot!T33</f>
        <v>0</v>
      </c>
      <c r="G33">
        <f>PPCL_NG!T33</f>
        <v>31.321957622351395</v>
      </c>
      <c r="H33">
        <f>PPCL_Spot!T33</f>
        <v>0</v>
      </c>
      <c r="I33">
        <f>Bawana_NG!T33</f>
        <v>28.28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725.29300445134379</v>
      </c>
      <c r="P33" s="37">
        <v>74.677128907000892</v>
      </c>
      <c r="Q33" s="37">
        <v>26.600000000000005</v>
      </c>
      <c r="R33" s="39">
        <v>18</v>
      </c>
      <c r="S33" s="39">
        <v>0</v>
      </c>
      <c r="T33" s="38">
        <f>SUMPRODUCT(LTA!J33:AN33,LTA!J$101:AN$101,LTA!J$105:AN$105)</f>
        <v>10.15</v>
      </c>
      <c r="U33" s="38">
        <f>SUMPRODUCT(LTA!J33:AN33,LTA!J$102:AN$102,LTA!J$105:AN$105)</f>
        <v>420.14000000000004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-122</v>
      </c>
      <c r="AA33" s="76">
        <f>STOA!J33</f>
        <v>1.89</v>
      </c>
      <c r="AB33" s="76">
        <f>-STOA!P33</f>
        <v>0</v>
      </c>
      <c r="AC33">
        <f t="shared" si="0"/>
        <v>12.272583435455818</v>
      </c>
      <c r="AD33">
        <f t="shared" si="1"/>
        <v>1125.429643247965</v>
      </c>
      <c r="AE33">
        <f>'IDT-1'!F33</f>
        <v>-4.0359999999999996</v>
      </c>
      <c r="AF33" s="25"/>
      <c r="AG33">
        <f t="shared" si="2"/>
        <v>1121.393643247965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-95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7.0711500000000003</v>
      </c>
      <c r="E34">
        <f>GT_NG!T34</f>
        <v>11.278985702724574</v>
      </c>
      <c r="F34">
        <f>GT_Spot!T34</f>
        <v>0</v>
      </c>
      <c r="G34">
        <f>PPCL_NG!T34</f>
        <v>31.321957622351395</v>
      </c>
      <c r="H34">
        <f>PPCL_Spot!T34</f>
        <v>0</v>
      </c>
      <c r="I34">
        <f>Bawana_NG!T34</f>
        <v>28.28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717.6171928342095</v>
      </c>
      <c r="P34" s="37">
        <v>74.677128907000892</v>
      </c>
      <c r="Q34" s="37">
        <v>26.600000000000005</v>
      </c>
      <c r="R34" s="39">
        <v>19.5</v>
      </c>
      <c r="S34" s="39">
        <v>0</v>
      </c>
      <c r="T34" s="38">
        <f>SUMPRODUCT(LTA!J34:AN34,LTA!J$101:AN$101,LTA!J$105:AN$105)</f>
        <v>13.62</v>
      </c>
      <c r="U34" s="38">
        <f>SUMPRODUCT(LTA!J34:AN34,LTA!J$102:AN$102,LTA!J$105:AN$105)</f>
        <v>428.93000000000006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-97</v>
      </c>
      <c r="AA34" s="76">
        <f>STOA!J34</f>
        <v>2.8099999999999996</v>
      </c>
      <c r="AB34" s="76">
        <f>-STOA!P34</f>
        <v>0</v>
      </c>
      <c r="AC34">
        <f t="shared" si="0"/>
        <v>12.083515238081434</v>
      </c>
      <c r="AD34">
        <f t="shared" si="1"/>
        <v>1163.6228998282049</v>
      </c>
      <c r="AE34">
        <f>'IDT-1'!F34</f>
        <v>-12.109</v>
      </c>
      <c r="AF34" s="25"/>
      <c r="AG34">
        <f t="shared" si="2"/>
        <v>1151.513899828205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-89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7.0711500000000003</v>
      </c>
      <c r="E35">
        <f>GT_NG!T35</f>
        <v>11.278985702724574</v>
      </c>
      <c r="F35">
        <f>GT_Spot!T35</f>
        <v>0</v>
      </c>
      <c r="G35">
        <f>PPCL_NG!T35</f>
        <v>31.23</v>
      </c>
      <c r="H35">
        <f>PPCL_Spot!T35</f>
        <v>0</v>
      </c>
      <c r="I35">
        <f>Bawana_NG!T35</f>
        <v>28.28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702.06079370431246</v>
      </c>
      <c r="P35" s="37">
        <v>74.677128907000892</v>
      </c>
      <c r="Q35" s="37">
        <v>26.600000000000005</v>
      </c>
      <c r="R35" s="39">
        <v>19.5</v>
      </c>
      <c r="S35" s="39">
        <v>0</v>
      </c>
      <c r="T35" s="38">
        <f>SUMPRODUCT(LTA!J35:AN35,LTA!J$101:AN$101,LTA!J$105:AN$105)</f>
        <v>14.4</v>
      </c>
      <c r="U35" s="38">
        <f>SUMPRODUCT(LTA!J35:AN35,LTA!J$102:AN$102,LTA!J$105:AN$105)</f>
        <v>439.01000000000005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-90</v>
      </c>
      <c r="AA35" s="76">
        <f>STOA!J35</f>
        <v>6.37</v>
      </c>
      <c r="AB35" s="76">
        <f>-STOA!P35</f>
        <v>0</v>
      </c>
      <c r="AC35">
        <f t="shared" si="0"/>
        <v>11.932430326327021</v>
      </c>
      <c r="AD35">
        <f t="shared" si="1"/>
        <v>1180.545627987711</v>
      </c>
      <c r="AE35">
        <f>'IDT-1'!F35</f>
        <v>-13.839</v>
      </c>
      <c r="AF35" s="25"/>
      <c r="AG35">
        <f t="shared" si="2"/>
        <v>1166.706627987711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-78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7.0711500000000003</v>
      </c>
      <c r="E36">
        <f>GT_NG!T36</f>
        <v>11.278985702724574</v>
      </c>
      <c r="F36">
        <f>GT_Spot!T36</f>
        <v>0</v>
      </c>
      <c r="G36">
        <f>PPCL_NG!T36</f>
        <v>31.23</v>
      </c>
      <c r="H36">
        <f>PPCL_Spot!T36</f>
        <v>0</v>
      </c>
      <c r="I36">
        <f>Bawana_NG!T36</f>
        <v>28.28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666.81731767906138</v>
      </c>
      <c r="P36" s="37">
        <v>74.677128907000892</v>
      </c>
      <c r="Q36" s="37">
        <v>26.600000000000005</v>
      </c>
      <c r="R36" s="39">
        <v>22.2</v>
      </c>
      <c r="S36" s="39">
        <v>0</v>
      </c>
      <c r="T36" s="38">
        <f>SUMPRODUCT(LTA!J36:AN36,LTA!J$101:AN$101,LTA!J$105:AN$105)</f>
        <v>22.490000000000002</v>
      </c>
      <c r="U36" s="38">
        <f>SUMPRODUCT(LTA!J36:AN36,LTA!J$102:AN$102,LTA!J$105:AN$105)</f>
        <v>450.21000000000004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-47</v>
      </c>
      <c r="AA36" s="76">
        <f>STOA!J36</f>
        <v>11.700000000000001</v>
      </c>
      <c r="AB36" s="76">
        <f>-STOA!P36</f>
        <v>0</v>
      </c>
      <c r="AC36">
        <f t="shared" si="0"/>
        <v>11.485422617482453</v>
      </c>
      <c r="AD36">
        <f t="shared" si="1"/>
        <v>1222.0691596713045</v>
      </c>
      <c r="AE36">
        <f>'IDT-1'!F36</f>
        <v>-39.787999999999997</v>
      </c>
      <c r="AF36" s="25"/>
      <c r="AG36">
        <f t="shared" si="2"/>
        <v>1182.2811596713045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-72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7.0711500000000003</v>
      </c>
      <c r="E37">
        <f>GT_NG!T37</f>
        <v>11.278985702724574</v>
      </c>
      <c r="F37">
        <f>GT_Spot!T37</f>
        <v>0</v>
      </c>
      <c r="G37">
        <f>PPCL_NG!T37</f>
        <v>31.23</v>
      </c>
      <c r="H37">
        <f>PPCL_Spot!T37</f>
        <v>0</v>
      </c>
      <c r="I37">
        <f>Bawana_NG!T37</f>
        <v>28.279999999999998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640.87652363402049</v>
      </c>
      <c r="P37" s="37">
        <v>74.677128907000892</v>
      </c>
      <c r="Q37" s="37">
        <v>26.600000000000005</v>
      </c>
      <c r="R37" s="39">
        <v>23.2</v>
      </c>
      <c r="S37" s="39">
        <v>0</v>
      </c>
      <c r="T37" s="38">
        <f>SUMPRODUCT(LTA!J37:AN37,LTA!J$101:AN$101,LTA!J$105:AN$105)</f>
        <v>30.9</v>
      </c>
      <c r="U37" s="38">
        <f>SUMPRODUCT(LTA!J37:AN37,LTA!J$102:AN$102,LTA!J$105:AN$105)</f>
        <v>461.78000000000003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-49</v>
      </c>
      <c r="AA37" s="76">
        <f>STOA!J37</f>
        <v>20.259999999999998</v>
      </c>
      <c r="AB37" s="76">
        <f>-STOA!P37</f>
        <v>0</v>
      </c>
      <c r="AC37">
        <f t="shared" si="0"/>
        <v>11.434883241105087</v>
      </c>
      <c r="AD37">
        <f t="shared" si="1"/>
        <v>1235.7189050026409</v>
      </c>
      <c r="AE37">
        <f>'IDT-1'!F37</f>
        <v>-53.627000000000002</v>
      </c>
      <c r="AF37" s="25"/>
      <c r="AG37">
        <f t="shared" si="2"/>
        <v>1182.0919050026409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-60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7.0711500000000003</v>
      </c>
      <c r="E38">
        <f>GT_NG!T38</f>
        <v>11.278985702724574</v>
      </c>
      <c r="F38">
        <f>GT_Spot!T38</f>
        <v>0</v>
      </c>
      <c r="G38">
        <f>PPCL_NG!T38</f>
        <v>31.23</v>
      </c>
      <c r="H38">
        <f>PPCL_Spot!T38</f>
        <v>0</v>
      </c>
      <c r="I38">
        <f>Bawana_NG!T38</f>
        <v>24.999999999999996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629.25848485090171</v>
      </c>
      <c r="P38" s="37">
        <v>74.677128907000892</v>
      </c>
      <c r="Q38" s="37">
        <v>26.600000000000005</v>
      </c>
      <c r="R38" s="39">
        <v>23.2</v>
      </c>
      <c r="S38" s="39">
        <v>0</v>
      </c>
      <c r="T38" s="38">
        <f>SUMPRODUCT(LTA!J38:AN38,LTA!J$101:AN$101,LTA!J$105:AN$105)</f>
        <v>46.05</v>
      </c>
      <c r="U38" s="38">
        <f>SUMPRODUCT(LTA!J38:AN38,LTA!J$102:AN$102,LTA!J$105:AN$105)</f>
        <v>473.41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-97</v>
      </c>
      <c r="AA38" s="76">
        <f>STOA!J38</f>
        <v>28.56</v>
      </c>
      <c r="AB38" s="76">
        <f>-STOA!P38</f>
        <v>0</v>
      </c>
      <c r="AC38">
        <f t="shared" si="0"/>
        <v>12.008952407574789</v>
      </c>
      <c r="AD38">
        <f t="shared" si="1"/>
        <v>1202.3267970530524</v>
      </c>
      <c r="AE38">
        <f>'IDT-1'!F38</f>
        <v>-38.634999999999998</v>
      </c>
      <c r="AF38" s="25"/>
      <c r="AG38">
        <f t="shared" si="2"/>
        <v>1163.6917970530524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-65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7.0711500000000003</v>
      </c>
      <c r="E39">
        <f>GT_NG!T39</f>
        <v>11.161630163570836</v>
      </c>
      <c r="F39">
        <f>GT_Spot!T39</f>
        <v>0</v>
      </c>
      <c r="G39">
        <f>PPCL_NG!T39</f>
        <v>31.23</v>
      </c>
      <c r="H39">
        <f>PPCL_Spot!T39</f>
        <v>0</v>
      </c>
      <c r="I39">
        <f>Bawana_NG!T39</f>
        <v>54.38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617.56299344830143</v>
      </c>
      <c r="P39" s="37">
        <v>74.677128907000892</v>
      </c>
      <c r="Q39" s="37">
        <v>26.600000000000005</v>
      </c>
      <c r="R39" s="39">
        <v>23.2</v>
      </c>
      <c r="S39" s="39">
        <v>0</v>
      </c>
      <c r="T39" s="38">
        <f>SUMPRODUCT(LTA!J39:AN39,LTA!J$101:AN$101,LTA!J$105:AN$105)</f>
        <v>57.67</v>
      </c>
      <c r="U39" s="38">
        <f>SUMPRODUCT(LTA!J39:AN39,LTA!J$102:AN$102,LTA!J$105:AN$105)</f>
        <v>484.20000000000005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-140</v>
      </c>
      <c r="AA39" s="76">
        <f>STOA!J39</f>
        <v>37.409999999999997</v>
      </c>
      <c r="AB39" s="76">
        <f>-STOA!P39</f>
        <v>0</v>
      </c>
      <c r="AC39">
        <f t="shared" si="0"/>
        <v>13.097322846863499</v>
      </c>
      <c r="AD39">
        <f t="shared" si="1"/>
        <v>1160.0655796720098</v>
      </c>
      <c r="AE39">
        <f>'IDT-1'!F39</f>
        <v>-23.641999999999999</v>
      </c>
      <c r="AF39" s="25"/>
      <c r="AG39">
        <f t="shared" si="2"/>
        <v>1136.4235796720097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-112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7.0711500000000003</v>
      </c>
      <c r="E40">
        <f>GT_NG!T40</f>
        <v>11.161630163570836</v>
      </c>
      <c r="F40">
        <f>GT_Spot!T40</f>
        <v>0</v>
      </c>
      <c r="G40">
        <f>PPCL_NG!T40</f>
        <v>31.23</v>
      </c>
      <c r="H40">
        <f>PPCL_Spot!T40</f>
        <v>0</v>
      </c>
      <c r="I40">
        <f>Bawana_NG!T40</f>
        <v>54.38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612.76459830128715</v>
      </c>
      <c r="P40" s="37">
        <v>74.677128907000892</v>
      </c>
      <c r="Q40" s="37">
        <v>26.600000000000005</v>
      </c>
      <c r="R40" s="39">
        <v>23.2</v>
      </c>
      <c r="S40" s="39">
        <v>0</v>
      </c>
      <c r="T40" s="38">
        <f>SUMPRODUCT(LTA!J40:AN40,LTA!J$101:AN$101,LTA!J$105:AN$105)</f>
        <v>66.14</v>
      </c>
      <c r="U40" s="38">
        <f>SUMPRODUCT(LTA!J40:AN40,LTA!J$102:AN$102,LTA!J$105:AN$105)</f>
        <v>494.50000000000006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-124</v>
      </c>
      <c r="AA40" s="76">
        <f>STOA!J40</f>
        <v>47.98</v>
      </c>
      <c r="AB40" s="76">
        <f>-STOA!P40</f>
        <v>0</v>
      </c>
      <c r="AC40">
        <f t="shared" si="0"/>
        <v>13.123659680782097</v>
      </c>
      <c r="AD40">
        <f t="shared" si="1"/>
        <v>1205.580847691077</v>
      </c>
      <c r="AE40">
        <f>'IDT-1'!F40</f>
        <v>-17.298999999999999</v>
      </c>
      <c r="AF40" s="25"/>
      <c r="AG40">
        <f t="shared" si="2"/>
        <v>1188.281847691077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-107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7.0711500000000003</v>
      </c>
      <c r="E41">
        <f>GT_NG!T41</f>
        <v>11.161630163570836</v>
      </c>
      <c r="F41">
        <f>GT_Spot!T41</f>
        <v>0</v>
      </c>
      <c r="G41">
        <f>PPCL_NG!T41</f>
        <v>31.23</v>
      </c>
      <c r="H41">
        <f>PPCL_Spot!T41</f>
        <v>0</v>
      </c>
      <c r="I41">
        <f>Bawana_NG!T41</f>
        <v>54.338890016920466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616.66385954441193</v>
      </c>
      <c r="P41" s="37">
        <v>74.677128907000892</v>
      </c>
      <c r="Q41" s="37">
        <v>26.600000000000005</v>
      </c>
      <c r="R41" s="39">
        <v>23.2</v>
      </c>
      <c r="S41" s="39">
        <v>0</v>
      </c>
      <c r="T41" s="38">
        <f>SUMPRODUCT(LTA!J41:AN41,LTA!J$101:AN$101,LTA!J$105:AN$105)</f>
        <v>73.41</v>
      </c>
      <c r="U41" s="38">
        <f>SUMPRODUCT(LTA!J41:AN41,LTA!J$102:AN$102,LTA!J$105:AN$105)</f>
        <v>504.16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-121</v>
      </c>
      <c r="AA41" s="76">
        <f>STOA!J41</f>
        <v>63.94</v>
      </c>
      <c r="AB41" s="76">
        <f>-STOA!P41</f>
        <v>0</v>
      </c>
      <c r="AC41">
        <f t="shared" si="0"/>
        <v>13.347404714349615</v>
      </c>
      <c r="AD41">
        <f t="shared" si="1"/>
        <v>1250.1052539175548</v>
      </c>
      <c r="AE41">
        <f>'IDT-1'!F41</f>
        <v>0</v>
      </c>
      <c r="AF41" s="25"/>
      <c r="AG41">
        <f t="shared" si="2"/>
        <v>1250.1052539175548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-102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7.0711500000000003</v>
      </c>
      <c r="E42">
        <f>GT_NG!T42</f>
        <v>11.161630163570836</v>
      </c>
      <c r="F42">
        <f>GT_Spot!T42</f>
        <v>0</v>
      </c>
      <c r="G42">
        <f>PPCL_NG!T42</f>
        <v>31.231958695319729</v>
      </c>
      <c r="H42">
        <f>PPCL_Spot!T42</f>
        <v>0</v>
      </c>
      <c r="I42">
        <f>Bawana_NG!T42</f>
        <v>54.338890016920466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616.66385954441193</v>
      </c>
      <c r="P42" s="37">
        <v>74.677128907000892</v>
      </c>
      <c r="Q42" s="37">
        <v>26.600000000000005</v>
      </c>
      <c r="R42" s="39">
        <v>23.2</v>
      </c>
      <c r="S42" s="39">
        <v>0</v>
      </c>
      <c r="T42" s="38">
        <f>SUMPRODUCT(LTA!J42:AN42,LTA!J$101:AN$101,LTA!J$105:AN$105)</f>
        <v>84.65</v>
      </c>
      <c r="U42" s="38">
        <f>SUMPRODUCT(LTA!J42:AN42,LTA!J$102:AN$102,LTA!J$105:AN$105)</f>
        <v>512.80999999999995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-128</v>
      </c>
      <c r="AA42" s="76">
        <f>STOA!J42</f>
        <v>71.66</v>
      </c>
      <c r="AB42" s="76">
        <f>-STOA!P42</f>
        <v>0</v>
      </c>
      <c r="AC42">
        <f t="shared" si="0"/>
        <v>13.578500628738315</v>
      </c>
      <c r="AD42">
        <f t="shared" si="1"/>
        <v>1275.4861166984856</v>
      </c>
      <c r="AE42">
        <f>'IDT-1'!F42</f>
        <v>0</v>
      </c>
      <c r="AF42" s="25"/>
      <c r="AG42">
        <f t="shared" si="2"/>
        <v>1275.4861166984856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-97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7.0711500000000003</v>
      </c>
      <c r="E43">
        <f>GT_NG!T43</f>
        <v>11.161630163570836</v>
      </c>
      <c r="F43">
        <f>GT_Spot!T43</f>
        <v>0</v>
      </c>
      <c r="G43">
        <f>PPCL_NG!T43</f>
        <v>31.231958695319729</v>
      </c>
      <c r="H43">
        <f>PPCL_Spot!T43</f>
        <v>0</v>
      </c>
      <c r="I43">
        <f>Bawana_NG!T43</f>
        <v>50.025000000000006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561.80290548238713</v>
      </c>
      <c r="P43" s="37">
        <v>74.680000000000007</v>
      </c>
      <c r="Q43" s="37">
        <v>26.599999999999998</v>
      </c>
      <c r="R43" s="39">
        <v>23.2</v>
      </c>
      <c r="S43" s="39">
        <v>0</v>
      </c>
      <c r="T43" s="38">
        <f>SUMPRODUCT(LTA!J43:AN43,LTA!J$101:AN$101,LTA!J$105:AN$105)</f>
        <v>93.1</v>
      </c>
      <c r="U43" s="38">
        <f>SUMPRODUCT(LTA!J43:AN43,LTA!J$102:AN$102,LTA!J$105:AN$105)</f>
        <v>471.27000000000004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78.599999999999994</v>
      </c>
      <c r="AB43" s="76">
        <f>-STOA!P43</f>
        <v>0</v>
      </c>
      <c r="AC43">
        <f t="shared" si="0"/>
        <v>12.354835641383032</v>
      </c>
      <c r="AD43">
        <f t="shared" si="1"/>
        <v>1262.3878086998948</v>
      </c>
      <c r="AE43">
        <f>'IDT-1'!F43</f>
        <v>0</v>
      </c>
      <c r="AF43" s="25"/>
      <c r="AG43">
        <f t="shared" si="2"/>
        <v>1262.3878086998948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-154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7.0711500000000003</v>
      </c>
      <c r="E44">
        <f>GT_NG!T44</f>
        <v>11.161630163570836</v>
      </c>
      <c r="F44">
        <f>GT_Spot!T44</f>
        <v>0</v>
      </c>
      <c r="G44">
        <f>PPCL_NG!T44</f>
        <v>31.231958695319729</v>
      </c>
      <c r="H44">
        <f>PPCL_Spot!T44</f>
        <v>0</v>
      </c>
      <c r="I44">
        <f>Bawana_NG!T44</f>
        <v>50.025000000000006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553.3323004993166</v>
      </c>
      <c r="P44" s="37">
        <v>74.680000000000007</v>
      </c>
      <c r="Q44" s="37">
        <v>26.599999999999998</v>
      </c>
      <c r="R44" s="39">
        <v>23.2</v>
      </c>
      <c r="S44" s="39">
        <v>0</v>
      </c>
      <c r="T44" s="38">
        <f>SUMPRODUCT(LTA!J44:AN44,LTA!J$101:AN$101,LTA!J$105:AN$105)</f>
        <v>97.09</v>
      </c>
      <c r="U44" s="38">
        <f>SUMPRODUCT(LTA!J44:AN44,LTA!J$102:AN$102,LTA!J$105:AN$105)</f>
        <v>477.77000000000004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84.66</v>
      </c>
      <c r="AB44" s="76">
        <f>-STOA!P44</f>
        <v>0</v>
      </c>
      <c r="AC44">
        <f t="shared" si="0"/>
        <v>12.347103057971642</v>
      </c>
      <c r="AD44">
        <f t="shared" si="1"/>
        <v>1279.4749363002356</v>
      </c>
      <c r="AE44">
        <f>'IDT-1'!F44</f>
        <v>0</v>
      </c>
      <c r="AF44" s="25"/>
      <c r="AG44">
        <f t="shared" si="2"/>
        <v>1279.4749363002356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-145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7.0711500000000003</v>
      </c>
      <c r="E45">
        <f>GT_NG!T45</f>
        <v>11.161630163570836</v>
      </c>
      <c r="F45">
        <f>GT_Spot!T45</f>
        <v>0</v>
      </c>
      <c r="G45">
        <f>PPCL_NG!T45</f>
        <v>31.231958695319729</v>
      </c>
      <c r="H45">
        <f>PPCL_Spot!T45</f>
        <v>0</v>
      </c>
      <c r="I45">
        <f>Bawana_NG!T45</f>
        <v>50.025000000000006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505.53912690035685</v>
      </c>
      <c r="P45" s="37">
        <v>74.680000000000007</v>
      </c>
      <c r="Q45" s="37">
        <v>26.599999999999998</v>
      </c>
      <c r="R45" s="39">
        <v>23.2</v>
      </c>
      <c r="S45" s="39">
        <v>0</v>
      </c>
      <c r="T45" s="38">
        <f>SUMPRODUCT(LTA!J45:AN45,LTA!J$101:AN$101,LTA!J$105:AN$105)</f>
        <v>105.17</v>
      </c>
      <c r="U45" s="38">
        <f>SUMPRODUCT(LTA!J45:AN45,LTA!J$102:AN$102,LTA!J$105:AN$105)</f>
        <v>507.02000000000004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90.08</v>
      </c>
      <c r="AB45" s="76">
        <f>-STOA!P45</f>
        <v>0</v>
      </c>
      <c r="AC45">
        <f t="shared" si="0"/>
        <v>11.993313572595582</v>
      </c>
      <c r="AD45">
        <f t="shared" si="1"/>
        <v>1314.7855521866518</v>
      </c>
      <c r="AE45">
        <f>'IDT-1'!F45</f>
        <v>0</v>
      </c>
      <c r="AF45" s="25"/>
      <c r="AG45">
        <f t="shared" si="2"/>
        <v>1314.7855521866518</v>
      </c>
      <c r="AI45" s="35">
        <f>PXIL!J45</f>
        <v>0</v>
      </c>
      <c r="AJ45" s="35">
        <f>PXIL!P45</f>
        <v>0</v>
      </c>
      <c r="AK45" s="35">
        <f>RTM_IEX!J45</f>
        <v>0</v>
      </c>
      <c r="AL45" s="35">
        <f>RTM_IEX!P45</f>
        <v>-105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7.0711500000000003</v>
      </c>
      <c r="E46">
        <f>GT_NG!T46</f>
        <v>11.161630163570836</v>
      </c>
      <c r="F46">
        <f>GT_Spot!T46</f>
        <v>0</v>
      </c>
      <c r="G46">
        <f>PPCL_NG!T46</f>
        <v>31.231958695319729</v>
      </c>
      <c r="H46">
        <f>PPCL_Spot!T46</f>
        <v>0</v>
      </c>
      <c r="I46">
        <f>Bawana_NG!T46</f>
        <v>50.025000000000006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437.4080709363854</v>
      </c>
      <c r="P46" s="37">
        <v>74.680000000000007</v>
      </c>
      <c r="Q46" s="37">
        <v>26.599999999999998</v>
      </c>
      <c r="R46" s="39">
        <v>23.2</v>
      </c>
      <c r="S46" s="39">
        <v>0</v>
      </c>
      <c r="T46" s="38">
        <f>SUMPRODUCT(LTA!J46:AN46,LTA!J$101:AN$101,LTA!J$105:AN$105)</f>
        <v>108.96000000000001</v>
      </c>
      <c r="U46" s="38">
        <f>SUMPRODUCT(LTA!J46:AN46,LTA!J$102:AN$102,LTA!J$105:AN$105)</f>
        <v>503.61000000000007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94.8</v>
      </c>
      <c r="AB46" s="76">
        <f>-STOA!P46</f>
        <v>0</v>
      </c>
      <c r="AC46">
        <f t="shared" si="0"/>
        <v>11.226525196185456</v>
      </c>
      <c r="AD46">
        <f t="shared" si="1"/>
        <v>1287.5212845990904</v>
      </c>
      <c r="AE46">
        <f>'IDT-1'!F46</f>
        <v>0</v>
      </c>
      <c r="AF46" s="25"/>
      <c r="AG46">
        <f t="shared" si="2"/>
        <v>1287.5212845990904</v>
      </c>
      <c r="AI46" s="35">
        <f>PXIL!J46</f>
        <v>0</v>
      </c>
      <c r="AJ46" s="35">
        <f>PXIL!P46</f>
        <v>0</v>
      </c>
      <c r="AK46" s="35">
        <f>RTM_IEX!J46</f>
        <v>0</v>
      </c>
      <c r="AL46" s="35">
        <f>RTM_IEX!P46</f>
        <v>-70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6.4091700000000005</v>
      </c>
      <c r="E47">
        <f>GT_NG!T47</f>
        <v>11.278985702724574</v>
      </c>
      <c r="F47">
        <f>GT_Spot!T47</f>
        <v>0</v>
      </c>
      <c r="G47">
        <f>PPCL_NG!T47</f>
        <v>31.231958695319729</v>
      </c>
      <c r="H47">
        <f>PPCL_Spot!T47</f>
        <v>0</v>
      </c>
      <c r="I47">
        <f>Bawana_NG!T47</f>
        <v>33.172763157894735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435.49025720757049</v>
      </c>
      <c r="P47" s="37">
        <v>74.680000000000007</v>
      </c>
      <c r="Q47" s="37">
        <v>26.749999999999996</v>
      </c>
      <c r="R47" s="39">
        <v>23.2</v>
      </c>
      <c r="S47" s="39">
        <v>0</v>
      </c>
      <c r="T47" s="38">
        <f>SUMPRODUCT(LTA!J47:AN47,LTA!J$101:AN$101,LTA!J$105:AN$105)</f>
        <v>113.8</v>
      </c>
      <c r="U47" s="38">
        <f>SUMPRODUCT(LTA!J47:AN47,LTA!J$102:AN$102,LTA!J$105:AN$105)</f>
        <v>500.17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98.85</v>
      </c>
      <c r="AB47" s="76">
        <f>-STOA!P47</f>
        <v>0</v>
      </c>
      <c r="AC47">
        <f t="shared" si="0"/>
        <v>11.355390279415806</v>
      </c>
      <c r="AD47">
        <f t="shared" si="1"/>
        <v>1243.6777444840936</v>
      </c>
      <c r="AE47">
        <f>'IDT-1'!F47</f>
        <v>0</v>
      </c>
      <c r="AF47" s="25"/>
      <c r="AG47">
        <f t="shared" si="2"/>
        <v>1243.6777444840936</v>
      </c>
      <c r="AI47" s="35">
        <f>PXIL!J47</f>
        <v>0</v>
      </c>
      <c r="AJ47" s="35">
        <f>PXIL!P47</f>
        <v>0</v>
      </c>
      <c r="AK47" s="35">
        <f>RTM_IEX!J47</f>
        <v>0</v>
      </c>
      <c r="AL47" s="35">
        <f>RTM_IEX!P47</f>
        <v>-100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6.4091700000000005</v>
      </c>
      <c r="E48">
        <f>GT_NG!T48</f>
        <v>11.278985702724574</v>
      </c>
      <c r="F48">
        <f>GT_Spot!T48</f>
        <v>0</v>
      </c>
      <c r="G48">
        <f>PPCL_NG!T48</f>
        <v>31.231958695319729</v>
      </c>
      <c r="H48">
        <f>PPCL_Spot!T48</f>
        <v>0</v>
      </c>
      <c r="I48">
        <f>Bawana_NG!T48</f>
        <v>33.172763157894735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424.19880754003822</v>
      </c>
      <c r="P48" s="37">
        <v>74.680000000000007</v>
      </c>
      <c r="Q48" s="37">
        <v>26.749999999999996</v>
      </c>
      <c r="R48" s="39">
        <v>23.2</v>
      </c>
      <c r="S48" s="39">
        <v>0</v>
      </c>
      <c r="T48" s="38">
        <f>SUMPRODUCT(LTA!J48:AN48,LTA!J$101:AN$101,LTA!J$105:AN$105)</f>
        <v>114.49</v>
      </c>
      <c r="U48" s="38">
        <f>SUMPRODUCT(LTA!J48:AN48,LTA!J$102:AN$102,LTA!J$105:AN$105)</f>
        <v>502.61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-10</v>
      </c>
      <c r="AA48" s="76">
        <f>STOA!J48</f>
        <v>101.38</v>
      </c>
      <c r="AB48" s="76">
        <f>-STOA!P48</f>
        <v>0</v>
      </c>
      <c r="AC48">
        <f t="shared" si="0"/>
        <v>11.42938474624812</v>
      </c>
      <c r="AD48">
        <f t="shared" si="1"/>
        <v>1222.9723003497293</v>
      </c>
      <c r="AE48">
        <f>'IDT-1'!F48</f>
        <v>0</v>
      </c>
      <c r="AF48" s="25"/>
      <c r="AG48">
        <f t="shared" si="2"/>
        <v>1222.9723003497293</v>
      </c>
      <c r="AI48" s="35">
        <f>PXIL!J48</f>
        <v>0</v>
      </c>
      <c r="AJ48" s="35">
        <f>PXIL!P48</f>
        <v>0</v>
      </c>
      <c r="AK48" s="35">
        <f>RTM_IEX!J48</f>
        <v>0</v>
      </c>
      <c r="AL48" s="35">
        <f>RTM_IEX!P48</f>
        <v>-105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7.2817800000000004</v>
      </c>
      <c r="E49">
        <f>GT_NG!T49</f>
        <v>11.278985702724574</v>
      </c>
      <c r="F49">
        <f>GT_Spot!T49</f>
        <v>0</v>
      </c>
      <c r="G49">
        <f>PPCL_NG!T49</f>
        <v>31.231958695319729</v>
      </c>
      <c r="H49">
        <f>PPCL_Spot!T49</f>
        <v>0</v>
      </c>
      <c r="I49">
        <f>Bawana_NG!T49</f>
        <v>57.100120828298813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423.51060971042426</v>
      </c>
      <c r="P49" s="37">
        <v>44.212857050536385</v>
      </c>
      <c r="Q49" s="37">
        <v>14.42</v>
      </c>
      <c r="R49" s="39">
        <v>23.2</v>
      </c>
      <c r="S49" s="39">
        <v>0</v>
      </c>
      <c r="T49" s="38">
        <f>SUMPRODUCT(LTA!J49:AN49,LTA!J$101:AN$101,LTA!J$105:AN$105)</f>
        <v>114.49</v>
      </c>
      <c r="U49" s="38">
        <f>SUMPRODUCT(LTA!J49:AN49,LTA!J$102:AN$102,LTA!J$105:AN$105)</f>
        <v>506.62000000000006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-7</v>
      </c>
      <c r="AA49" s="76">
        <f>STOA!J49</f>
        <v>101.38</v>
      </c>
      <c r="AB49" s="76">
        <f>-STOA!P49</f>
        <v>0</v>
      </c>
      <c r="AC49">
        <f t="shared" si="0"/>
        <v>11.330639472565673</v>
      </c>
      <c r="AD49">
        <f t="shared" si="1"/>
        <v>1206.395672514738</v>
      </c>
      <c r="AE49">
        <f>'IDT-1'!F49</f>
        <v>0</v>
      </c>
      <c r="AF49" s="25"/>
      <c r="AG49">
        <f t="shared" si="2"/>
        <v>1206.395672514738</v>
      </c>
      <c r="AI49" s="35">
        <f>PXIL!J49</f>
        <v>0</v>
      </c>
      <c r="AJ49" s="35">
        <f>PXIL!P49</f>
        <v>0</v>
      </c>
      <c r="AK49" s="35">
        <f>RTM_IEX!J49</f>
        <v>0</v>
      </c>
      <c r="AL49" s="35">
        <f>RTM_IEX!P49</f>
        <v>-110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7.2817800000000004</v>
      </c>
      <c r="E50">
        <f>GT_NG!T50</f>
        <v>11.278985702724574</v>
      </c>
      <c r="F50">
        <f>GT_Spot!T50</f>
        <v>0</v>
      </c>
      <c r="G50">
        <f>PPCL_NG!T50</f>
        <v>31.231958695319729</v>
      </c>
      <c r="H50">
        <f>PPCL_Spot!T50</f>
        <v>0</v>
      </c>
      <c r="I50">
        <f>Bawana_NG!T50</f>
        <v>57.100120828298813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423.51060971042426</v>
      </c>
      <c r="P50" s="37">
        <v>44.22</v>
      </c>
      <c r="Q50" s="37">
        <v>14.42</v>
      </c>
      <c r="R50" s="39">
        <v>23.2</v>
      </c>
      <c r="S50" s="39">
        <v>0</v>
      </c>
      <c r="T50" s="38">
        <f>SUMPRODUCT(LTA!J50:AN50,LTA!J$101:AN$101,LTA!J$105:AN$105)</f>
        <v>114.49</v>
      </c>
      <c r="U50" s="38">
        <f>SUMPRODUCT(LTA!J50:AN50,LTA!J$102:AN$102,LTA!J$105:AN$105)</f>
        <v>509.25000000000006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-22</v>
      </c>
      <c r="AA50" s="76">
        <f>STOA!J50</f>
        <v>101.38</v>
      </c>
      <c r="AB50" s="76">
        <f>-STOA!P50</f>
        <v>0</v>
      </c>
      <c r="AC50">
        <f t="shared" si="0"/>
        <v>11.547742144636601</v>
      </c>
      <c r="AD50">
        <f t="shared" si="1"/>
        <v>1183.8157127921309</v>
      </c>
      <c r="AE50">
        <f>'IDT-1'!F50</f>
        <v>0</v>
      </c>
      <c r="AF50" s="25"/>
      <c r="AG50">
        <f t="shared" si="2"/>
        <v>1183.8157127921309</v>
      </c>
      <c r="AI50" s="35">
        <f>PXIL!J50</f>
        <v>0</v>
      </c>
      <c r="AJ50" s="35">
        <f>PXIL!P50</f>
        <v>0</v>
      </c>
      <c r="AK50" s="35">
        <f>RTM_IEX!J50</f>
        <v>0</v>
      </c>
      <c r="AL50" s="35">
        <f>RTM_IEX!P50</f>
        <v>-120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7.2817800000000004</v>
      </c>
      <c r="E51">
        <f>GT_NG!T51</f>
        <v>11.278985702724574</v>
      </c>
      <c r="F51">
        <f>GT_Spot!T51</f>
        <v>0</v>
      </c>
      <c r="G51">
        <f>PPCL_NG!T51</f>
        <v>31.812000000000001</v>
      </c>
      <c r="H51">
        <f>PPCL_Spot!T51</f>
        <v>0</v>
      </c>
      <c r="I51">
        <f>Bawana_NG!T51</f>
        <v>57.100120828298813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417.08787433065612</v>
      </c>
      <c r="P51" s="37">
        <v>44.22</v>
      </c>
      <c r="Q51" s="37">
        <v>14.59</v>
      </c>
      <c r="R51" s="39">
        <v>23.2</v>
      </c>
      <c r="S51" s="39">
        <v>0</v>
      </c>
      <c r="T51" s="38">
        <f>SUMPRODUCT(LTA!J51:AN51,LTA!J$101:AN$101,LTA!J$105:AN$105)</f>
        <v>114.49</v>
      </c>
      <c r="U51" s="38">
        <f>SUMPRODUCT(LTA!J51:AN51,LTA!J$102:AN$102,LTA!J$105:AN$105)</f>
        <v>509.3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-31</v>
      </c>
      <c r="AA51" s="76">
        <f>STOA!J51</f>
        <v>101.47</v>
      </c>
      <c r="AB51" s="76">
        <f>-STOA!P51</f>
        <v>0</v>
      </c>
      <c r="AC51">
        <f t="shared" si="0"/>
        <v>12.04701809235061</v>
      </c>
      <c r="AD51">
        <f t="shared" si="1"/>
        <v>1108.7837427693291</v>
      </c>
      <c r="AE51">
        <f>'IDT-1'!F51</f>
        <v>0</v>
      </c>
      <c r="AF51" s="25"/>
      <c r="AG51">
        <f t="shared" si="2"/>
        <v>1108.7837427693291</v>
      </c>
      <c r="AI51" s="35">
        <f>PXIL!J51</f>
        <v>0</v>
      </c>
      <c r="AJ51" s="35">
        <f>PXIL!P51</f>
        <v>0</v>
      </c>
      <c r="AK51" s="35">
        <f>RTM_IEX!J51</f>
        <v>0</v>
      </c>
      <c r="AL51" s="35">
        <f>RTM_IEX!P51</f>
        <v>-180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7.2817800000000004</v>
      </c>
      <c r="E52">
        <f>GT_NG!T52</f>
        <v>11.278985702724574</v>
      </c>
      <c r="F52">
        <f>GT_Spot!T52</f>
        <v>0</v>
      </c>
      <c r="G52">
        <f>PPCL_NG!T52</f>
        <v>31.812000000000001</v>
      </c>
      <c r="H52">
        <f>PPCL_Spot!T52</f>
        <v>0</v>
      </c>
      <c r="I52">
        <f>Bawana_NG!T52</f>
        <v>57.100120828298813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416.69824661326481</v>
      </c>
      <c r="P52" s="37">
        <v>44.22</v>
      </c>
      <c r="Q52" s="37">
        <v>14.59</v>
      </c>
      <c r="R52" s="39">
        <v>23.2</v>
      </c>
      <c r="S52" s="39">
        <v>0</v>
      </c>
      <c r="T52" s="38">
        <f>SUMPRODUCT(LTA!J52:AN52,LTA!J$101:AN$101,LTA!J$105:AN$105)</f>
        <v>114.49</v>
      </c>
      <c r="U52" s="38">
        <f>SUMPRODUCT(LTA!J52:AN52,LTA!J$102:AN$102,LTA!J$105:AN$105)</f>
        <v>510.93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-58</v>
      </c>
      <c r="AA52" s="76">
        <f>STOA!J52</f>
        <v>101.47</v>
      </c>
      <c r="AB52" s="76">
        <f>-STOA!P52</f>
        <v>0</v>
      </c>
      <c r="AC52">
        <f t="shared" si="0"/>
        <v>12.268948589785275</v>
      </c>
      <c r="AD52">
        <f t="shared" si="1"/>
        <v>1082.8021845545031</v>
      </c>
      <c r="AE52">
        <f>'IDT-1'!F52</f>
        <v>0</v>
      </c>
      <c r="AF52" s="25"/>
      <c r="AG52">
        <f t="shared" si="2"/>
        <v>1082.8021845545031</v>
      </c>
      <c r="AI52" s="35">
        <f>PXIL!J52</f>
        <v>0</v>
      </c>
      <c r="AJ52" s="35">
        <f>PXIL!P52</f>
        <v>0</v>
      </c>
      <c r="AK52" s="35">
        <f>RTM_IEX!J52</f>
        <v>0</v>
      </c>
      <c r="AL52" s="35">
        <f>RTM_IEX!P52</f>
        <v>-180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7.2817800000000004</v>
      </c>
      <c r="E53">
        <f>GT_NG!T53</f>
        <v>11.278985702724574</v>
      </c>
      <c r="F53">
        <f>GT_Spot!T53</f>
        <v>0</v>
      </c>
      <c r="G53">
        <f>PPCL_NG!T53</f>
        <v>31.9</v>
      </c>
      <c r="H53">
        <f>PPCL_Spot!T53</f>
        <v>0</v>
      </c>
      <c r="I53">
        <f>Bawana_NG!T53</f>
        <v>28.813911349492315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413.89772256826626</v>
      </c>
      <c r="P53" s="37">
        <v>44.22</v>
      </c>
      <c r="Q53" s="37">
        <v>14.417748633879784</v>
      </c>
      <c r="R53" s="39">
        <v>23.2</v>
      </c>
      <c r="S53" s="39">
        <v>0</v>
      </c>
      <c r="T53" s="38">
        <f>SUMPRODUCT(LTA!J53:AN53,LTA!J$101:AN$101,LTA!J$105:AN$105)</f>
        <v>114.49</v>
      </c>
      <c r="U53" s="38">
        <f>SUMPRODUCT(LTA!J53:AN53,LTA!J$102:AN$102,LTA!J$105:AN$105)</f>
        <v>489.7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-72</v>
      </c>
      <c r="AA53" s="76">
        <f>STOA!J53</f>
        <v>101.47</v>
      </c>
      <c r="AB53" s="76">
        <f>-STOA!P53</f>
        <v>0</v>
      </c>
      <c r="AC53">
        <f t="shared" si="0"/>
        <v>11.616520040883126</v>
      </c>
      <c r="AD53">
        <f t="shared" si="1"/>
        <v>1062.0536282134799</v>
      </c>
      <c r="AE53">
        <f>'IDT-1'!F53</f>
        <v>0</v>
      </c>
      <c r="AF53" s="25"/>
      <c r="AG53">
        <f t="shared" si="2"/>
        <v>1062.0536282134799</v>
      </c>
      <c r="AI53" s="35">
        <f>PXIL!J53</f>
        <v>0</v>
      </c>
      <c r="AJ53" s="35">
        <f>PXIL!P53</f>
        <v>0</v>
      </c>
      <c r="AK53" s="35">
        <f>RTM_IEX!J53</f>
        <v>0</v>
      </c>
      <c r="AL53" s="35">
        <f>RTM_IEX!P53</f>
        <v>-135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7.2817800000000004</v>
      </c>
      <c r="E54">
        <f>GT_NG!T54</f>
        <v>11.278985702724574</v>
      </c>
      <c r="F54">
        <f>GT_Spot!T54</f>
        <v>0</v>
      </c>
      <c r="G54">
        <f>PPCL_NG!T54</f>
        <v>31.9</v>
      </c>
      <c r="H54">
        <f>PPCL_Spot!T54</f>
        <v>0</v>
      </c>
      <c r="I54">
        <f>Bawana_NG!T54</f>
        <v>39.802387234106412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408.79757363264741</v>
      </c>
      <c r="P54" s="37">
        <v>44.22</v>
      </c>
      <c r="Q54" s="37">
        <v>14.416809028546139</v>
      </c>
      <c r="R54" s="39">
        <v>23.2</v>
      </c>
      <c r="S54" s="39">
        <v>0</v>
      </c>
      <c r="T54" s="38">
        <f>SUMPRODUCT(LTA!J54:AN54,LTA!J$101:AN$101,LTA!J$105:AN$105)</f>
        <v>114.49</v>
      </c>
      <c r="U54" s="38">
        <f>SUMPRODUCT(LTA!J54:AN54,LTA!J$102:AN$102,LTA!J$105:AN$105)</f>
        <v>470.17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-108</v>
      </c>
      <c r="AA54" s="76">
        <f>STOA!J54</f>
        <v>101.47</v>
      </c>
      <c r="AB54" s="76">
        <f>-STOA!P54</f>
        <v>0</v>
      </c>
      <c r="AC54">
        <f t="shared" si="0"/>
        <v>11.478662389033266</v>
      </c>
      <c r="AD54">
        <f t="shared" si="1"/>
        <v>1052.5488732089914</v>
      </c>
      <c r="AE54">
        <f>'IDT-1'!F54</f>
        <v>0</v>
      </c>
      <c r="AF54" s="25"/>
      <c r="AG54">
        <f t="shared" si="2"/>
        <v>1052.5488732089914</v>
      </c>
      <c r="AI54" s="35">
        <f>PXIL!J54</f>
        <v>0</v>
      </c>
      <c r="AJ54" s="35">
        <f>PXIL!P54</f>
        <v>0</v>
      </c>
      <c r="AK54" s="35">
        <f>RTM_IEX!J54</f>
        <v>0</v>
      </c>
      <c r="AL54" s="35">
        <f>RTM_IEX!P54</f>
        <v>-95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7.2817800000000004</v>
      </c>
      <c r="E55">
        <f>GT_NG!T55</f>
        <v>11.278985702724574</v>
      </c>
      <c r="F55">
        <f>GT_Spot!T55</f>
        <v>0</v>
      </c>
      <c r="G55">
        <f>PPCL_NG!T55</f>
        <v>31.9</v>
      </c>
      <c r="H55">
        <f>PPCL_Spot!T55</f>
        <v>0</v>
      </c>
      <c r="I55">
        <f>Bawana_NG!T55</f>
        <v>39.802387234106412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409.00461585185758</v>
      </c>
      <c r="P55" s="37">
        <v>44.22</v>
      </c>
      <c r="Q55" s="37">
        <v>14.416809028546139</v>
      </c>
      <c r="R55" s="39">
        <v>23.2</v>
      </c>
      <c r="S55" s="39">
        <v>0</v>
      </c>
      <c r="T55" s="38">
        <f>SUMPRODUCT(LTA!J55:AN55,LTA!J$101:AN$101,LTA!J$105:AN$105)</f>
        <v>114.49</v>
      </c>
      <c r="U55" s="38">
        <f>SUMPRODUCT(LTA!J55:AN55,LTA!J$102:AN$102,LTA!J$105:AN$105)</f>
        <v>449.42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-212</v>
      </c>
      <c r="AA55" s="76">
        <f>STOA!J55</f>
        <v>101.47</v>
      </c>
      <c r="AB55" s="76">
        <f>-STOA!P55</f>
        <v>0</v>
      </c>
      <c r="AC55">
        <f t="shared" si="0"/>
        <v>11.939471462668848</v>
      </c>
      <c r="AD55">
        <f t="shared" si="1"/>
        <v>952.54510635456597</v>
      </c>
      <c r="AE55">
        <f>'IDT-1'!F55</f>
        <v>0</v>
      </c>
      <c r="AF55" s="25"/>
      <c r="AG55">
        <f t="shared" si="2"/>
        <v>952.54510635456597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-70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7.2817800000000004</v>
      </c>
      <c r="E56">
        <f>GT_NG!T56</f>
        <v>11.278985702724574</v>
      </c>
      <c r="F56">
        <f>GT_Spot!T56</f>
        <v>0</v>
      </c>
      <c r="G56">
        <f>PPCL_NG!T56</f>
        <v>31.9</v>
      </c>
      <c r="H56">
        <f>PPCL_Spot!T56</f>
        <v>0</v>
      </c>
      <c r="I56">
        <f>Bawana_NG!T56</f>
        <v>39.802387234106412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409.00461585185758</v>
      </c>
      <c r="P56" s="37">
        <v>44.22</v>
      </c>
      <c r="Q56" s="37">
        <v>14.416809028546139</v>
      </c>
      <c r="R56" s="39">
        <v>23.2</v>
      </c>
      <c r="S56" s="39">
        <v>0</v>
      </c>
      <c r="T56" s="38">
        <f>SUMPRODUCT(LTA!J56:AN56,LTA!J$101:AN$101,LTA!J$105:AN$105)</f>
        <v>114.49</v>
      </c>
      <c r="U56" s="38">
        <f>SUMPRODUCT(LTA!J56:AN56,LTA!J$102:AN$102,LTA!J$105:AN$105)</f>
        <v>466.07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-183</v>
      </c>
      <c r="AA56" s="76">
        <f>STOA!J56</f>
        <v>101.47</v>
      </c>
      <c r="AB56" s="76">
        <f>-STOA!P56</f>
        <v>0</v>
      </c>
      <c r="AC56">
        <f t="shared" si="0"/>
        <v>12.470268695081666</v>
      </c>
      <c r="AD56">
        <f t="shared" si="1"/>
        <v>917.66430912215299</v>
      </c>
      <c r="AE56">
        <f>'IDT-1'!F56</f>
        <v>0</v>
      </c>
      <c r="AF56" s="25"/>
      <c r="AG56">
        <f t="shared" si="2"/>
        <v>917.66430912215299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-150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7.2817800000000004</v>
      </c>
      <c r="E57">
        <f>GT_NG!T57</f>
        <v>11.278985702724574</v>
      </c>
      <c r="F57">
        <f>GT_Spot!T57</f>
        <v>0</v>
      </c>
      <c r="G57">
        <f>PPCL_NG!T57</f>
        <v>31.9</v>
      </c>
      <c r="H57">
        <f>PPCL_Spot!T57</f>
        <v>0</v>
      </c>
      <c r="I57">
        <f>Bawana_NG!T57</f>
        <v>39.802387234106412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409.11461585185754</v>
      </c>
      <c r="P57" s="37">
        <v>44.22</v>
      </c>
      <c r="Q57" s="37">
        <v>14.416809028546139</v>
      </c>
      <c r="R57" s="39">
        <v>23.2</v>
      </c>
      <c r="S57" s="39">
        <v>0</v>
      </c>
      <c r="T57" s="38">
        <f>SUMPRODUCT(LTA!J57:AN57,LTA!J$101:AN$101,LTA!J$105:AN$105)</f>
        <v>114.49</v>
      </c>
      <c r="U57" s="38">
        <f>SUMPRODUCT(LTA!J57:AN57,LTA!J$102:AN$102,LTA!J$105:AN$105)</f>
        <v>443.17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-162</v>
      </c>
      <c r="AA57" s="76">
        <f>STOA!J57</f>
        <v>101.47</v>
      </c>
      <c r="AB57" s="76">
        <f>-STOA!P57</f>
        <v>0</v>
      </c>
      <c r="AC57">
        <f t="shared" si="0"/>
        <v>11.852272871255824</v>
      </c>
      <c r="AD57">
        <f t="shared" si="1"/>
        <v>951.49230494597884</v>
      </c>
      <c r="AE57">
        <f>'IDT-1'!F57</f>
        <v>0</v>
      </c>
      <c r="AF57" s="25"/>
      <c r="AG57">
        <f t="shared" si="2"/>
        <v>951.49230494597884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-115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7.2817800000000004</v>
      </c>
      <c r="E58">
        <f>GT_NG!T58</f>
        <v>11.278985702724574</v>
      </c>
      <c r="F58">
        <f>GT_Spot!T58</f>
        <v>0</v>
      </c>
      <c r="G58">
        <f>PPCL_NG!T58</f>
        <v>31.9</v>
      </c>
      <c r="H58">
        <f>PPCL_Spot!T58</f>
        <v>0</v>
      </c>
      <c r="I58">
        <f>Bawana_NG!T58</f>
        <v>39.802387234106412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409.11461585185754</v>
      </c>
      <c r="P58" s="37">
        <v>44.22</v>
      </c>
      <c r="Q58" s="37">
        <v>14.416809028546139</v>
      </c>
      <c r="R58" s="39">
        <v>23.2</v>
      </c>
      <c r="S58" s="39">
        <v>0</v>
      </c>
      <c r="T58" s="38">
        <f>SUMPRODUCT(LTA!J58:AN58,LTA!J$101:AN$101,LTA!J$105:AN$105)</f>
        <v>114.49</v>
      </c>
      <c r="U58" s="38">
        <f>SUMPRODUCT(LTA!J58:AN58,LTA!J$102:AN$102,LTA!J$105:AN$105)</f>
        <v>438.75000000000006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-133</v>
      </c>
      <c r="AA58" s="76">
        <f>STOA!J58</f>
        <v>101.47</v>
      </c>
      <c r="AB58" s="76">
        <f>-STOA!P58</f>
        <v>0</v>
      </c>
      <c r="AC58">
        <f t="shared" si="0"/>
        <v>11.629125232473323</v>
      </c>
      <c r="AD58">
        <f t="shared" si="1"/>
        <v>971.29545258476151</v>
      </c>
      <c r="AE58">
        <f>'IDT-1'!F58</f>
        <v>0</v>
      </c>
      <c r="AF58" s="25"/>
      <c r="AG58">
        <f t="shared" si="2"/>
        <v>971.29545258476151</v>
      </c>
      <c r="AI58" s="35">
        <f>PXIL!J58</f>
        <v>0</v>
      </c>
      <c r="AJ58" s="35">
        <f>PXIL!P58</f>
        <v>0</v>
      </c>
      <c r="AK58" s="35">
        <f>RTM_IEX!J58</f>
        <v>0</v>
      </c>
      <c r="AL58" s="35">
        <f>RTM_IEX!P58</f>
        <v>-120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7.2817800000000004</v>
      </c>
      <c r="E59">
        <f>GT_NG!T59</f>
        <v>11.278985702724574</v>
      </c>
      <c r="F59">
        <f>GT_Spot!T59</f>
        <v>0</v>
      </c>
      <c r="G59">
        <f>PPCL_NG!T59</f>
        <v>31.32</v>
      </c>
      <c r="H59">
        <f>PPCL_Spot!T59</f>
        <v>0</v>
      </c>
      <c r="I59">
        <f>Bawana_NG!T59</f>
        <v>62.157071102106215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409.0335457379224</v>
      </c>
      <c r="P59" s="37">
        <v>44.22</v>
      </c>
      <c r="Q59" s="37">
        <v>14.416809028546139</v>
      </c>
      <c r="R59" s="39">
        <v>23.2</v>
      </c>
      <c r="S59" s="39">
        <v>0</v>
      </c>
      <c r="T59" s="38">
        <f>SUMPRODUCT(LTA!J59:AN59,LTA!J$101:AN$101,LTA!J$105:AN$105)</f>
        <v>114.49</v>
      </c>
      <c r="U59" s="38">
        <f>SUMPRODUCT(LTA!J59:AN59,LTA!J$102:AN$102,LTA!J$105:AN$105)</f>
        <v>433.58000000000004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-120</v>
      </c>
      <c r="AA59" s="76">
        <f>STOA!J59</f>
        <v>101.47</v>
      </c>
      <c r="AB59" s="76">
        <f>-STOA!P59</f>
        <v>0</v>
      </c>
      <c r="AC59">
        <f t="shared" si="0"/>
        <v>11.655812282081172</v>
      </c>
      <c r="AD59">
        <f t="shared" si="1"/>
        <v>1000.7923792892184</v>
      </c>
      <c r="AE59">
        <f>'IDT-1'!F59</f>
        <v>0</v>
      </c>
      <c r="AF59" s="25"/>
      <c r="AG59">
        <f t="shared" si="2"/>
        <v>1000.7923792892184</v>
      </c>
      <c r="AI59" s="35">
        <f>PXIL!J59</f>
        <v>0</v>
      </c>
      <c r="AJ59" s="35">
        <f>PXIL!P59</f>
        <v>0</v>
      </c>
      <c r="AK59" s="35">
        <f>RTM_IEX!J59</f>
        <v>0</v>
      </c>
      <c r="AL59" s="35">
        <f>RTM_IEX!P59</f>
        <v>-120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7.2817800000000004</v>
      </c>
      <c r="E60">
        <f>GT_NG!T60</f>
        <v>11.278985702724574</v>
      </c>
      <c r="F60">
        <f>GT_Spot!T60</f>
        <v>0</v>
      </c>
      <c r="G60">
        <f>PPCL_NG!T60</f>
        <v>31.32</v>
      </c>
      <c r="H60">
        <f>PPCL_Spot!T60</f>
        <v>0</v>
      </c>
      <c r="I60">
        <f>Bawana_NG!T60</f>
        <v>62.157071102106215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409.0335457379224</v>
      </c>
      <c r="P60" s="37">
        <v>44.22</v>
      </c>
      <c r="Q60" s="37">
        <v>14.416809028546139</v>
      </c>
      <c r="R60" s="39">
        <v>23.2</v>
      </c>
      <c r="S60" s="39">
        <v>0</v>
      </c>
      <c r="T60" s="38">
        <f>SUMPRODUCT(LTA!J60:AN60,LTA!J$101:AN$101,LTA!J$105:AN$105)</f>
        <v>113.97</v>
      </c>
      <c r="U60" s="38">
        <f>SUMPRODUCT(LTA!J60:AN60,LTA!J$102:AN$102,LTA!J$105:AN$105)</f>
        <v>447.13000000000005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-104</v>
      </c>
      <c r="AA60" s="76">
        <f>STOA!J60</f>
        <v>101.47</v>
      </c>
      <c r="AB60" s="76">
        <f>-STOA!P60</f>
        <v>0</v>
      </c>
      <c r="AC60">
        <f t="shared" si="0"/>
        <v>11.906811329450651</v>
      </c>
      <c r="AD60">
        <f t="shared" si="1"/>
        <v>994.57138024184883</v>
      </c>
      <c r="AE60">
        <f>'IDT-1'!F60</f>
        <v>0</v>
      </c>
      <c r="AF60" s="25"/>
      <c r="AG60">
        <f t="shared" si="2"/>
        <v>994.57138024184883</v>
      </c>
      <c r="AI60" s="35">
        <f>PXIL!J60</f>
        <v>0</v>
      </c>
      <c r="AJ60" s="35">
        <f>PXIL!P60</f>
        <v>0</v>
      </c>
      <c r="AK60" s="35">
        <f>RTM_IEX!J60</f>
        <v>0</v>
      </c>
      <c r="AL60" s="35">
        <f>RTM_IEX!P60</f>
        <v>-155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7.2817800000000004</v>
      </c>
      <c r="E61">
        <f>GT_NG!T61</f>
        <v>11.278985702724574</v>
      </c>
      <c r="F61">
        <f>GT_Spot!T61</f>
        <v>0</v>
      </c>
      <c r="G61">
        <f>PPCL_NG!T61</f>
        <v>31.32</v>
      </c>
      <c r="H61">
        <f>PPCL_Spot!T61</f>
        <v>0</v>
      </c>
      <c r="I61">
        <f>Bawana_NG!T61</f>
        <v>62.157071102106215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409.01206796014463</v>
      </c>
      <c r="P61" s="37">
        <v>44.22</v>
      </c>
      <c r="Q61" s="37">
        <v>14.416809028546139</v>
      </c>
      <c r="R61" s="39">
        <v>23.2</v>
      </c>
      <c r="S61" s="39">
        <v>0</v>
      </c>
      <c r="T61" s="38">
        <f>SUMPRODUCT(LTA!J61:AN61,LTA!J$101:AN$101,LTA!J$105:AN$105)</f>
        <v>113.31</v>
      </c>
      <c r="U61" s="38">
        <f>SUMPRODUCT(LTA!J61:AN61,LTA!J$102:AN$102,LTA!J$105:AN$105)</f>
        <v>460.34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-122.11</v>
      </c>
      <c r="AA61" s="76">
        <f>STOA!J61</f>
        <v>101.47</v>
      </c>
      <c r="AB61" s="76">
        <f>-STOA!P61</f>
        <v>0</v>
      </c>
      <c r="AC61">
        <f t="shared" si="0"/>
        <v>12.225515459707992</v>
      </c>
      <c r="AD61">
        <f t="shared" si="1"/>
        <v>978.67119833381366</v>
      </c>
      <c r="AE61">
        <f>'IDT-1'!F61</f>
        <v>0</v>
      </c>
      <c r="AF61" s="25"/>
      <c r="AG61">
        <f t="shared" si="2"/>
        <v>978.67119833381366</v>
      </c>
      <c r="AI61" s="35">
        <f>PXIL!J61</f>
        <v>0</v>
      </c>
      <c r="AJ61" s="35">
        <f>PXIL!P61</f>
        <v>0</v>
      </c>
      <c r="AK61" s="35">
        <f>RTM_IEX!J61</f>
        <v>0</v>
      </c>
      <c r="AL61" s="35">
        <f>RTM_IEX!P61</f>
        <v>-165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7.2817800000000004</v>
      </c>
      <c r="E62">
        <f>GT_NG!T62</f>
        <v>11.278985702724574</v>
      </c>
      <c r="F62">
        <f>GT_Spot!T62</f>
        <v>0</v>
      </c>
      <c r="G62">
        <f>PPCL_NG!T62</f>
        <v>31.32</v>
      </c>
      <c r="H62">
        <f>PPCL_Spot!T62</f>
        <v>0</v>
      </c>
      <c r="I62">
        <f>Bawana_NG!T62</f>
        <v>62.157071102106215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416.41297558490589</v>
      </c>
      <c r="P62" s="37">
        <v>44.22</v>
      </c>
      <c r="Q62" s="37">
        <v>14.416809028546139</v>
      </c>
      <c r="R62" s="39">
        <v>23.2</v>
      </c>
      <c r="S62" s="39">
        <v>0</v>
      </c>
      <c r="T62" s="38">
        <f>SUMPRODUCT(LTA!J62:AN62,LTA!J$101:AN$101,LTA!J$105:AN$105)</f>
        <v>105.66</v>
      </c>
      <c r="U62" s="38">
        <f>SUMPRODUCT(LTA!J62:AN62,LTA!J$102:AN$102,LTA!J$105:AN$105)</f>
        <v>475.68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-156</v>
      </c>
      <c r="AA62" s="76">
        <f>STOA!J62</f>
        <v>99.36</v>
      </c>
      <c r="AB62" s="76">
        <f>-STOA!P62</f>
        <v>0</v>
      </c>
      <c r="AC62">
        <f t="shared" si="0"/>
        <v>12.435960250126502</v>
      </c>
      <c r="AD62">
        <f t="shared" si="1"/>
        <v>977.55166116815622</v>
      </c>
      <c r="AE62">
        <f>'IDT-1'!F62</f>
        <v>0</v>
      </c>
      <c r="AF62" s="25"/>
      <c r="AG62">
        <f t="shared" si="2"/>
        <v>977.55166116815622</v>
      </c>
      <c r="AI62" s="35">
        <f>PXIL!J62</f>
        <v>0</v>
      </c>
      <c r="AJ62" s="35">
        <f>PXIL!P62</f>
        <v>0</v>
      </c>
      <c r="AK62" s="35">
        <f>RTM_IEX!J62</f>
        <v>0</v>
      </c>
      <c r="AL62" s="35">
        <f>RTM_IEX!P62</f>
        <v>-145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7.2817800000000004</v>
      </c>
      <c r="E63">
        <f>GT_NG!T63</f>
        <v>11.278985702724574</v>
      </c>
      <c r="F63">
        <f>GT_Spot!T63</f>
        <v>0</v>
      </c>
      <c r="G63">
        <f>PPCL_NG!T63</f>
        <v>31.32</v>
      </c>
      <c r="H63">
        <f>PPCL_Spot!T63</f>
        <v>0</v>
      </c>
      <c r="I63">
        <f>Bawana_NG!T63</f>
        <v>62.157071102106215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427.75839346358856</v>
      </c>
      <c r="P63" s="37">
        <v>44.22</v>
      </c>
      <c r="Q63" s="37">
        <v>14.416809028546139</v>
      </c>
      <c r="R63" s="39">
        <v>23.2</v>
      </c>
      <c r="S63" s="39">
        <v>0</v>
      </c>
      <c r="T63" s="38">
        <f>SUMPRODUCT(LTA!J63:AN63,LTA!J$101:AN$101,LTA!J$105:AN$105)</f>
        <v>101.81</v>
      </c>
      <c r="U63" s="38">
        <f>SUMPRODUCT(LTA!J63:AN63,LTA!J$102:AN$102,LTA!J$105:AN$105)</f>
        <v>468.3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-146</v>
      </c>
      <c r="AA63" s="76">
        <f>STOA!J63</f>
        <v>95.759999999999991</v>
      </c>
      <c r="AB63" s="76">
        <f>-STOA!P63</f>
        <v>0</v>
      </c>
      <c r="AC63">
        <f t="shared" si="0"/>
        <v>12.369473918167206</v>
      </c>
      <c r="AD63">
        <f t="shared" si="1"/>
        <v>979.13356537879827</v>
      </c>
      <c r="AE63">
        <f>'IDT-1'!F63</f>
        <v>0</v>
      </c>
      <c r="AF63" s="25"/>
      <c r="AG63">
        <f t="shared" si="2"/>
        <v>979.13356537879827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-150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7.2817800000000004</v>
      </c>
      <c r="E64">
        <f>GT_NG!T64</f>
        <v>11.278985702724574</v>
      </c>
      <c r="F64">
        <f>GT_Spot!T64</f>
        <v>0</v>
      </c>
      <c r="G64">
        <f>PPCL_NG!T64</f>
        <v>31.32</v>
      </c>
      <c r="H64">
        <f>PPCL_Spot!T64</f>
        <v>0</v>
      </c>
      <c r="I64">
        <f>Bawana_NG!T64</f>
        <v>62.157071102106215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429.26146148095467</v>
      </c>
      <c r="P64" s="37">
        <v>44.22</v>
      </c>
      <c r="Q64" s="37">
        <v>14.416809028546139</v>
      </c>
      <c r="R64" s="39">
        <v>23.2</v>
      </c>
      <c r="S64" s="39">
        <v>0</v>
      </c>
      <c r="T64" s="38">
        <f>SUMPRODUCT(LTA!J64:AN64,LTA!J$101:AN$101,LTA!J$105:AN$105)</f>
        <v>94.9</v>
      </c>
      <c r="U64" s="38">
        <f>SUMPRODUCT(LTA!J64:AN64,LTA!J$102:AN$102,LTA!J$105:AN$105)</f>
        <v>459.93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-138</v>
      </c>
      <c r="AA64" s="76">
        <f>STOA!J64</f>
        <v>91.67</v>
      </c>
      <c r="AB64" s="76">
        <f>-STOA!P64</f>
        <v>0</v>
      </c>
      <c r="AC64">
        <f t="shared" si="0"/>
        <v>12.167221302441829</v>
      </c>
      <c r="AD64">
        <f t="shared" si="1"/>
        <v>969.46888601188982</v>
      </c>
      <c r="AE64">
        <f>'IDT-1'!F64</f>
        <v>0</v>
      </c>
      <c r="AF64" s="25"/>
      <c r="AG64">
        <f t="shared" si="2"/>
        <v>969.46888601188982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-150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7.2817800000000004</v>
      </c>
      <c r="E65">
        <f>GT_NG!T65</f>
        <v>11.278985702724574</v>
      </c>
      <c r="F65">
        <f>GT_Spot!T65</f>
        <v>0</v>
      </c>
      <c r="G65">
        <f>PPCL_NG!T65</f>
        <v>30.93</v>
      </c>
      <c r="H65">
        <f>PPCL_Spot!T65</f>
        <v>0</v>
      </c>
      <c r="I65">
        <f>Bawana_NG!T65</f>
        <v>63.08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432.94452991817008</v>
      </c>
      <c r="P65" s="37">
        <v>44.22</v>
      </c>
      <c r="Q65" s="37">
        <v>14.416809028546139</v>
      </c>
      <c r="R65" s="39">
        <v>23.2</v>
      </c>
      <c r="S65" s="39">
        <v>0</v>
      </c>
      <c r="T65" s="38">
        <f>SUMPRODUCT(LTA!J65:AN65,LTA!J$101:AN$101,LTA!J$105:AN$105)</f>
        <v>89.85</v>
      </c>
      <c r="U65" s="38">
        <f>SUMPRODUCT(LTA!J65:AN65,LTA!J$102:AN$102,LTA!J$105:AN$105)</f>
        <v>450.63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-122</v>
      </c>
      <c r="AA65" s="76">
        <f>STOA!J65</f>
        <v>86.91</v>
      </c>
      <c r="AB65" s="76">
        <f>-STOA!P65</f>
        <v>0</v>
      </c>
      <c r="AC65">
        <f t="shared" si="0"/>
        <v>11.964573580547034</v>
      </c>
      <c r="AD65">
        <f t="shared" si="1"/>
        <v>965.77753106889395</v>
      </c>
      <c r="AE65">
        <f>'IDT-1'!F65</f>
        <v>0</v>
      </c>
      <c r="AF65" s="25"/>
      <c r="AG65">
        <f t="shared" si="2"/>
        <v>965.77753106889395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-155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7.2817800000000004</v>
      </c>
      <c r="E66">
        <f>GT_NG!T66</f>
        <v>11.278985702724574</v>
      </c>
      <c r="F66">
        <f>GT_Spot!T66</f>
        <v>0</v>
      </c>
      <c r="G66">
        <f>PPCL_NG!T66</f>
        <v>30.93</v>
      </c>
      <c r="H66">
        <f>PPCL_Spot!T66</f>
        <v>0</v>
      </c>
      <c r="I66">
        <f>Bawana_NG!T66</f>
        <v>63.08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436.75839387470052</v>
      </c>
      <c r="P66" s="37">
        <v>44.22</v>
      </c>
      <c r="Q66" s="37">
        <v>14.416809028546139</v>
      </c>
      <c r="R66" s="39">
        <v>23.2</v>
      </c>
      <c r="S66" s="39">
        <v>0</v>
      </c>
      <c r="T66" s="38">
        <f>SUMPRODUCT(LTA!J66:AN66,LTA!J$101:AN$101,LTA!J$105:AN$105)</f>
        <v>81.680000000000007</v>
      </c>
      <c r="U66" s="38">
        <f>SUMPRODUCT(LTA!J66:AN66,LTA!J$102:AN$102,LTA!J$105:AN$105)</f>
        <v>440.43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-103</v>
      </c>
      <c r="AA66" s="76">
        <f>STOA!J66</f>
        <v>81.27</v>
      </c>
      <c r="AB66" s="76">
        <f>-STOA!P66</f>
        <v>0</v>
      </c>
      <c r="AC66">
        <f t="shared" si="0"/>
        <v>11.775598446277554</v>
      </c>
      <c r="AD66">
        <f t="shared" si="1"/>
        <v>949.77037015969393</v>
      </c>
      <c r="AE66">
        <f>'IDT-1'!F66</f>
        <v>0</v>
      </c>
      <c r="AF66" s="25"/>
      <c r="AG66">
        <f t="shared" si="2"/>
        <v>949.77037015969393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-170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7.2817800000000004</v>
      </c>
      <c r="E67">
        <f>GT_NG!T67</f>
        <v>11.278985702724574</v>
      </c>
      <c r="F67">
        <f>GT_Spot!T67</f>
        <v>0</v>
      </c>
      <c r="G67">
        <f>PPCL_NG!T67</f>
        <v>30.93</v>
      </c>
      <c r="H67">
        <f>PPCL_Spot!T67</f>
        <v>0</v>
      </c>
      <c r="I67">
        <f>Bawana_NG!T67</f>
        <v>63.08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441.57984759657239</v>
      </c>
      <c r="P67" s="37">
        <v>44.22</v>
      </c>
      <c r="Q67" s="37">
        <v>14.416809028546139</v>
      </c>
      <c r="R67" s="39">
        <v>23.2</v>
      </c>
      <c r="S67" s="39">
        <v>0</v>
      </c>
      <c r="T67" s="38">
        <f>SUMPRODUCT(LTA!J67:AN67,LTA!J$101:AN$101,LTA!J$105:AN$105)</f>
        <v>70.38</v>
      </c>
      <c r="U67" s="38">
        <f>SUMPRODUCT(LTA!J67:AN67,LTA!J$102:AN$102,LTA!J$105:AN$105)</f>
        <v>429.71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-82</v>
      </c>
      <c r="AA67" s="76">
        <f>STOA!J67</f>
        <v>75.05</v>
      </c>
      <c r="AB67" s="76">
        <f>-STOA!P67</f>
        <v>0</v>
      </c>
      <c r="AC67">
        <f t="shared" si="0"/>
        <v>11.467152692786485</v>
      </c>
      <c r="AD67">
        <f t="shared" si="1"/>
        <v>942.66026963505658</v>
      </c>
      <c r="AE67">
        <f>'IDT-1'!F67</f>
        <v>0</v>
      </c>
      <c r="AF67" s="25"/>
      <c r="AG67">
        <f t="shared" si="2"/>
        <v>942.66026963505658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-175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7.2817800000000004</v>
      </c>
      <c r="E68">
        <f>GT_NG!T68</f>
        <v>11.278985702724574</v>
      </c>
      <c r="F68">
        <f>GT_Spot!T68</f>
        <v>0</v>
      </c>
      <c r="G68">
        <f>PPCL_NG!T68</f>
        <v>30.93</v>
      </c>
      <c r="H68">
        <f>PPCL_Spot!T68</f>
        <v>0</v>
      </c>
      <c r="I68">
        <f>Bawana_NG!T68</f>
        <v>63.08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508.8839449376901</v>
      </c>
      <c r="P68" s="37">
        <v>74.680000000000007</v>
      </c>
      <c r="Q68" s="37">
        <v>26.594637251482386</v>
      </c>
      <c r="R68" s="39">
        <v>23.2</v>
      </c>
      <c r="S68" s="39">
        <v>0</v>
      </c>
      <c r="T68" s="38">
        <f>SUMPRODUCT(LTA!J68:AN68,LTA!J$101:AN$101,LTA!J$105:AN$105)</f>
        <v>62.01</v>
      </c>
      <c r="U68" s="38">
        <f>SUMPRODUCT(LTA!J68:AN68,LTA!J$102:AN$102,LTA!J$105:AN$105)</f>
        <v>418.55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-151</v>
      </c>
      <c r="AA68" s="76">
        <f>STOA!J68</f>
        <v>68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12.777726447924866</v>
      </c>
      <c r="AD68">
        <f t="shared" ref="AD68:AD98" si="4">SUM(B68:AB68,AI68:AV68)-AC68</f>
        <v>940.71162144397215</v>
      </c>
      <c r="AE68">
        <f>'IDT-1'!F68</f>
        <v>0</v>
      </c>
      <c r="AF68" s="25"/>
      <c r="AG68">
        <f t="shared" ref="AG68:AG98" si="5">SUM(AD68:AF68)</f>
        <v>940.71162144397215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-190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7.2817800000000004</v>
      </c>
      <c r="E69">
        <f>GT_NG!T69</f>
        <v>11.278985702724574</v>
      </c>
      <c r="F69">
        <f>GT_Spot!T69</f>
        <v>0</v>
      </c>
      <c r="G69">
        <f>PPCL_NG!T69</f>
        <v>30.93</v>
      </c>
      <c r="H69">
        <f>PPCL_Spot!T69</f>
        <v>0</v>
      </c>
      <c r="I69">
        <f>Bawana_NG!T69</f>
        <v>63.08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572.31756299842914</v>
      </c>
      <c r="P69" s="37">
        <v>74.676740714878022</v>
      </c>
      <c r="Q69" s="37">
        <v>26.600000000000005</v>
      </c>
      <c r="R69" s="39">
        <v>23.2</v>
      </c>
      <c r="S69" s="39">
        <v>0</v>
      </c>
      <c r="T69" s="38">
        <f>SUMPRODUCT(LTA!J69:AN69,LTA!J$101:AN$101,LTA!J$105:AN$105)</f>
        <v>54.47</v>
      </c>
      <c r="U69" s="38">
        <f>SUMPRODUCT(LTA!J69:AN69,LTA!J$102:AN$102,LTA!J$105:AN$105)</f>
        <v>402.7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-123</v>
      </c>
      <c r="AA69" s="76">
        <f>STOA!J69</f>
        <v>60.4</v>
      </c>
      <c r="AB69" s="76">
        <f>-STOA!P69</f>
        <v>0</v>
      </c>
      <c r="AC69">
        <f t="shared" si="3"/>
        <v>13.3609784436825</v>
      </c>
      <c r="AD69">
        <f t="shared" si="4"/>
        <v>930.57409097234938</v>
      </c>
      <c r="AE69">
        <f>'IDT-1'!F69</f>
        <v>0</v>
      </c>
      <c r="AF69" s="25"/>
      <c r="AG69">
        <f t="shared" si="5"/>
        <v>930.57409097234938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-260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7.2817800000000004</v>
      </c>
      <c r="E70">
        <f>GT_NG!T70</f>
        <v>11.278985702724574</v>
      </c>
      <c r="F70">
        <f>GT_Spot!T70</f>
        <v>0</v>
      </c>
      <c r="G70">
        <f>PPCL_NG!T70</f>
        <v>30.93</v>
      </c>
      <c r="H70">
        <f>PPCL_Spot!T70</f>
        <v>0</v>
      </c>
      <c r="I70">
        <f>Bawana_NG!T70</f>
        <v>63.08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628.17975555096268</v>
      </c>
      <c r="P70" s="37">
        <v>74.677128907000892</v>
      </c>
      <c r="Q70" s="37">
        <v>26.600000000000005</v>
      </c>
      <c r="R70" s="39">
        <v>23.2</v>
      </c>
      <c r="S70" s="39">
        <v>0</v>
      </c>
      <c r="T70" s="38">
        <f>SUMPRODUCT(LTA!J70:AN70,LTA!J$101:AN$101,LTA!J$105:AN$105)</f>
        <v>45.85</v>
      </c>
      <c r="U70" s="38">
        <f>SUMPRODUCT(LTA!J70:AN70,LTA!J$102:AN$102,LTA!J$105:AN$105)</f>
        <v>390.63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-263</v>
      </c>
      <c r="AA70" s="76">
        <f>STOA!J70</f>
        <v>52.32</v>
      </c>
      <c r="AB70" s="76">
        <f>-STOA!P70</f>
        <v>0</v>
      </c>
      <c r="AC70">
        <f t="shared" si="3"/>
        <v>13.729526939142906</v>
      </c>
      <c r="AD70">
        <f t="shared" si="4"/>
        <v>937.29812322154521</v>
      </c>
      <c r="AE70">
        <f>'IDT-1'!F70</f>
        <v>0</v>
      </c>
      <c r="AF70" s="25"/>
      <c r="AG70">
        <f t="shared" si="5"/>
        <v>937.29812322154521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-140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7.2817800000000004</v>
      </c>
      <c r="E71">
        <f>GT_NG!T71</f>
        <v>11.278985702724574</v>
      </c>
      <c r="F71">
        <f>GT_Spot!T71</f>
        <v>0</v>
      </c>
      <c r="G71">
        <f>PPCL_NG!T71</f>
        <v>30.93</v>
      </c>
      <c r="H71">
        <f>PPCL_Spot!T71</f>
        <v>0</v>
      </c>
      <c r="I71">
        <f>Bawana_NG!T71</f>
        <v>63.08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640.98095484760165</v>
      </c>
      <c r="P71" s="37">
        <v>74.677128907000892</v>
      </c>
      <c r="Q71" s="37">
        <v>26.600000000000005</v>
      </c>
      <c r="R71" s="39">
        <v>23.2</v>
      </c>
      <c r="S71" s="39">
        <v>0</v>
      </c>
      <c r="T71" s="38">
        <f>SUMPRODUCT(LTA!J71:AN71,LTA!J$101:AN$101,LTA!J$105:AN$105)</f>
        <v>33.07</v>
      </c>
      <c r="U71" s="38">
        <f>SUMPRODUCT(LTA!J71:AN71,LTA!J$102:AN$102,LTA!J$105:AN$105)</f>
        <v>378.89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-248</v>
      </c>
      <c r="AA71" s="76">
        <f>STOA!J71</f>
        <v>44.03</v>
      </c>
      <c r="AB71" s="76">
        <f>-STOA!P71</f>
        <v>0</v>
      </c>
      <c r="AC71">
        <f t="shared" si="3"/>
        <v>13.266866880635121</v>
      </c>
      <c r="AD71">
        <f t="shared" si="4"/>
        <v>956.75198257669206</v>
      </c>
      <c r="AE71">
        <f>'IDT-1'!F71</f>
        <v>0</v>
      </c>
      <c r="AF71" s="25"/>
      <c r="AG71">
        <f t="shared" si="5"/>
        <v>956.75198257669206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-116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7.2817800000000004</v>
      </c>
      <c r="E72">
        <f>GT_NG!T72</f>
        <v>11.278985702724574</v>
      </c>
      <c r="F72">
        <f>GT_Spot!T72</f>
        <v>0</v>
      </c>
      <c r="G72">
        <f>PPCL_NG!T72</f>
        <v>30.93</v>
      </c>
      <c r="H72">
        <f>PPCL_Spot!T72</f>
        <v>0</v>
      </c>
      <c r="I72">
        <f>Bawana_NG!T72</f>
        <v>63.08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671.26651532144115</v>
      </c>
      <c r="P72" s="37">
        <v>74.677128907000892</v>
      </c>
      <c r="Q72" s="37">
        <v>26.600000000000005</v>
      </c>
      <c r="R72" s="39">
        <v>15.320000000000002</v>
      </c>
      <c r="S72" s="39">
        <v>0</v>
      </c>
      <c r="T72" s="38">
        <f>SUMPRODUCT(LTA!J72:AN72,LTA!J$101:AN$101,LTA!J$105:AN$105)</f>
        <v>24.83</v>
      </c>
      <c r="U72" s="38">
        <f>SUMPRODUCT(LTA!J72:AN72,LTA!J$102:AN$102,LTA!J$105:AN$105)</f>
        <v>368.25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-233</v>
      </c>
      <c r="AA72" s="76">
        <f>STOA!J72</f>
        <v>35.729999999999997</v>
      </c>
      <c r="AB72" s="76">
        <f>-STOA!P72</f>
        <v>0</v>
      </c>
      <c r="AC72">
        <f t="shared" si="3"/>
        <v>13.15887438778763</v>
      </c>
      <c r="AD72">
        <f t="shared" si="4"/>
        <v>961.08553554337914</v>
      </c>
      <c r="AE72">
        <f>'IDT-1'!F72</f>
        <v>0</v>
      </c>
      <c r="AF72" s="25"/>
      <c r="AG72">
        <f t="shared" si="5"/>
        <v>961.08553554337914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-122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7.2817800000000004</v>
      </c>
      <c r="E73">
        <f>GT_NG!T73</f>
        <v>11.278985702724574</v>
      </c>
      <c r="F73">
        <f>GT_Spot!T73</f>
        <v>0</v>
      </c>
      <c r="G73">
        <f>PPCL_NG!T73</f>
        <v>30.93</v>
      </c>
      <c r="H73">
        <f>PPCL_Spot!T73</f>
        <v>0</v>
      </c>
      <c r="I73">
        <f>Bawana_NG!T73</f>
        <v>58.730000000000004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708.46463880208694</v>
      </c>
      <c r="P73" s="37">
        <v>74.677128907000892</v>
      </c>
      <c r="Q73" s="37">
        <v>26.600000000000005</v>
      </c>
      <c r="R73" s="39">
        <v>7.8825460420032316</v>
      </c>
      <c r="S73" s="39">
        <v>0</v>
      </c>
      <c r="T73" s="38">
        <f>SUMPRODUCT(LTA!J73:AN73,LTA!J$101:AN$101,LTA!J$105:AN$105)</f>
        <v>14.8</v>
      </c>
      <c r="U73" s="38">
        <f>SUMPRODUCT(LTA!J73:AN73,LTA!J$102:AN$102,LTA!J$105:AN$105)</f>
        <v>408.94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-234</v>
      </c>
      <c r="AA73" s="76">
        <f>STOA!J73</f>
        <v>27.58</v>
      </c>
      <c r="AB73" s="76">
        <f>-STOA!P73</f>
        <v>0</v>
      </c>
      <c r="AC73">
        <f t="shared" si="3"/>
        <v>13.917860205911902</v>
      </c>
      <c r="AD73">
        <f t="shared" si="4"/>
        <v>959.24721924790356</v>
      </c>
      <c r="AE73">
        <f>'IDT-1'!F73</f>
        <v>0</v>
      </c>
      <c r="AF73" s="25"/>
      <c r="AG73">
        <f t="shared" si="5"/>
        <v>959.24721924790356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-170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7.2817800000000004</v>
      </c>
      <c r="E74">
        <f>GT_NG!T74</f>
        <v>11.278985702724574</v>
      </c>
      <c r="F74">
        <f>GT_Spot!T74</f>
        <v>0</v>
      </c>
      <c r="G74">
        <f>PPCL_NG!T74</f>
        <v>30.93</v>
      </c>
      <c r="H74">
        <f>PPCL_Spot!T74</f>
        <v>0</v>
      </c>
      <c r="I74">
        <f>Bawana_NG!T74</f>
        <v>58.730000000000004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710.02838331670682</v>
      </c>
      <c r="P74" s="37">
        <v>74.677128907000892</v>
      </c>
      <c r="Q74" s="37">
        <v>26.600000000000005</v>
      </c>
      <c r="R74" s="39">
        <v>2.8699999999999997</v>
      </c>
      <c r="S74" s="39">
        <v>0</v>
      </c>
      <c r="T74" s="38">
        <f>SUMPRODUCT(LTA!J74:AN74,LTA!J$101:AN$101,LTA!J$105:AN$105)</f>
        <v>8.02</v>
      </c>
      <c r="U74" s="38">
        <f>SUMPRODUCT(LTA!J74:AN74,LTA!J$102:AN$102,LTA!J$105:AN$105)</f>
        <v>403.27000000000004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-206</v>
      </c>
      <c r="AA74" s="76">
        <f>STOA!J74</f>
        <v>18.959999999999997</v>
      </c>
      <c r="AB74" s="76">
        <f>-STOA!P74</f>
        <v>0</v>
      </c>
      <c r="AC74">
        <f t="shared" si="3"/>
        <v>13.475051368954976</v>
      </c>
      <c r="AD74">
        <f t="shared" si="4"/>
        <v>967.17122655747733</v>
      </c>
      <c r="AE74">
        <f>'IDT-1'!F74</f>
        <v>0</v>
      </c>
      <c r="AF74" s="25"/>
      <c r="AG74">
        <f t="shared" si="5"/>
        <v>967.17122655747733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-166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7.2817800000000004</v>
      </c>
      <c r="E75">
        <f>GT_NG!T75</f>
        <v>8.8264462809917372</v>
      </c>
      <c r="F75">
        <f>GT_Spot!T75</f>
        <v>0</v>
      </c>
      <c r="G75">
        <f>PPCL_NG!T75</f>
        <v>30.848071995500284</v>
      </c>
      <c r="H75">
        <f>PPCL_Spot!T75</f>
        <v>0</v>
      </c>
      <c r="I75">
        <f>Bawana_NG!T75</f>
        <v>58.730000000000004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712.42153776636621</v>
      </c>
      <c r="P75" s="37">
        <v>74.677128907000892</v>
      </c>
      <c r="Q75" s="37">
        <v>26.600000000000005</v>
      </c>
      <c r="R75" s="39">
        <v>0</v>
      </c>
      <c r="S75" s="39">
        <v>0</v>
      </c>
      <c r="T75" s="38">
        <f>SUMPRODUCT(LTA!J75:AN75,LTA!J$101:AN$101,LTA!J$105:AN$105)</f>
        <v>2.4500000000000002</v>
      </c>
      <c r="U75" s="38">
        <f>SUMPRODUCT(LTA!J75:AN75,LTA!J$102:AN$102,LTA!J$105:AN$105)</f>
        <v>399.03000000000003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-141</v>
      </c>
      <c r="AA75" s="76">
        <f>STOA!J75</f>
        <v>12.120000000000001</v>
      </c>
      <c r="AB75" s="76">
        <f>-STOA!P75</f>
        <v>0</v>
      </c>
      <c r="AC75">
        <f t="shared" si="3"/>
        <v>12.747816893107592</v>
      </c>
      <c r="AD75">
        <f t="shared" si="4"/>
        <v>1021.2371480567516</v>
      </c>
      <c r="AE75">
        <f>'IDT-1'!F75</f>
        <v>-44</v>
      </c>
      <c r="AF75" s="25"/>
      <c r="AG75">
        <f t="shared" si="5"/>
        <v>977.23714805675161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-158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7.2817800000000004</v>
      </c>
      <c r="E76">
        <f>GT_NG!T76</f>
        <v>8.8264462809917372</v>
      </c>
      <c r="F76">
        <f>GT_Spot!T76</f>
        <v>0</v>
      </c>
      <c r="G76">
        <f>PPCL_NG!T76</f>
        <v>30.848071995500284</v>
      </c>
      <c r="H76">
        <f>PPCL_Spot!T76</f>
        <v>0</v>
      </c>
      <c r="I76">
        <f>Bawana_NG!T76</f>
        <v>58.730000000000004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710.49778776636629</v>
      </c>
      <c r="P76" s="37">
        <v>74.677128907000892</v>
      </c>
      <c r="Q76" s="37">
        <v>26.600000000000005</v>
      </c>
      <c r="R76" s="39">
        <v>0</v>
      </c>
      <c r="S76" s="39">
        <v>0</v>
      </c>
      <c r="T76" s="38">
        <f>SUMPRODUCT(LTA!J76:AN76,LTA!J$101:AN$101,LTA!J$105:AN$105)</f>
        <v>1.1100000000000001</v>
      </c>
      <c r="U76" s="38">
        <f>SUMPRODUCT(LTA!J76:AN76,LTA!J$102:AN$102,LTA!J$105:AN$105)</f>
        <v>396.55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-84</v>
      </c>
      <c r="AA76" s="76">
        <f>STOA!J76</f>
        <v>6.1</v>
      </c>
      <c r="AB76" s="76">
        <f>-STOA!P76</f>
        <v>0</v>
      </c>
      <c r="AC76">
        <f t="shared" si="3"/>
        <v>12.184380546151331</v>
      </c>
      <c r="AD76">
        <f t="shared" si="4"/>
        <v>1070.0368344037079</v>
      </c>
      <c r="AE76">
        <f>'IDT-1'!F76</f>
        <v>-78</v>
      </c>
      <c r="AF76" s="25"/>
      <c r="AG76">
        <f t="shared" si="5"/>
        <v>992.03683440370787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-155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7.2817800000000004</v>
      </c>
      <c r="E77">
        <f>GT_NG!T77</f>
        <v>8.8264462809917372</v>
      </c>
      <c r="F77">
        <f>GT_Spot!T77</f>
        <v>0</v>
      </c>
      <c r="G77">
        <f>PPCL_NG!T77</f>
        <v>30.848071995500284</v>
      </c>
      <c r="H77">
        <f>PPCL_Spot!T77</f>
        <v>0</v>
      </c>
      <c r="I77">
        <f>Bawana_NG!T77</f>
        <v>58.730000000000004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697.79318227534202</v>
      </c>
      <c r="P77" s="37">
        <v>74.677128907000892</v>
      </c>
      <c r="Q77" s="37">
        <v>26.600000000000005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396.55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0</v>
      </c>
      <c r="AA77" s="76">
        <f>STOA!J77</f>
        <v>2.38</v>
      </c>
      <c r="AB77" s="76">
        <f>-STOA!P77</f>
        <v>0</v>
      </c>
      <c r="AC77">
        <f t="shared" si="3"/>
        <v>11.340091977886956</v>
      </c>
      <c r="AD77">
        <f t="shared" si="4"/>
        <v>1143.3465174809483</v>
      </c>
      <c r="AE77">
        <f>'IDT-1'!F77</f>
        <v>-139.31900000000002</v>
      </c>
      <c r="AF77" s="25"/>
      <c r="AG77">
        <f t="shared" si="5"/>
        <v>1004.0275174809483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-149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7.2817800000000004</v>
      </c>
      <c r="E78">
        <f>GT_NG!T78</f>
        <v>8.8264462809917372</v>
      </c>
      <c r="F78">
        <f>GT_Spot!T78</f>
        <v>0</v>
      </c>
      <c r="G78">
        <f>PPCL_NG!T78</f>
        <v>30.848071995500284</v>
      </c>
      <c r="H78">
        <f>PPCL_Spot!T78</f>
        <v>0</v>
      </c>
      <c r="I78">
        <f>Bawana_NG!T78</f>
        <v>58.730000000000004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690.84160158214718</v>
      </c>
      <c r="P78" s="37">
        <v>74.677128907000892</v>
      </c>
      <c r="Q78" s="37">
        <v>26.600000000000005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396.55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0</v>
      </c>
      <c r="AA78" s="76">
        <f>STOA!J78</f>
        <v>1.53</v>
      </c>
      <c r="AB78" s="76">
        <f>-STOA!P78</f>
        <v>0</v>
      </c>
      <c r="AC78">
        <f t="shared" si="3"/>
        <v>11.263517011914825</v>
      </c>
      <c r="AD78">
        <f t="shared" si="4"/>
        <v>1137.6215117537251</v>
      </c>
      <c r="AE78">
        <f>'IDT-1'!F78</f>
        <v>-134.244</v>
      </c>
      <c r="AF78" s="25"/>
      <c r="AG78">
        <f t="shared" si="5"/>
        <v>1003.3775117537251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-147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7.2817800000000004</v>
      </c>
      <c r="E79">
        <f>GT_NG!T79</f>
        <v>8.8264462809917372</v>
      </c>
      <c r="F79">
        <f>GT_Spot!T79</f>
        <v>0</v>
      </c>
      <c r="G79">
        <f>PPCL_NG!T79</f>
        <v>30.848071995500284</v>
      </c>
      <c r="H79">
        <f>PPCL_Spot!T79</f>
        <v>0</v>
      </c>
      <c r="I79">
        <f>Bawana_NG!T79</f>
        <v>58.730000000000004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668.4071173002842</v>
      </c>
      <c r="P79" s="37">
        <v>74.677128907000892</v>
      </c>
      <c r="Q79" s="37">
        <v>26.600000000000005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396.55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1.38</v>
      </c>
      <c r="AB79" s="76">
        <f>-STOA!P79</f>
        <v>0</v>
      </c>
      <c r="AC79">
        <f t="shared" si="3"/>
        <v>11.000883533407649</v>
      </c>
      <c r="AD79">
        <f t="shared" si="4"/>
        <v>1126.2996609503696</v>
      </c>
      <c r="AE79">
        <f>'IDT-1'!F79</f>
        <v>-120.624</v>
      </c>
      <c r="AF79" s="25"/>
      <c r="AG79">
        <f t="shared" si="5"/>
        <v>1005.6756609503695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-136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7.2817800000000004</v>
      </c>
      <c r="E80">
        <f>GT_NG!T80</f>
        <v>8.8264462809917372</v>
      </c>
      <c r="F80">
        <f>GT_Spot!T80</f>
        <v>0</v>
      </c>
      <c r="G80">
        <f>PPCL_NG!T80</f>
        <v>30.848071995500284</v>
      </c>
      <c r="H80">
        <f>PPCL_Spot!T80</f>
        <v>0</v>
      </c>
      <c r="I80">
        <f>Bawana_NG!T80</f>
        <v>58.730000000000004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660.85375781443236</v>
      </c>
      <c r="P80" s="37">
        <v>74.677128907000892</v>
      </c>
      <c r="Q80" s="37">
        <v>26.600000000000005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396.55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0</v>
      </c>
      <c r="AA80" s="76">
        <f>STOA!J80</f>
        <v>1.38</v>
      </c>
      <c r="AB80" s="76">
        <f>-STOA!P80</f>
        <v>0</v>
      </c>
      <c r="AC80">
        <f t="shared" si="3"/>
        <v>10.989135239113629</v>
      </c>
      <c r="AD80">
        <f t="shared" si="4"/>
        <v>1112.7580497588117</v>
      </c>
      <c r="AE80">
        <f>'IDT-1'!F80</f>
        <v>-119.911</v>
      </c>
      <c r="AF80" s="25"/>
      <c r="AG80">
        <f t="shared" si="5"/>
        <v>992.84704975881164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-142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7.2817800000000004</v>
      </c>
      <c r="E81">
        <f>GT_NG!T81</f>
        <v>8.8264462809917372</v>
      </c>
      <c r="F81">
        <f>GT_Spot!T81</f>
        <v>0</v>
      </c>
      <c r="G81">
        <f>PPCL_NG!T81</f>
        <v>30.848071995500284</v>
      </c>
      <c r="H81">
        <f>PPCL_Spot!T81</f>
        <v>0</v>
      </c>
      <c r="I81">
        <f>Bawana_NG!T81</f>
        <v>58.730000000000004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652.51189718776459</v>
      </c>
      <c r="P81" s="37">
        <v>74.677128907000892</v>
      </c>
      <c r="Q81" s="37">
        <v>26.600000000000005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396.55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1.38</v>
      </c>
      <c r="AB81" s="76">
        <f>-STOA!P81</f>
        <v>0</v>
      </c>
      <c r="AC81">
        <f t="shared" si="3"/>
        <v>10.986959272486455</v>
      </c>
      <c r="AD81">
        <f t="shared" si="4"/>
        <v>1096.4183650987711</v>
      </c>
      <c r="AE81">
        <f>'IDT-1'!F81</f>
        <v>-136.82900000000001</v>
      </c>
      <c r="AF81" s="25"/>
      <c r="AG81">
        <f t="shared" si="5"/>
        <v>959.58936509877117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-150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7.2817800000000004</v>
      </c>
      <c r="E82">
        <f>GT_NG!T82</f>
        <v>8.8264462809917372</v>
      </c>
      <c r="F82">
        <f>GT_Spot!T82</f>
        <v>0</v>
      </c>
      <c r="G82">
        <f>PPCL_NG!T82</f>
        <v>30.848071995500284</v>
      </c>
      <c r="H82">
        <f>PPCL_Spot!T82</f>
        <v>0</v>
      </c>
      <c r="I82">
        <f>Bawana_NG!T82</f>
        <v>58.730000000000004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635.14958546962089</v>
      </c>
      <c r="P82" s="37">
        <v>74.677128907000892</v>
      </c>
      <c r="Q82" s="37">
        <v>26.600000000000005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396.55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1.38</v>
      </c>
      <c r="AB82" s="76">
        <f>-STOA!P82</f>
        <v>0</v>
      </c>
      <c r="AC82">
        <f t="shared" si="3"/>
        <v>10.780781376541496</v>
      </c>
      <c r="AD82">
        <f t="shared" si="4"/>
        <v>1088.2622312765725</v>
      </c>
      <c r="AE82">
        <f>'IDT-1'!F82</f>
        <v>-151.21600000000001</v>
      </c>
      <c r="AF82" s="25"/>
      <c r="AG82">
        <f t="shared" si="5"/>
        <v>937.04623127657248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-141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7.2817800000000004</v>
      </c>
      <c r="E83">
        <f>GT_NG!T83</f>
        <v>8.8443363446838088</v>
      </c>
      <c r="F83">
        <f>GT_Spot!T83</f>
        <v>0</v>
      </c>
      <c r="G83">
        <f>PPCL_NG!T83</f>
        <v>30.848071995500284</v>
      </c>
      <c r="H83">
        <f>PPCL_Spot!T83</f>
        <v>0</v>
      </c>
      <c r="I83">
        <f>Bawana_NG!T83</f>
        <v>58.730000000000004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628.90927967135462</v>
      </c>
      <c r="P83" s="37">
        <v>74.677128907000892</v>
      </c>
      <c r="Q83" s="37">
        <v>26.600000000000005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347.55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-67</v>
      </c>
      <c r="AA83" s="76">
        <f>STOA!J83</f>
        <v>1.47</v>
      </c>
      <c r="AB83" s="76">
        <f>-STOA!P83</f>
        <v>0</v>
      </c>
      <c r="AC83">
        <f t="shared" si="3"/>
        <v>10.476529626333487</v>
      </c>
      <c r="AD83">
        <f t="shared" si="4"/>
        <v>1017.4340672922064</v>
      </c>
      <c r="AE83">
        <f>'IDT-1'!F83</f>
        <v>-105</v>
      </c>
      <c r="AF83" s="25"/>
      <c r="AG83">
        <f t="shared" si="5"/>
        <v>912.43406729220635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-90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7.2817800000000004</v>
      </c>
      <c r="E84">
        <f>GT_NG!T84</f>
        <v>8.8443363446838088</v>
      </c>
      <c r="F84">
        <f>GT_Spot!T84</f>
        <v>0</v>
      </c>
      <c r="G84">
        <f>PPCL_NG!T84</f>
        <v>30.848071995500284</v>
      </c>
      <c r="H84">
        <f>PPCL_Spot!T84</f>
        <v>0</v>
      </c>
      <c r="I84">
        <f>Bawana_NG!T84</f>
        <v>58.730000000000004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628.90927967135462</v>
      </c>
      <c r="P84" s="37">
        <v>74.677128907000892</v>
      </c>
      <c r="Q84" s="37">
        <v>26.600000000000005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347.55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-105.98</v>
      </c>
      <c r="AA84" s="76">
        <f>STOA!J84</f>
        <v>1.47</v>
      </c>
      <c r="AB84" s="76">
        <f>-STOA!P84</f>
        <v>0</v>
      </c>
      <c r="AC84">
        <f t="shared" si="3"/>
        <v>10.759379858141589</v>
      </c>
      <c r="AD84">
        <f t="shared" si="4"/>
        <v>981.17121706039813</v>
      </c>
      <c r="AE84">
        <f>'IDT-1'!F84</f>
        <v>-89</v>
      </c>
      <c r="AF84" s="25"/>
      <c r="AG84">
        <f t="shared" si="5"/>
        <v>892.17121706039813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-87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7.2817800000000004</v>
      </c>
      <c r="E85">
        <f>GT_NG!T85</f>
        <v>8.8443363446838088</v>
      </c>
      <c r="F85">
        <f>GT_Spot!T85</f>
        <v>0</v>
      </c>
      <c r="G85">
        <f>PPCL_NG!T85</f>
        <v>30.848071995500284</v>
      </c>
      <c r="H85">
        <f>PPCL_Spot!T85</f>
        <v>0</v>
      </c>
      <c r="I85">
        <f>Bawana_NG!T85</f>
        <v>58.730000000000004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627.00715359344804</v>
      </c>
      <c r="P85" s="37">
        <v>74.677128907000892</v>
      </c>
      <c r="Q85" s="37">
        <v>26.600000000000005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347.55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-148</v>
      </c>
      <c r="AA85" s="76">
        <f>STOA!J85</f>
        <v>1.47</v>
      </c>
      <c r="AB85" s="76">
        <f>-STOA!P85</f>
        <v>0</v>
      </c>
      <c r="AC85">
        <f t="shared" si="3"/>
        <v>10.854758957056031</v>
      </c>
      <c r="AD85">
        <f t="shared" si="4"/>
        <v>965.15371188357722</v>
      </c>
      <c r="AE85">
        <f>'IDT-1'!F85</f>
        <v>-69</v>
      </c>
      <c r="AF85" s="25"/>
      <c r="AG85">
        <f t="shared" si="5"/>
        <v>896.15371188357722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-59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7.2817800000000004</v>
      </c>
      <c r="E86">
        <f>GT_NG!T86</f>
        <v>8.8443363446838088</v>
      </c>
      <c r="F86">
        <f>GT_Spot!T86</f>
        <v>0</v>
      </c>
      <c r="G86">
        <f>PPCL_NG!T86</f>
        <v>30.848071995500284</v>
      </c>
      <c r="H86">
        <f>PPCL_Spot!T86</f>
        <v>0</v>
      </c>
      <c r="I86">
        <f>Bawana_NG!T86</f>
        <v>58.730000000000004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615.33320303799235</v>
      </c>
      <c r="P86" s="37">
        <v>74.677128907000892</v>
      </c>
      <c r="Q86" s="37">
        <v>26.600000000000005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347.55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-214</v>
      </c>
      <c r="AA86" s="76">
        <f>STOA!J86</f>
        <v>1.47</v>
      </c>
      <c r="AB86" s="76">
        <f>-STOA!P86</f>
        <v>0</v>
      </c>
      <c r="AC86">
        <f t="shared" si="3"/>
        <v>11.219658603114526</v>
      </c>
      <c r="AD86">
        <f t="shared" si="4"/>
        <v>895.11486168206284</v>
      </c>
      <c r="AE86">
        <f>'IDT-1'!F86</f>
        <v>-28.832000000000001</v>
      </c>
      <c r="AF86" s="25"/>
      <c r="AG86">
        <f t="shared" si="5"/>
        <v>866.28286168206284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-51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7.5225</v>
      </c>
      <c r="E87">
        <f>GT_NG!T87</f>
        <v>8.8443363446838088</v>
      </c>
      <c r="F87">
        <f>GT_Spot!T87</f>
        <v>0</v>
      </c>
      <c r="G87">
        <f>PPCL_NG!T87</f>
        <v>30.848071995500284</v>
      </c>
      <c r="H87">
        <f>PPCL_Spot!T87</f>
        <v>0</v>
      </c>
      <c r="I87">
        <f>Bawana_NG!T87</f>
        <v>58.71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574.06961843048146</v>
      </c>
      <c r="P87" s="37">
        <v>74.677128907000892</v>
      </c>
      <c r="Q87" s="37">
        <v>26.600000000000005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347.55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-86</v>
      </c>
      <c r="AA87" s="76">
        <f>STOA!J87</f>
        <v>1.47</v>
      </c>
      <c r="AB87" s="76">
        <f>-STOA!P87</f>
        <v>0</v>
      </c>
      <c r="AC87">
        <f t="shared" si="3"/>
        <v>10.836633712915107</v>
      </c>
      <c r="AD87">
        <f t="shared" si="4"/>
        <v>862.45502196475138</v>
      </c>
      <c r="AE87">
        <f>'IDT-1'!F87</f>
        <v>-14.993</v>
      </c>
      <c r="AF87" s="25"/>
      <c r="AG87">
        <f t="shared" si="5"/>
        <v>847.46202196475133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-171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7.5225</v>
      </c>
      <c r="E88">
        <f>GT_NG!T88</f>
        <v>8.8443363446838088</v>
      </c>
      <c r="F88">
        <f>GT_Spot!T88</f>
        <v>0</v>
      </c>
      <c r="G88">
        <f>PPCL_NG!T88</f>
        <v>30.848071995500284</v>
      </c>
      <c r="H88">
        <f>PPCL_Spot!T88</f>
        <v>0</v>
      </c>
      <c r="I88">
        <f>Bawana_NG!T88</f>
        <v>58.71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509.83961843048161</v>
      </c>
      <c r="P88" s="37">
        <v>74.677128907000892</v>
      </c>
      <c r="Q88" s="37">
        <v>26.600000000000005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347.55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-111</v>
      </c>
      <c r="AA88" s="76">
        <f>STOA!J88</f>
        <v>1.47</v>
      </c>
      <c r="AB88" s="76">
        <f>-STOA!P88</f>
        <v>0</v>
      </c>
      <c r="AC88">
        <f t="shared" si="3"/>
        <v>10.076216209589166</v>
      </c>
      <c r="AD88">
        <f t="shared" si="4"/>
        <v>831.98543946807763</v>
      </c>
      <c r="AE88">
        <f>'IDT-1'!F88</f>
        <v>0</v>
      </c>
      <c r="AF88" s="25"/>
      <c r="AG88">
        <f t="shared" si="5"/>
        <v>831.98543946807763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-113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7.5225</v>
      </c>
      <c r="E89">
        <f>GT_NG!T89</f>
        <v>8.8443363446838088</v>
      </c>
      <c r="F89">
        <f>GT_Spot!T89</f>
        <v>0</v>
      </c>
      <c r="G89">
        <f>PPCL_NG!T89</f>
        <v>30.848071995500284</v>
      </c>
      <c r="H89">
        <f>PPCL_Spot!T89</f>
        <v>0</v>
      </c>
      <c r="I89">
        <f>Bawana_NG!T89</f>
        <v>58.712718055555555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434.62097814870401</v>
      </c>
      <c r="P89" s="37">
        <v>74.677128907000892</v>
      </c>
      <c r="Q89" s="37">
        <v>26.600000000000005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347.55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-114</v>
      </c>
      <c r="AA89" s="76">
        <f>STOA!J89</f>
        <v>1.47</v>
      </c>
      <c r="AB89" s="76">
        <f>-STOA!P89</f>
        <v>0</v>
      </c>
      <c r="AC89">
        <f t="shared" si="3"/>
        <v>8.9942689644205629</v>
      </c>
      <c r="AD89">
        <f t="shared" si="4"/>
        <v>820.85146448702403</v>
      </c>
      <c r="AE89">
        <f>'IDT-1'!F89</f>
        <v>0</v>
      </c>
      <c r="AF89" s="25"/>
      <c r="AG89">
        <f t="shared" si="5"/>
        <v>820.85146448702403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-47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7.5225</v>
      </c>
      <c r="E90">
        <f>GT_NG!T90</f>
        <v>8.8443363446838088</v>
      </c>
      <c r="F90">
        <f>GT_Spot!T90</f>
        <v>0</v>
      </c>
      <c r="G90">
        <f>PPCL_NG!T90</f>
        <v>30.848071995500284</v>
      </c>
      <c r="H90">
        <f>PPCL_Spot!T90</f>
        <v>0</v>
      </c>
      <c r="I90">
        <f>Bawana_NG!T90</f>
        <v>58.712718055555555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434.62107328319769</v>
      </c>
      <c r="P90" s="37">
        <v>74.677128907000892</v>
      </c>
      <c r="Q90" s="37">
        <v>26.600000000000005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347.55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-131</v>
      </c>
      <c r="AA90" s="76">
        <f>STOA!J90</f>
        <v>1.47</v>
      </c>
      <c r="AB90" s="76">
        <f>-STOA!P90</f>
        <v>0</v>
      </c>
      <c r="AC90">
        <f t="shared" si="3"/>
        <v>9.1279121172738868</v>
      </c>
      <c r="AD90">
        <f t="shared" si="4"/>
        <v>803.71791646866438</v>
      </c>
      <c r="AE90">
        <f>'IDT-1'!F90</f>
        <v>0</v>
      </c>
      <c r="AF90" s="25"/>
      <c r="AG90">
        <f t="shared" si="5"/>
        <v>803.71791646866438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-47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7.5225</v>
      </c>
      <c r="E91">
        <f>GT_NG!T91</f>
        <v>8.8443363446838088</v>
      </c>
      <c r="F91">
        <f>GT_Spot!T91</f>
        <v>0</v>
      </c>
      <c r="G91">
        <f>PPCL_NG!T91</f>
        <v>30.848071995500284</v>
      </c>
      <c r="H91">
        <f>PPCL_Spot!T91</f>
        <v>0</v>
      </c>
      <c r="I91">
        <f>Bawana_NG!T91</f>
        <v>58.712718055555555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432.48101425035804</v>
      </c>
      <c r="P91" s="37">
        <v>44.212263349203909</v>
      </c>
      <c r="Q91" s="37">
        <v>14.417748633879784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351.69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-156</v>
      </c>
      <c r="AA91" s="76">
        <f>STOA!J91</f>
        <v>1.47</v>
      </c>
      <c r="AB91" s="76">
        <f>-STOA!P91</f>
        <v>0</v>
      </c>
      <c r="AC91">
        <f t="shared" si="3"/>
        <v>8.7243896437025352</v>
      </c>
      <c r="AD91">
        <f t="shared" si="4"/>
        <v>774.47426298547884</v>
      </c>
      <c r="AE91">
        <f>'IDT-1'!F91</f>
        <v>0</v>
      </c>
      <c r="AF91" s="25"/>
      <c r="AG91">
        <f t="shared" si="5"/>
        <v>774.47426298547884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-11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7.5225</v>
      </c>
      <c r="E92">
        <f>GT_NG!T92</f>
        <v>8.8443363446838088</v>
      </c>
      <c r="F92">
        <f>GT_Spot!T92</f>
        <v>0</v>
      </c>
      <c r="G92">
        <f>PPCL_NG!T92</f>
        <v>30.848071995500284</v>
      </c>
      <c r="H92">
        <f>PPCL_Spot!T92</f>
        <v>0</v>
      </c>
      <c r="I92">
        <f>Bawana_NG!T92</f>
        <v>58.712718055555555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432.45854865402777</v>
      </c>
      <c r="P92" s="37">
        <v>44.212263349203909</v>
      </c>
      <c r="Q92" s="37">
        <v>14.417748633879784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351.69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-179</v>
      </c>
      <c r="AA92" s="76">
        <f>STOA!J92</f>
        <v>1.47</v>
      </c>
      <c r="AB92" s="76">
        <f>-STOA!P92</f>
        <v>0</v>
      </c>
      <c r="AC92">
        <f t="shared" si="3"/>
        <v>8.905024732551059</v>
      </c>
      <c r="AD92">
        <f t="shared" si="4"/>
        <v>751.27116230030015</v>
      </c>
      <c r="AE92">
        <f>'IDT-1'!F92</f>
        <v>0</v>
      </c>
      <c r="AF92" s="25"/>
      <c r="AG92">
        <f t="shared" si="5"/>
        <v>751.27116230030015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-11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7.5225</v>
      </c>
      <c r="E93">
        <f>GT_NG!T93</f>
        <v>8.8443363446838088</v>
      </c>
      <c r="F93">
        <f>GT_Spot!T93</f>
        <v>0</v>
      </c>
      <c r="G93">
        <f>PPCL_NG!T93</f>
        <v>31.9</v>
      </c>
      <c r="H93">
        <f>PPCL_Spot!T93</f>
        <v>0</v>
      </c>
      <c r="I93">
        <f>Bawana_NG!T93</f>
        <v>58.712718055555555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428.39467637141911</v>
      </c>
      <c r="P93" s="37">
        <v>44.212263349203909</v>
      </c>
      <c r="Q93" s="37">
        <v>14.417748633879784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351.69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-106</v>
      </c>
      <c r="AA93" s="76">
        <f>STOA!J93</f>
        <v>1.47</v>
      </c>
      <c r="AB93" s="76">
        <f>-STOA!P93</f>
        <v>0</v>
      </c>
      <c r="AC93">
        <f t="shared" si="3"/>
        <v>8.9365607951600392</v>
      </c>
      <c r="AD93">
        <f t="shared" si="4"/>
        <v>741.22768195958213</v>
      </c>
      <c r="AE93">
        <f>'IDT-1'!F93</f>
        <v>0</v>
      </c>
      <c r="AF93" s="25"/>
      <c r="AG93">
        <f t="shared" si="5"/>
        <v>741.22768195958213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-91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7.5225</v>
      </c>
      <c r="E94">
        <f>GT_NG!T94</f>
        <v>8.8443363446838088</v>
      </c>
      <c r="F94">
        <f>GT_Spot!T94</f>
        <v>0</v>
      </c>
      <c r="G94">
        <f>PPCL_NG!T94</f>
        <v>31.9</v>
      </c>
      <c r="H94">
        <f>PPCL_Spot!T94</f>
        <v>0</v>
      </c>
      <c r="I94">
        <f>Bawana_NG!T94</f>
        <v>58.712718055555555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428.39452287384444</v>
      </c>
      <c r="P94" s="37">
        <v>44.212263349203909</v>
      </c>
      <c r="Q94" s="37">
        <v>14.417748633879784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351.69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-123</v>
      </c>
      <c r="AA94" s="76">
        <f>STOA!J94</f>
        <v>1.47</v>
      </c>
      <c r="AB94" s="76">
        <f>-STOA!P94</f>
        <v>0</v>
      </c>
      <c r="AC94">
        <f t="shared" si="3"/>
        <v>9.0702020086832285</v>
      </c>
      <c r="AD94">
        <f t="shared" si="4"/>
        <v>724.09388724848418</v>
      </c>
      <c r="AE94">
        <f>'IDT-1'!F94</f>
        <v>0</v>
      </c>
      <c r="AF94" s="25"/>
      <c r="AG94">
        <f t="shared" si="5"/>
        <v>724.09388724848418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-91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7.5225</v>
      </c>
      <c r="E95">
        <f>GT_NG!T95</f>
        <v>8.8443363446838088</v>
      </c>
      <c r="F95">
        <f>GT_Spot!T95</f>
        <v>0</v>
      </c>
      <c r="G95">
        <f>PPCL_NG!T95</f>
        <v>31.9</v>
      </c>
      <c r="H95">
        <f>PPCL_Spot!T95</f>
        <v>0</v>
      </c>
      <c r="I95">
        <f>Bawana_NG!T95</f>
        <v>58.712718055555555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427.39947613430309</v>
      </c>
      <c r="P95" s="37">
        <v>44.212263349203909</v>
      </c>
      <c r="Q95" s="37">
        <v>14.417748633879784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351.64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-137</v>
      </c>
      <c r="AA95" s="76">
        <f>STOA!J95</f>
        <v>1.47</v>
      </c>
      <c r="AB95" s="76">
        <f>-STOA!P95</f>
        <v>0</v>
      </c>
      <c r="AC95">
        <f t="shared" si="3"/>
        <v>9.2428609646147066</v>
      </c>
      <c r="AD95">
        <f t="shared" si="4"/>
        <v>699.87618155301152</v>
      </c>
      <c r="AE95">
        <f>'IDT-1'!F95</f>
        <v>0</v>
      </c>
      <c r="AF95" s="25"/>
      <c r="AG95">
        <f t="shared" si="5"/>
        <v>699.87618155301152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-100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7.5225</v>
      </c>
      <c r="E96">
        <f>GT_NG!T96</f>
        <v>8.8443363446838088</v>
      </c>
      <c r="F96">
        <f>GT_Spot!T96</f>
        <v>0</v>
      </c>
      <c r="G96">
        <f>PPCL_NG!T96</f>
        <v>31.9</v>
      </c>
      <c r="H96">
        <f>PPCL_Spot!T96</f>
        <v>0</v>
      </c>
      <c r="I96">
        <f>Bawana_NG!T96</f>
        <v>58.712718055555555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427.40690299101726</v>
      </c>
      <c r="P96" s="37">
        <v>44.212263349203909</v>
      </c>
      <c r="Q96" s="37">
        <v>14.417748633879784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351.64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-155</v>
      </c>
      <c r="AA96" s="76">
        <f>STOA!J96</f>
        <v>1.47</v>
      </c>
      <c r="AB96" s="76">
        <f>-STOA!P96</f>
        <v>0</v>
      </c>
      <c r="AC96">
        <f t="shared" si="3"/>
        <v>9.3844226231839549</v>
      </c>
      <c r="AD96">
        <f t="shared" si="4"/>
        <v>681.74204675115641</v>
      </c>
      <c r="AE96">
        <f>'IDT-1'!F96</f>
        <v>0</v>
      </c>
      <c r="AF96" s="25"/>
      <c r="AG96">
        <f t="shared" si="5"/>
        <v>681.74204675115641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-100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7.5225</v>
      </c>
      <c r="E97">
        <f>GT_NG!T97</f>
        <v>8.8443363446838088</v>
      </c>
      <c r="F97">
        <f>GT_Spot!T97</f>
        <v>0</v>
      </c>
      <c r="G97">
        <f>PPCL_NG!T97</f>
        <v>31.9</v>
      </c>
      <c r="H97">
        <f>PPCL_Spot!T97</f>
        <v>0</v>
      </c>
      <c r="I97">
        <f>Bawana_NG!T97</f>
        <v>58.712718055555555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427.08855883208997</v>
      </c>
      <c r="P97" s="37">
        <v>44.212263349203909</v>
      </c>
      <c r="Q97" s="37">
        <v>14.417748633879784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351.64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-177</v>
      </c>
      <c r="AA97" s="76">
        <f>STOA!J97</f>
        <v>1.47</v>
      </c>
      <c r="AB97" s="76">
        <f>-STOA!P97</f>
        <v>0</v>
      </c>
      <c r="AC97">
        <f t="shared" si="3"/>
        <v>9.4762753581355739</v>
      </c>
      <c r="AD97">
        <f t="shared" si="4"/>
        <v>669.33184985727746</v>
      </c>
      <c r="AE97">
        <f>'IDT-1'!F97</f>
        <v>0</v>
      </c>
      <c r="AF97" s="25"/>
      <c r="AG97">
        <f t="shared" si="5"/>
        <v>669.33184985727746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-90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7.5225</v>
      </c>
      <c r="E98">
        <f>GT_NG!T98</f>
        <v>8.8443363446838088</v>
      </c>
      <c r="F98">
        <f>GT_Spot!T98</f>
        <v>0</v>
      </c>
      <c r="G98">
        <f>PPCL_NG!T98</f>
        <v>31.23</v>
      </c>
      <c r="H98">
        <f>PPCL_Spot!T98</f>
        <v>0</v>
      </c>
      <c r="I98">
        <f>Bawana_NG!T98</f>
        <v>58.712718055555555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427.098557122025</v>
      </c>
      <c r="P98" s="37">
        <v>44.212263349203909</v>
      </c>
      <c r="Q98" s="37">
        <v>14.417748633879784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351.64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-196</v>
      </c>
      <c r="AA98" s="76">
        <f>STOA!J98</f>
        <v>1.47</v>
      </c>
      <c r="AB98" s="76">
        <f>-STOA!P98</f>
        <v>0</v>
      </c>
      <c r="AC98">
        <f t="shared" si="3"/>
        <v>9.6204923921665486</v>
      </c>
      <c r="AD98">
        <f t="shared" si="4"/>
        <v>649.52763111318154</v>
      </c>
      <c r="AE98">
        <f>'IDT-1'!F98</f>
        <v>0</v>
      </c>
      <c r="AF98" s="25"/>
      <c r="AG98">
        <f t="shared" si="5"/>
        <v>649.52763111318154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-90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0.17567294250000032</v>
      </c>
      <c r="E99">
        <f t="shared" si="6"/>
        <v>0.25611726988700567</v>
      </c>
      <c r="F99">
        <f t="shared" si="6"/>
        <v>0</v>
      </c>
      <c r="G99">
        <f t="shared" si="6"/>
        <v>0.75049342380626927</v>
      </c>
      <c r="H99">
        <f t="shared" si="6"/>
        <v>0</v>
      </c>
      <c r="I99">
        <f t="shared" si="6"/>
        <v>1.2411148110877599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12.483151016395265</v>
      </c>
      <c r="P99" s="37">
        <f t="shared" si="6"/>
        <v>1.4204424078138773</v>
      </c>
      <c r="Q99" s="37">
        <f t="shared" si="6"/>
        <v>0.49175404520997656</v>
      </c>
      <c r="R99" s="39">
        <f>SUM(R3:R98)/4000</f>
        <v>0.23816686681353127</v>
      </c>
      <c r="S99" s="39">
        <f t="shared" si="6"/>
        <v>0</v>
      </c>
      <c r="T99" s="38">
        <f t="shared" si="6"/>
        <v>0.83741249999999978</v>
      </c>
      <c r="U99" s="38">
        <f t="shared" si="6"/>
        <v>9.7296800000000072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-3.3292725000000001</v>
      </c>
      <c r="AA99" s="76">
        <f t="shared" si="6"/>
        <v>0.77307749999999953</v>
      </c>
      <c r="AB99" s="76">
        <f t="shared" si="6"/>
        <v>0</v>
      </c>
      <c r="AC99">
        <f t="shared" si="6"/>
        <v>0.26880094002706906</v>
      </c>
      <c r="AD99">
        <f t="shared" si="6"/>
        <v>22.111009343486622</v>
      </c>
      <c r="AE99">
        <f t="shared" si="6"/>
        <v>-0.35848574999999999</v>
      </c>
      <c r="AG99">
        <f t="shared" si="6"/>
        <v>21.752523593486622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-2.6880000000000002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45710</v>
      </c>
      <c r="B1" s="224"/>
      <c r="C1" s="224"/>
      <c r="D1" s="236" t="s">
        <v>432</v>
      </c>
      <c r="E1" s="224" t="s">
        <v>188</v>
      </c>
      <c r="F1" s="224" t="s">
        <v>189</v>
      </c>
      <c r="G1" s="224" t="s">
        <v>186</v>
      </c>
      <c r="H1" s="224" t="s">
        <v>187</v>
      </c>
      <c r="I1" s="224" t="s">
        <v>190</v>
      </c>
      <c r="J1" s="224" t="s">
        <v>192</v>
      </c>
      <c r="K1" s="224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32" t="s">
        <v>143</v>
      </c>
      <c r="Q1" s="232" t="s">
        <v>144</v>
      </c>
      <c r="R1" s="237" t="s">
        <v>314</v>
      </c>
      <c r="S1" s="237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4" t="s">
        <v>313</v>
      </c>
      <c r="Y1" s="230" t="s">
        <v>218</v>
      </c>
      <c r="Z1" s="230" t="s">
        <v>219</v>
      </c>
      <c r="AA1" s="234" t="s">
        <v>194</v>
      </c>
      <c r="AB1" s="234" t="s">
        <v>195</v>
      </c>
      <c r="AC1" s="26" t="s">
        <v>185</v>
      </c>
      <c r="AD1" s="224" t="s">
        <v>142</v>
      </c>
      <c r="AG1" s="224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5" t="s">
        <v>373</v>
      </c>
      <c r="AP1" s="235" t="s">
        <v>374</v>
      </c>
      <c r="AQ1" s="235" t="s">
        <v>375</v>
      </c>
      <c r="AR1" s="235" t="s">
        <v>376</v>
      </c>
      <c r="AS1" s="230" t="s">
        <v>517</v>
      </c>
      <c r="AT1" s="230" t="s">
        <v>518</v>
      </c>
      <c r="AU1" s="230" t="s">
        <v>523</v>
      </c>
      <c r="AV1" s="230" t="s">
        <v>524</v>
      </c>
    </row>
    <row r="2" spans="1:48">
      <c r="A2" s="26" t="s">
        <v>44</v>
      </c>
      <c r="B2" s="224"/>
      <c r="C2" s="224"/>
      <c r="D2" s="236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237"/>
      <c r="S2" s="237"/>
      <c r="T2" s="41" t="s">
        <v>294</v>
      </c>
      <c r="U2" s="233"/>
      <c r="V2" s="66" t="s">
        <v>284</v>
      </c>
      <c r="W2" s="66" t="s">
        <v>284</v>
      </c>
      <c r="X2" s="224"/>
      <c r="Y2" s="230"/>
      <c r="Z2" s="230"/>
      <c r="AA2" s="234"/>
      <c r="AB2" s="234"/>
      <c r="AC2" s="26">
        <f>Losses!B3</f>
        <v>7.7999999999999996E-3</v>
      </c>
      <c r="AD2" s="224"/>
      <c r="AE2" t="s">
        <v>270</v>
      </c>
      <c r="AG2" s="224"/>
      <c r="AI2" s="230"/>
      <c r="AJ2" s="230"/>
      <c r="AK2" s="230"/>
      <c r="AL2" s="230"/>
      <c r="AM2" s="230"/>
      <c r="AN2" s="230"/>
      <c r="AO2" s="235"/>
      <c r="AP2" s="235"/>
      <c r="AQ2" s="235"/>
      <c r="AR2" s="235"/>
      <c r="AS2" s="230"/>
      <c r="AT2" s="230"/>
      <c r="AU2" s="230"/>
      <c r="AV2" s="230"/>
    </row>
    <row r="3" spans="1:48">
      <c r="A3" t="s">
        <v>45</v>
      </c>
      <c r="D3">
        <f>TWEPL!S3</f>
        <v>1.22472</v>
      </c>
      <c r="E3">
        <f>GT_NG!S3</f>
        <v>1.8865929322902619</v>
      </c>
      <c r="F3">
        <f>GT_Spot!S3</f>
        <v>0</v>
      </c>
      <c r="G3">
        <f>PPCL_NG!S3</f>
        <v>49.68</v>
      </c>
      <c r="H3">
        <f>PPCL_Spot!S3</f>
        <v>0</v>
      </c>
      <c r="I3">
        <f>Bawana_NG!S3</f>
        <v>19.640000000000004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0</v>
      </c>
      <c r="AA3" s="76">
        <f>STOA!K3</f>
        <v>100.78999999999999</v>
      </c>
      <c r="AB3" s="76">
        <f>-STOA!Q3</f>
        <v>0</v>
      </c>
      <c r="AC3">
        <f>SUMIF(B3:AB3,"&gt;0")*$AC$2-SUMIF(B3:AB3,"&lt;0")*($AC$2/(1-$AC$2))+SUMIF(AI3:AR3,"&gt;0")*$AC$2-SUMIF(AI3:AR3,"&lt;0")*($AC$2/(1-$AC$2))</f>
        <v>1.9014185206541661</v>
      </c>
      <c r="AD3">
        <f>SUM(B3:AB3,AI3:AV3)-AC3</f>
        <v>101.3198944116361</v>
      </c>
      <c r="AE3">
        <f>'IDT-1'!E3</f>
        <v>0</v>
      </c>
      <c r="AF3" s="25"/>
      <c r="AG3">
        <f>SUM(AD3:AF3)</f>
        <v>101.3198944116361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-70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1.22472</v>
      </c>
      <c r="E4">
        <f>GT_NG!S4</f>
        <v>1.8865929322902619</v>
      </c>
      <c r="F4">
        <f>GT_Spot!S4</f>
        <v>0</v>
      </c>
      <c r="G4">
        <f>PPCL_NG!S4</f>
        <v>49.68</v>
      </c>
      <c r="H4">
        <f>PPCL_Spot!S4</f>
        <v>0</v>
      </c>
      <c r="I4">
        <f>Bawana_NG!S4</f>
        <v>19.640000000000004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0</v>
      </c>
      <c r="AA4" s="76">
        <f>STOA!K4</f>
        <v>100.78999999999999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1.9014185206541661</v>
      </c>
      <c r="AD4">
        <f t="shared" ref="AD4:AD67" si="1">SUM(B4:AB4,AI4:AV4)-AC4</f>
        <v>101.3198944116361</v>
      </c>
      <c r="AE4">
        <f>'IDT-1'!E4</f>
        <v>0</v>
      </c>
      <c r="AF4" s="25"/>
      <c r="AG4">
        <f t="shared" ref="AG4:AG67" si="2">SUM(AD4:AF4)</f>
        <v>101.3198944116361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-70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1.22472</v>
      </c>
      <c r="E5">
        <f>GT_NG!S5</f>
        <v>1.8865929322902619</v>
      </c>
      <c r="F5">
        <f>GT_Spot!S5</f>
        <v>0</v>
      </c>
      <c r="G5">
        <f>PPCL_NG!S5</f>
        <v>49.68</v>
      </c>
      <c r="H5">
        <f>PPCL_Spot!S5</f>
        <v>0</v>
      </c>
      <c r="I5">
        <f>Bawana_NG!S5</f>
        <v>19.640000000000004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0</v>
      </c>
      <c r="AA5" s="76">
        <f>STOA!K5</f>
        <v>100.78999999999999</v>
      </c>
      <c r="AB5" s="76">
        <f>-STOA!Q5</f>
        <v>0</v>
      </c>
      <c r="AC5">
        <f t="shared" si="0"/>
        <v>1.9014185206541661</v>
      </c>
      <c r="AD5">
        <f t="shared" si="1"/>
        <v>101.3198944116361</v>
      </c>
      <c r="AE5">
        <f>'IDT-1'!E5</f>
        <v>0</v>
      </c>
      <c r="AF5" s="25"/>
      <c r="AG5">
        <f t="shared" si="2"/>
        <v>101.3198944116361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-70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1.22472</v>
      </c>
      <c r="E6">
        <f>GT_NG!S6</f>
        <v>1.8865929322902619</v>
      </c>
      <c r="F6">
        <f>GT_Spot!S6</f>
        <v>0</v>
      </c>
      <c r="G6">
        <f>PPCL_NG!S6</f>
        <v>48.03300206262891</v>
      </c>
      <c r="H6">
        <f>PPCL_Spot!S6</f>
        <v>0</v>
      </c>
      <c r="I6">
        <f>Bawana_NG!S6</f>
        <v>19.640000000000004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0</v>
      </c>
      <c r="AA6" s="76">
        <f>STOA!K6</f>
        <v>100.78999999999999</v>
      </c>
      <c r="AB6" s="76">
        <f>-STOA!Q6</f>
        <v>0</v>
      </c>
      <c r="AC6">
        <f t="shared" si="0"/>
        <v>1.8885719367426714</v>
      </c>
      <c r="AD6">
        <f t="shared" si="1"/>
        <v>99.685743058176513</v>
      </c>
      <c r="AE6">
        <f>'IDT-1'!E6</f>
        <v>0</v>
      </c>
      <c r="AF6" s="25"/>
      <c r="AG6">
        <f t="shared" si="2"/>
        <v>99.685743058176513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-70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1.22472</v>
      </c>
      <c r="E7">
        <f>GT_NG!S7</f>
        <v>1.8865929322902619</v>
      </c>
      <c r="F7">
        <f>GT_Spot!S7</f>
        <v>0</v>
      </c>
      <c r="G7">
        <f>PPCL_NG!S7</f>
        <v>48.03300206262891</v>
      </c>
      <c r="H7">
        <f>PPCL_Spot!S7</f>
        <v>0</v>
      </c>
      <c r="I7">
        <f>Bawana_NG!S7</f>
        <v>19.640000000000004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0</v>
      </c>
      <c r="AA7" s="76">
        <f>STOA!K7</f>
        <v>100.78999999999999</v>
      </c>
      <c r="AB7" s="76">
        <f>-STOA!Q7</f>
        <v>0</v>
      </c>
      <c r="AC7">
        <f t="shared" si="0"/>
        <v>1.9278785281556929</v>
      </c>
      <c r="AD7">
        <f t="shared" si="1"/>
        <v>94.64643646676349</v>
      </c>
      <c r="AE7">
        <f>'IDT-1'!E7</f>
        <v>0</v>
      </c>
      <c r="AF7" s="25"/>
      <c r="AG7">
        <f t="shared" si="2"/>
        <v>94.64643646676349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-75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1.22472</v>
      </c>
      <c r="E8">
        <f>GT_NG!S8</f>
        <v>1.8865929322902619</v>
      </c>
      <c r="F8">
        <f>GT_Spot!S8</f>
        <v>0</v>
      </c>
      <c r="G8">
        <f>PPCL_NG!S8</f>
        <v>48.03300206262891</v>
      </c>
      <c r="H8">
        <f>PPCL_Spot!S8</f>
        <v>0</v>
      </c>
      <c r="I8">
        <f>Bawana_NG!S8</f>
        <v>19.640000000000004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0</v>
      </c>
      <c r="AA8" s="76">
        <f>STOA!K8</f>
        <v>100.78999999999999</v>
      </c>
      <c r="AB8" s="76">
        <f>-STOA!Q8</f>
        <v>0</v>
      </c>
      <c r="AC8">
        <f t="shared" si="0"/>
        <v>1.9278785281556929</v>
      </c>
      <c r="AD8">
        <f t="shared" si="1"/>
        <v>94.64643646676349</v>
      </c>
      <c r="AE8">
        <f>'IDT-1'!E8</f>
        <v>0</v>
      </c>
      <c r="AF8" s="25"/>
      <c r="AG8">
        <f t="shared" si="2"/>
        <v>94.64643646676349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-75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1.22472</v>
      </c>
      <c r="E9">
        <f>GT_NG!S9</f>
        <v>1.8865929322902619</v>
      </c>
      <c r="F9">
        <f>GT_Spot!S9</f>
        <v>0</v>
      </c>
      <c r="G9">
        <f>PPCL_NG!S9</f>
        <v>48.03300206262891</v>
      </c>
      <c r="H9">
        <f>PPCL_Spot!S9</f>
        <v>0</v>
      </c>
      <c r="I9">
        <f>Bawana_NG!S9</f>
        <v>19.640000000000004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0</v>
      </c>
      <c r="AA9" s="76">
        <f>STOA!K9</f>
        <v>100.78999999999999</v>
      </c>
      <c r="AB9" s="76">
        <f>-STOA!Q9</f>
        <v>0</v>
      </c>
      <c r="AC9">
        <f t="shared" si="0"/>
        <v>1.9278785281556929</v>
      </c>
      <c r="AD9">
        <f t="shared" si="1"/>
        <v>94.64643646676349</v>
      </c>
      <c r="AE9">
        <f>'IDT-1'!E9</f>
        <v>0</v>
      </c>
      <c r="AF9" s="25"/>
      <c r="AG9">
        <f t="shared" si="2"/>
        <v>94.64643646676349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-75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1.22472</v>
      </c>
      <c r="E10">
        <f>GT_NG!S10</f>
        <v>1.8865929322902619</v>
      </c>
      <c r="F10">
        <f>GT_Spot!S10</f>
        <v>0</v>
      </c>
      <c r="G10">
        <f>PPCL_NG!S10</f>
        <v>48.03300206262891</v>
      </c>
      <c r="H10">
        <f>PPCL_Spot!S10</f>
        <v>0</v>
      </c>
      <c r="I10">
        <f>Bawana_NG!S10</f>
        <v>19.640000000000004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0</v>
      </c>
      <c r="AA10" s="76">
        <f>STOA!K10</f>
        <v>100.78999999999999</v>
      </c>
      <c r="AB10" s="76">
        <f>-STOA!Q10</f>
        <v>0</v>
      </c>
      <c r="AC10">
        <f t="shared" si="0"/>
        <v>1.9278785281556929</v>
      </c>
      <c r="AD10">
        <f t="shared" si="1"/>
        <v>94.64643646676349</v>
      </c>
      <c r="AE10">
        <f>'IDT-1'!E10</f>
        <v>0</v>
      </c>
      <c r="AF10" s="25"/>
      <c r="AG10">
        <f t="shared" si="2"/>
        <v>94.64643646676349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-75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1.22472</v>
      </c>
      <c r="E11">
        <f>GT_NG!S11</f>
        <v>1.8865929322902619</v>
      </c>
      <c r="F11">
        <f>GT_Spot!S11</f>
        <v>0</v>
      </c>
      <c r="G11">
        <f>PPCL_NG!S11</f>
        <v>48.03300206262891</v>
      </c>
      <c r="H11">
        <f>PPCL_Spot!S11</f>
        <v>0</v>
      </c>
      <c r="I11">
        <f>Bawana_NG!S11</f>
        <v>19.640000000000004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0</v>
      </c>
      <c r="AA11" s="76">
        <f>STOA!K11</f>
        <v>100.78999999999999</v>
      </c>
      <c r="AB11" s="76">
        <f>-STOA!Q11</f>
        <v>0</v>
      </c>
      <c r="AC11">
        <f t="shared" si="0"/>
        <v>1.9278785281556929</v>
      </c>
      <c r="AD11">
        <f t="shared" si="1"/>
        <v>94.64643646676349</v>
      </c>
      <c r="AE11">
        <f>'IDT-1'!E11</f>
        <v>0</v>
      </c>
      <c r="AF11" s="25"/>
      <c r="AG11">
        <f t="shared" si="2"/>
        <v>94.64643646676349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-75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1.22472</v>
      </c>
      <c r="E12">
        <f>GT_NG!S12</f>
        <v>1.8865929322902619</v>
      </c>
      <c r="F12">
        <f>GT_Spot!S12</f>
        <v>0</v>
      </c>
      <c r="G12">
        <f>PPCL_NG!S12</f>
        <v>48.03300206262891</v>
      </c>
      <c r="H12">
        <f>PPCL_Spot!S12</f>
        <v>0</v>
      </c>
      <c r="I12">
        <f>Bawana_NG!S12</f>
        <v>19.640000000000004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0</v>
      </c>
      <c r="AA12" s="76">
        <f>STOA!K12</f>
        <v>100.78999999999999</v>
      </c>
      <c r="AB12" s="76">
        <f>-STOA!Q12</f>
        <v>0</v>
      </c>
      <c r="AC12">
        <f t="shared" si="0"/>
        <v>1.9278785281556929</v>
      </c>
      <c r="AD12">
        <f t="shared" si="1"/>
        <v>94.64643646676349</v>
      </c>
      <c r="AE12">
        <f>'IDT-1'!E12</f>
        <v>0</v>
      </c>
      <c r="AF12" s="25"/>
      <c r="AG12">
        <f t="shared" si="2"/>
        <v>94.64643646676349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-75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1.22472</v>
      </c>
      <c r="E13">
        <f>GT_NG!S13</f>
        <v>1.8865929322902619</v>
      </c>
      <c r="F13">
        <f>GT_Spot!S13</f>
        <v>0</v>
      </c>
      <c r="G13">
        <f>PPCL_NG!S13</f>
        <v>48.03300206262891</v>
      </c>
      <c r="H13">
        <f>PPCL_Spot!S13</f>
        <v>0</v>
      </c>
      <c r="I13">
        <f>Bawana_NG!S13</f>
        <v>19.640000000000004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0</v>
      </c>
      <c r="AA13" s="76">
        <f>STOA!K13</f>
        <v>100.78999999999999</v>
      </c>
      <c r="AB13" s="76">
        <f>-STOA!Q13</f>
        <v>0</v>
      </c>
      <c r="AC13">
        <f t="shared" si="0"/>
        <v>1.9278785281556929</v>
      </c>
      <c r="AD13">
        <f t="shared" si="1"/>
        <v>94.64643646676349</v>
      </c>
      <c r="AE13">
        <f>'IDT-1'!E13</f>
        <v>0</v>
      </c>
      <c r="AF13" s="25"/>
      <c r="AG13">
        <f t="shared" si="2"/>
        <v>94.64643646676349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-75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1.22472</v>
      </c>
      <c r="E14">
        <f>GT_NG!S14</f>
        <v>1.8865929322902619</v>
      </c>
      <c r="F14">
        <f>GT_Spot!S14</f>
        <v>0</v>
      </c>
      <c r="G14">
        <f>PPCL_NG!S14</f>
        <v>48.03300206262891</v>
      </c>
      <c r="H14">
        <f>PPCL_Spot!S14</f>
        <v>0</v>
      </c>
      <c r="I14">
        <f>Bawana_NG!S14</f>
        <v>19.640000000000004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0</v>
      </c>
      <c r="AA14" s="76">
        <f>STOA!K14</f>
        <v>100.78999999999999</v>
      </c>
      <c r="AB14" s="76">
        <f>-STOA!Q14</f>
        <v>0</v>
      </c>
      <c r="AC14">
        <f t="shared" si="0"/>
        <v>1.9278785281556929</v>
      </c>
      <c r="AD14">
        <f t="shared" si="1"/>
        <v>94.64643646676349</v>
      </c>
      <c r="AE14">
        <f>'IDT-1'!E14</f>
        <v>0</v>
      </c>
      <c r="AF14" s="25"/>
      <c r="AG14">
        <f t="shared" si="2"/>
        <v>94.64643646676349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-75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1.22472</v>
      </c>
      <c r="E15">
        <f>GT_NG!S15</f>
        <v>1.8865929322902619</v>
      </c>
      <c r="F15">
        <f>GT_Spot!S15</f>
        <v>0</v>
      </c>
      <c r="G15">
        <f>PPCL_NG!S15</f>
        <v>48.03300206262891</v>
      </c>
      <c r="H15">
        <f>PPCL_Spot!S15</f>
        <v>0</v>
      </c>
      <c r="I15">
        <f>Bawana_NG!S15</f>
        <v>19.640000000000004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0</v>
      </c>
      <c r="AA15" s="76">
        <f>STOA!K15</f>
        <v>100.78999999999999</v>
      </c>
      <c r="AB15" s="76">
        <f>-STOA!Q15</f>
        <v>0</v>
      </c>
      <c r="AC15">
        <f t="shared" si="0"/>
        <v>1.9278785281556929</v>
      </c>
      <c r="AD15">
        <f t="shared" si="1"/>
        <v>94.64643646676349</v>
      </c>
      <c r="AE15">
        <f>'IDT-1'!E15</f>
        <v>0</v>
      </c>
      <c r="AF15" s="25"/>
      <c r="AG15">
        <f t="shared" si="2"/>
        <v>94.64643646676349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-75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1.22472</v>
      </c>
      <c r="E16">
        <f>GT_NG!S16</f>
        <v>1.8865929322902619</v>
      </c>
      <c r="F16">
        <f>GT_Spot!S16</f>
        <v>0</v>
      </c>
      <c r="G16">
        <f>PPCL_NG!S16</f>
        <v>48.03300206262891</v>
      </c>
      <c r="H16">
        <f>PPCL_Spot!S16</f>
        <v>0</v>
      </c>
      <c r="I16">
        <f>Bawana_NG!S16</f>
        <v>19.640000000000004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0</v>
      </c>
      <c r="AA16" s="76">
        <f>STOA!K16</f>
        <v>100.78999999999999</v>
      </c>
      <c r="AB16" s="76">
        <f>-STOA!Q16</f>
        <v>0</v>
      </c>
      <c r="AC16">
        <f t="shared" si="0"/>
        <v>1.9278785281556929</v>
      </c>
      <c r="AD16">
        <f t="shared" si="1"/>
        <v>94.64643646676349</v>
      </c>
      <c r="AE16">
        <f>'IDT-1'!E16</f>
        <v>0</v>
      </c>
      <c r="AF16" s="25"/>
      <c r="AG16">
        <f t="shared" si="2"/>
        <v>94.64643646676349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-75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1.22472</v>
      </c>
      <c r="E17">
        <f>GT_NG!S17</f>
        <v>1.8865929322902619</v>
      </c>
      <c r="F17">
        <f>GT_Spot!S17</f>
        <v>0</v>
      </c>
      <c r="G17">
        <f>PPCL_NG!S17</f>
        <v>48.03300206262891</v>
      </c>
      <c r="H17">
        <f>PPCL_Spot!S17</f>
        <v>0</v>
      </c>
      <c r="I17">
        <f>Bawana_NG!S17</f>
        <v>19.640000000000004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0</v>
      </c>
      <c r="AA17" s="76">
        <f>STOA!K17</f>
        <v>100.78999999999999</v>
      </c>
      <c r="AB17" s="76">
        <f>-STOA!Q17</f>
        <v>0</v>
      </c>
      <c r="AC17">
        <f t="shared" si="0"/>
        <v>1.9278785281556929</v>
      </c>
      <c r="AD17">
        <f t="shared" si="1"/>
        <v>94.64643646676349</v>
      </c>
      <c r="AE17">
        <f>'IDT-1'!E17</f>
        <v>0</v>
      </c>
      <c r="AF17" s="25"/>
      <c r="AG17">
        <f t="shared" si="2"/>
        <v>94.64643646676349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-75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1.22472</v>
      </c>
      <c r="E18">
        <f>GT_NG!S18</f>
        <v>1.8865929322902619</v>
      </c>
      <c r="F18">
        <f>GT_Spot!S18</f>
        <v>0</v>
      </c>
      <c r="G18">
        <f>PPCL_NG!S18</f>
        <v>48.03300206262891</v>
      </c>
      <c r="H18">
        <f>PPCL_Spot!S18</f>
        <v>0</v>
      </c>
      <c r="I18">
        <f>Bawana_NG!S18</f>
        <v>19.640000000000004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0</v>
      </c>
      <c r="AA18" s="76">
        <f>STOA!K18</f>
        <v>100.78999999999999</v>
      </c>
      <c r="AB18" s="76">
        <f>-STOA!Q18</f>
        <v>0</v>
      </c>
      <c r="AC18">
        <f t="shared" si="0"/>
        <v>1.9278785281556929</v>
      </c>
      <c r="AD18">
        <f t="shared" si="1"/>
        <v>94.64643646676349</v>
      </c>
      <c r="AE18">
        <f>'IDT-1'!E18</f>
        <v>0</v>
      </c>
      <c r="AF18" s="25"/>
      <c r="AG18">
        <f t="shared" si="2"/>
        <v>94.64643646676349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-75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1.22472</v>
      </c>
      <c r="E19">
        <f>GT_NG!S19</f>
        <v>1.9365904912004201</v>
      </c>
      <c r="F19">
        <f>GT_Spot!S19</f>
        <v>0</v>
      </c>
      <c r="G19">
        <f>PPCL_NG!S19</f>
        <v>48.03300206262891</v>
      </c>
      <c r="H19">
        <f>PPCL_Spot!S19</f>
        <v>0</v>
      </c>
      <c r="I19">
        <f>Bawana_NG!S19</f>
        <v>19.640000000000004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0</v>
      </c>
      <c r="AA19" s="76">
        <f>STOA!K19</f>
        <v>100.78999999999999</v>
      </c>
      <c r="AB19" s="76">
        <f>-STOA!Q19</f>
        <v>0</v>
      </c>
      <c r="AC19">
        <f t="shared" si="0"/>
        <v>1.9282685091151921</v>
      </c>
      <c r="AD19">
        <f t="shared" si="1"/>
        <v>94.696044044714128</v>
      </c>
      <c r="AE19">
        <f>'IDT-1'!E19</f>
        <v>0</v>
      </c>
      <c r="AF19" s="25"/>
      <c r="AG19">
        <f t="shared" si="2"/>
        <v>94.696044044714128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-75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1.22472</v>
      </c>
      <c r="E20">
        <f>GT_NG!S20</f>
        <v>1.9365904912004201</v>
      </c>
      <c r="F20">
        <f>GT_Spot!S20</f>
        <v>0</v>
      </c>
      <c r="G20">
        <f>PPCL_NG!S20</f>
        <v>48.03300206262891</v>
      </c>
      <c r="H20">
        <f>PPCL_Spot!S20</f>
        <v>0</v>
      </c>
      <c r="I20">
        <f>Bawana_NG!S20</f>
        <v>19.640000000000004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0</v>
      </c>
      <c r="AA20" s="76">
        <f>STOA!K20</f>
        <v>100.78999999999999</v>
      </c>
      <c r="AB20" s="76">
        <f>-STOA!Q20</f>
        <v>0</v>
      </c>
      <c r="AC20">
        <f t="shared" si="0"/>
        <v>1.9282685091151921</v>
      </c>
      <c r="AD20">
        <f t="shared" si="1"/>
        <v>94.696044044714128</v>
      </c>
      <c r="AE20">
        <f>'IDT-1'!E20</f>
        <v>0</v>
      </c>
      <c r="AF20" s="25"/>
      <c r="AG20">
        <f t="shared" si="2"/>
        <v>94.696044044714128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-75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1.22472</v>
      </c>
      <c r="E21">
        <f>GT_NG!S21</f>
        <v>1.9365904912004201</v>
      </c>
      <c r="F21">
        <f>GT_Spot!S21</f>
        <v>0</v>
      </c>
      <c r="G21">
        <f>PPCL_NG!S21</f>
        <v>48.03300206262891</v>
      </c>
      <c r="H21">
        <f>PPCL_Spot!S21</f>
        <v>0</v>
      </c>
      <c r="I21">
        <f>Bawana_NG!S21</f>
        <v>19.640000000000004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0</v>
      </c>
      <c r="AA21" s="76">
        <f>STOA!K21</f>
        <v>100.78999999999999</v>
      </c>
      <c r="AB21" s="76">
        <f>-STOA!Q21</f>
        <v>0</v>
      </c>
      <c r="AC21">
        <f t="shared" si="0"/>
        <v>1.9282685091151921</v>
      </c>
      <c r="AD21">
        <f t="shared" si="1"/>
        <v>94.696044044714128</v>
      </c>
      <c r="AE21">
        <f>'IDT-1'!E21</f>
        <v>0</v>
      </c>
      <c r="AF21" s="25"/>
      <c r="AG21">
        <f t="shared" si="2"/>
        <v>94.696044044714128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-75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1.22472</v>
      </c>
      <c r="E22">
        <f>GT_NG!S22</f>
        <v>1.9365904912004201</v>
      </c>
      <c r="F22">
        <f>GT_Spot!S22</f>
        <v>0</v>
      </c>
      <c r="G22">
        <f>PPCL_NG!S22</f>
        <v>48.03300206262891</v>
      </c>
      <c r="H22">
        <f>PPCL_Spot!S22</f>
        <v>0</v>
      </c>
      <c r="I22">
        <f>Bawana_NG!S22</f>
        <v>19.640000000000004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0</v>
      </c>
      <c r="AA22" s="76">
        <f>STOA!K22</f>
        <v>100.78999999999999</v>
      </c>
      <c r="AB22" s="76">
        <f>-STOA!Q22</f>
        <v>0</v>
      </c>
      <c r="AC22">
        <f t="shared" si="0"/>
        <v>1.9282685091151921</v>
      </c>
      <c r="AD22">
        <f t="shared" si="1"/>
        <v>94.696044044714128</v>
      </c>
      <c r="AE22">
        <f>'IDT-1'!E22</f>
        <v>0</v>
      </c>
      <c r="AF22" s="25"/>
      <c r="AG22">
        <f t="shared" si="2"/>
        <v>94.696044044714128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-75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1.22472</v>
      </c>
      <c r="E23">
        <f>GT_NG!S23</f>
        <v>1.8865929322902619</v>
      </c>
      <c r="F23">
        <f>GT_Spot!S23</f>
        <v>0</v>
      </c>
      <c r="G23">
        <f>PPCL_NG!S23</f>
        <v>48.03300206262891</v>
      </c>
      <c r="H23">
        <f>PPCL_Spot!S23</f>
        <v>0</v>
      </c>
      <c r="I23">
        <f>Bawana_NG!S23</f>
        <v>9.48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0</v>
      </c>
      <c r="AA23" s="76">
        <f>STOA!K23</f>
        <v>100.78999999999999</v>
      </c>
      <c r="AB23" s="76">
        <f>-STOA!Q23</f>
        <v>0</v>
      </c>
      <c r="AC23">
        <f t="shared" si="0"/>
        <v>1.8093239367426712</v>
      </c>
      <c r="AD23">
        <f t="shared" si="1"/>
        <v>89.604991058176481</v>
      </c>
      <c r="AE23">
        <f>'IDT-1'!E23</f>
        <v>0</v>
      </c>
      <c r="AF23" s="25"/>
      <c r="AG23">
        <f t="shared" si="2"/>
        <v>89.604991058176481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-70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1.22472</v>
      </c>
      <c r="E24">
        <f>GT_NG!S24</f>
        <v>1.8865929322902619</v>
      </c>
      <c r="F24">
        <f>GT_Spot!S24</f>
        <v>0</v>
      </c>
      <c r="G24">
        <f>PPCL_NG!S24</f>
        <v>48.03300206262891</v>
      </c>
      <c r="H24">
        <f>PPCL_Spot!S24</f>
        <v>0</v>
      </c>
      <c r="I24">
        <f>Bawana_NG!S24</f>
        <v>9.48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0</v>
      </c>
      <c r="AA24" s="76">
        <f>STOA!K24</f>
        <v>100.78999999999999</v>
      </c>
      <c r="AB24" s="76">
        <f>-STOA!Q24</f>
        <v>0</v>
      </c>
      <c r="AC24">
        <f t="shared" si="0"/>
        <v>1.8093239367426712</v>
      </c>
      <c r="AD24">
        <f t="shared" si="1"/>
        <v>89.604991058176481</v>
      </c>
      <c r="AE24">
        <f>'IDT-1'!E24</f>
        <v>0</v>
      </c>
      <c r="AF24" s="25"/>
      <c r="AG24">
        <f t="shared" si="2"/>
        <v>89.604991058176481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-70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1.22472</v>
      </c>
      <c r="E25">
        <f>GT_NG!S25</f>
        <v>1.8865929322902619</v>
      </c>
      <c r="F25">
        <f>GT_Spot!S25</f>
        <v>0</v>
      </c>
      <c r="G25">
        <f>PPCL_NG!S25</f>
        <v>48.03300206262891</v>
      </c>
      <c r="H25">
        <f>PPCL_Spot!S25</f>
        <v>0</v>
      </c>
      <c r="I25">
        <f>Bawana_NG!S25</f>
        <v>9.48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0</v>
      </c>
      <c r="AA25" s="76">
        <f>STOA!K25</f>
        <v>100.78999999999999</v>
      </c>
      <c r="AB25" s="76">
        <f>-STOA!Q25</f>
        <v>0</v>
      </c>
      <c r="AC25">
        <f t="shared" si="0"/>
        <v>1.8093239367426712</v>
      </c>
      <c r="AD25">
        <f t="shared" si="1"/>
        <v>89.604991058176481</v>
      </c>
      <c r="AE25">
        <f>'IDT-1'!E25</f>
        <v>0</v>
      </c>
      <c r="AF25" s="25"/>
      <c r="AG25">
        <f t="shared" si="2"/>
        <v>89.604991058176481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-70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1.1421000000000001</v>
      </c>
      <c r="E26">
        <f>GT_NG!S26</f>
        <v>1.8865929322902619</v>
      </c>
      <c r="F26">
        <f>GT_Spot!S26</f>
        <v>0</v>
      </c>
      <c r="G26">
        <f>PPCL_NG!S26</f>
        <v>48.03300206262891</v>
      </c>
      <c r="H26">
        <f>PPCL_Spot!S26</f>
        <v>0</v>
      </c>
      <c r="I26">
        <f>Bawana_NG!S26</f>
        <v>9.48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0</v>
      </c>
      <c r="AA26" s="76">
        <f>STOA!K26</f>
        <v>100.78999999999999</v>
      </c>
      <c r="AB26" s="76">
        <f>-STOA!Q26</f>
        <v>0</v>
      </c>
      <c r="AC26">
        <f t="shared" si="0"/>
        <v>1.8086795007426715</v>
      </c>
      <c r="AD26">
        <f t="shared" si="1"/>
        <v>89.523015494176491</v>
      </c>
      <c r="AE26">
        <f>'IDT-1'!E26</f>
        <v>0</v>
      </c>
      <c r="AF26" s="25"/>
      <c r="AG26">
        <f t="shared" si="2"/>
        <v>89.523015494176491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-70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1.1421000000000001</v>
      </c>
      <c r="E27">
        <f>GT_NG!S27</f>
        <v>1.8865929322902619</v>
      </c>
      <c r="F27">
        <f>GT_Spot!S27</f>
        <v>0</v>
      </c>
      <c r="G27">
        <f>PPCL_NG!S27</f>
        <v>48.03300206262891</v>
      </c>
      <c r="H27">
        <f>PPCL_Spot!S27</f>
        <v>0</v>
      </c>
      <c r="I27">
        <f>Bawana_NG!S27</f>
        <v>9.48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0</v>
      </c>
      <c r="AA27" s="76">
        <f>STOA!K27</f>
        <v>100.78999999999999</v>
      </c>
      <c r="AB27" s="76">
        <f>-STOA!Q27</f>
        <v>0</v>
      </c>
      <c r="AC27">
        <f t="shared" si="0"/>
        <v>1.6514531350905852</v>
      </c>
      <c r="AD27">
        <f t="shared" si="1"/>
        <v>109.68024185982857</v>
      </c>
      <c r="AE27">
        <f>'IDT-1'!E27</f>
        <v>0</v>
      </c>
      <c r="AF27" s="25"/>
      <c r="AG27">
        <f t="shared" si="2"/>
        <v>109.68024185982857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-50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1.1421000000000001</v>
      </c>
      <c r="E28">
        <f>GT_NG!S28</f>
        <v>1.8865929322902619</v>
      </c>
      <c r="F28">
        <f>GT_Spot!S28</f>
        <v>0</v>
      </c>
      <c r="G28">
        <f>PPCL_NG!S28</f>
        <v>48.03300206262891</v>
      </c>
      <c r="H28">
        <f>PPCL_Spot!S28</f>
        <v>0</v>
      </c>
      <c r="I28">
        <f>Bawana_NG!S28</f>
        <v>9.48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0</v>
      </c>
      <c r="AA28" s="76">
        <f>STOA!K28</f>
        <v>100.78999999999999</v>
      </c>
      <c r="AB28" s="76">
        <f>-STOA!Q28</f>
        <v>0</v>
      </c>
      <c r="AC28">
        <f t="shared" si="0"/>
        <v>1.6514531350905852</v>
      </c>
      <c r="AD28">
        <f t="shared" si="1"/>
        <v>109.68024185982857</v>
      </c>
      <c r="AE28">
        <f>'IDT-1'!E28</f>
        <v>0</v>
      </c>
      <c r="AF28" s="25"/>
      <c r="AG28">
        <f t="shared" si="2"/>
        <v>109.68024185982857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-50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1.1421000000000001</v>
      </c>
      <c r="E29">
        <f>GT_NG!S29</f>
        <v>1.8865929322902619</v>
      </c>
      <c r="F29">
        <f>GT_Spot!S29</f>
        <v>0</v>
      </c>
      <c r="G29">
        <f>PPCL_NG!S29</f>
        <v>48.03300206262891</v>
      </c>
      <c r="H29">
        <f>PPCL_Spot!S29</f>
        <v>0</v>
      </c>
      <c r="I29">
        <f>Bawana_NG!S29</f>
        <v>9.48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0</v>
      </c>
      <c r="AA29" s="76">
        <f>STOA!K29</f>
        <v>100.78999999999999</v>
      </c>
      <c r="AB29" s="76">
        <f>-STOA!Q29</f>
        <v>0</v>
      </c>
      <c r="AC29">
        <f t="shared" si="0"/>
        <v>1.6514531350905852</v>
      </c>
      <c r="AD29">
        <f t="shared" si="1"/>
        <v>109.68024185982857</v>
      </c>
      <c r="AE29">
        <f>'IDT-1'!E29</f>
        <v>0</v>
      </c>
      <c r="AF29" s="25"/>
      <c r="AG29">
        <f t="shared" si="2"/>
        <v>109.68024185982857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-50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1.1421000000000001</v>
      </c>
      <c r="E30">
        <f>GT_NG!S30</f>
        <v>1.8865929322902619</v>
      </c>
      <c r="F30">
        <f>GT_Spot!S30</f>
        <v>0</v>
      </c>
      <c r="G30">
        <f>PPCL_NG!S30</f>
        <v>48.03300206262891</v>
      </c>
      <c r="H30">
        <f>PPCL_Spot!S30</f>
        <v>0</v>
      </c>
      <c r="I30">
        <f>Bawana_NG!S30</f>
        <v>9.48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0</v>
      </c>
      <c r="AA30" s="76">
        <f>STOA!K30</f>
        <v>100.78999999999999</v>
      </c>
      <c r="AB30" s="76">
        <f>-STOA!Q30</f>
        <v>0</v>
      </c>
      <c r="AC30">
        <f t="shared" si="0"/>
        <v>1.6514531350905852</v>
      </c>
      <c r="AD30">
        <f t="shared" si="1"/>
        <v>109.68024185982857</v>
      </c>
      <c r="AE30">
        <f>'IDT-1'!E30</f>
        <v>0</v>
      </c>
      <c r="AF30" s="25"/>
      <c r="AG30">
        <f t="shared" si="2"/>
        <v>109.68024185982857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-50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1.1421000000000001</v>
      </c>
      <c r="E31">
        <f>GT_NG!S31</f>
        <v>1.8865929322902619</v>
      </c>
      <c r="F31">
        <f>GT_Spot!S31</f>
        <v>0</v>
      </c>
      <c r="G31">
        <f>PPCL_NG!S31</f>
        <v>48.03300206262891</v>
      </c>
      <c r="H31">
        <f>PPCL_Spot!S31</f>
        <v>0</v>
      </c>
      <c r="I31">
        <f>Bawana_NG!S31</f>
        <v>9.48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100.78999999999999</v>
      </c>
      <c r="AB31" s="76">
        <f>-STOA!Q31</f>
        <v>0</v>
      </c>
      <c r="AC31">
        <f t="shared" si="0"/>
        <v>1.494226769438499</v>
      </c>
      <c r="AD31">
        <f t="shared" si="1"/>
        <v>129.83746822548065</v>
      </c>
      <c r="AE31">
        <f>'IDT-1'!E31</f>
        <v>0</v>
      </c>
      <c r="AF31" s="25"/>
      <c r="AG31">
        <f t="shared" si="2"/>
        <v>129.83746822548065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-30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1.1421000000000001</v>
      </c>
      <c r="E32">
        <f>GT_NG!S32</f>
        <v>1.8865929322902619</v>
      </c>
      <c r="F32">
        <f>GT_Spot!S32</f>
        <v>0</v>
      </c>
      <c r="G32">
        <f>PPCL_NG!S32</f>
        <v>48.03300206262891</v>
      </c>
      <c r="H32">
        <f>PPCL_Spot!S32</f>
        <v>0</v>
      </c>
      <c r="I32">
        <f>Bawana_NG!S32</f>
        <v>9.48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100.78999999999999</v>
      </c>
      <c r="AB32" s="76">
        <f>-STOA!Q32</f>
        <v>0</v>
      </c>
      <c r="AC32">
        <f t="shared" si="0"/>
        <v>1.494226769438499</v>
      </c>
      <c r="AD32">
        <f t="shared" si="1"/>
        <v>129.83746822548065</v>
      </c>
      <c r="AE32">
        <f>'IDT-1'!E32</f>
        <v>0</v>
      </c>
      <c r="AF32" s="25"/>
      <c r="AG32">
        <f t="shared" si="2"/>
        <v>129.83746822548065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-30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1.1421000000000001</v>
      </c>
      <c r="E33">
        <f>GT_NG!S33</f>
        <v>1.8865929322902619</v>
      </c>
      <c r="F33">
        <f>GT_Spot!S33</f>
        <v>0</v>
      </c>
      <c r="G33">
        <f>PPCL_NG!S33</f>
        <v>48.03300206262891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100.78999999999999</v>
      </c>
      <c r="AB33" s="76">
        <f>-STOA!Q33</f>
        <v>0</v>
      </c>
      <c r="AC33">
        <f t="shared" si="0"/>
        <v>1.420282769438499</v>
      </c>
      <c r="AD33">
        <f t="shared" si="1"/>
        <v>120.43141222548067</v>
      </c>
      <c r="AE33">
        <f>'IDT-1'!E33</f>
        <v>0</v>
      </c>
      <c r="AF33" s="25"/>
      <c r="AG33">
        <f t="shared" si="2"/>
        <v>120.43141222548067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-30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1.1421000000000001</v>
      </c>
      <c r="E34">
        <f>GT_NG!S34</f>
        <v>1.8865929322902619</v>
      </c>
      <c r="F34">
        <f>GT_Spot!S34</f>
        <v>0</v>
      </c>
      <c r="G34">
        <f>PPCL_NG!S34</f>
        <v>48.03300206262891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100.78999999999999</v>
      </c>
      <c r="AB34" s="76">
        <f>-STOA!Q34</f>
        <v>0</v>
      </c>
      <c r="AC34">
        <f t="shared" si="0"/>
        <v>1.420282769438499</v>
      </c>
      <c r="AD34">
        <f t="shared" si="1"/>
        <v>120.43141222548067</v>
      </c>
      <c r="AE34">
        <f>'IDT-1'!E34</f>
        <v>0</v>
      </c>
      <c r="AF34" s="25"/>
      <c r="AG34">
        <f t="shared" si="2"/>
        <v>120.43141222548067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-30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1.1421000000000001</v>
      </c>
      <c r="E35">
        <f>GT_NG!S35</f>
        <v>1.8865929322902619</v>
      </c>
      <c r="F35">
        <f>GT_Spot!S35</f>
        <v>0</v>
      </c>
      <c r="G35">
        <f>PPCL_NG!S35</f>
        <v>48.07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100.78999999999999</v>
      </c>
      <c r="AB35" s="76">
        <f>-STOA!Q35</f>
        <v>0</v>
      </c>
      <c r="AC35">
        <f t="shared" si="0"/>
        <v>1.3419581705239503</v>
      </c>
      <c r="AD35">
        <f t="shared" si="1"/>
        <v>130.54673476176632</v>
      </c>
      <c r="AE35">
        <f>'IDT-1'!E35</f>
        <v>0</v>
      </c>
      <c r="AF35" s="25"/>
      <c r="AG35">
        <f t="shared" si="2"/>
        <v>130.54673476176632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-20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1.1421000000000001</v>
      </c>
      <c r="E36">
        <f>GT_NG!S36</f>
        <v>1.8865929322902619</v>
      </c>
      <c r="F36">
        <f>GT_Spot!S36</f>
        <v>0</v>
      </c>
      <c r="G36">
        <f>PPCL_NG!S36</f>
        <v>48.07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100.78999999999999</v>
      </c>
      <c r="AB36" s="76">
        <f>-STOA!Q36</f>
        <v>0</v>
      </c>
      <c r="AC36">
        <f t="shared" si="0"/>
        <v>1.3419581705239503</v>
      </c>
      <c r="AD36">
        <f t="shared" si="1"/>
        <v>130.54673476176632</v>
      </c>
      <c r="AE36">
        <f>'IDT-1'!E36</f>
        <v>0</v>
      </c>
      <c r="AF36" s="25"/>
      <c r="AG36">
        <f t="shared" si="2"/>
        <v>130.54673476176632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-20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1.1421000000000001</v>
      </c>
      <c r="E37">
        <f>GT_NG!S37</f>
        <v>1.8865929322902619</v>
      </c>
      <c r="F37">
        <f>GT_Spot!S37</f>
        <v>0</v>
      </c>
      <c r="G37">
        <f>PPCL_NG!S37</f>
        <v>48.07</v>
      </c>
      <c r="H37">
        <f>PPCL_Spot!S37</f>
        <v>0</v>
      </c>
      <c r="I37">
        <f>Bawana_NG!S37</f>
        <v>5.7899999999999991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100.78999999999999</v>
      </c>
      <c r="AB37" s="76">
        <f>-STOA!Q37</f>
        <v>0</v>
      </c>
      <c r="AC37">
        <f t="shared" si="0"/>
        <v>1.3871201705239502</v>
      </c>
      <c r="AD37">
        <f t="shared" si="1"/>
        <v>136.2915727617663</v>
      </c>
      <c r="AE37">
        <f>'IDT-1'!E37</f>
        <v>0</v>
      </c>
      <c r="AF37" s="25"/>
      <c r="AG37">
        <f t="shared" si="2"/>
        <v>136.2915727617663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-20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1.1421000000000001</v>
      </c>
      <c r="E38">
        <f>GT_NG!S38</f>
        <v>1.8865929322902619</v>
      </c>
      <c r="F38">
        <f>GT_Spot!S38</f>
        <v>0</v>
      </c>
      <c r="G38">
        <f>PPCL_NG!S38</f>
        <v>48.07</v>
      </c>
      <c r="H38">
        <f>PPCL_Spot!S38</f>
        <v>0</v>
      </c>
      <c r="I38">
        <f>Bawana_NG!S38</f>
        <v>7.169999999999999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100.78999999999999</v>
      </c>
      <c r="AB38" s="76">
        <f>-STOA!Q38</f>
        <v>0</v>
      </c>
      <c r="AC38">
        <f t="shared" si="0"/>
        <v>1.3978841705239502</v>
      </c>
      <c r="AD38">
        <f t="shared" si="1"/>
        <v>137.6608087617663</v>
      </c>
      <c r="AE38">
        <f>'IDT-1'!E38</f>
        <v>0</v>
      </c>
      <c r="AF38" s="25"/>
      <c r="AG38">
        <f t="shared" si="2"/>
        <v>137.6608087617663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-20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1.1421000000000001</v>
      </c>
      <c r="E39">
        <f>GT_NG!S39</f>
        <v>1.816301635708345</v>
      </c>
      <c r="F39">
        <f>GT_Spot!S39</f>
        <v>0</v>
      </c>
      <c r="G39">
        <f>PPCL_NG!S39</f>
        <v>48.07</v>
      </c>
      <c r="H39">
        <f>PPCL_Spot!S39</f>
        <v>0</v>
      </c>
      <c r="I39">
        <f>Bawana_NG!S39</f>
        <v>18.239999999999998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153.65</v>
      </c>
      <c r="AB39" s="76">
        <f>-STOA!Q39</f>
        <v>0</v>
      </c>
      <c r="AC39">
        <f t="shared" si="0"/>
        <v>2.2497492211278054</v>
      </c>
      <c r="AD39">
        <f t="shared" si="1"/>
        <v>155.66865241458052</v>
      </c>
      <c r="AE39">
        <f>'IDT-1'!E39</f>
        <v>0</v>
      </c>
      <c r="AF39" s="25"/>
      <c r="AG39">
        <f t="shared" si="2"/>
        <v>155.66865241458052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-65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1.1421000000000001</v>
      </c>
      <c r="E40">
        <f>GT_NG!S40</f>
        <v>1.816301635708345</v>
      </c>
      <c r="F40">
        <f>GT_Spot!S40</f>
        <v>0</v>
      </c>
      <c r="G40">
        <f>PPCL_NG!S40</f>
        <v>48.07</v>
      </c>
      <c r="H40">
        <f>PPCL_Spot!S40</f>
        <v>0</v>
      </c>
      <c r="I40">
        <f>Bawana_NG!S40</f>
        <v>18.239999999999998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153.66</v>
      </c>
      <c r="AB40" s="76">
        <f>-STOA!Q40</f>
        <v>0</v>
      </c>
      <c r="AC40">
        <f t="shared" si="0"/>
        <v>2.2498272211278052</v>
      </c>
      <c r="AD40">
        <f t="shared" si="1"/>
        <v>155.67857441458051</v>
      </c>
      <c r="AE40">
        <f>'IDT-1'!E40</f>
        <v>0</v>
      </c>
      <c r="AF40" s="25"/>
      <c r="AG40">
        <f t="shared" si="2"/>
        <v>155.67857441458051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-65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1.1421000000000001</v>
      </c>
      <c r="E41">
        <f>GT_NG!S41</f>
        <v>1.816301635708345</v>
      </c>
      <c r="F41">
        <f>GT_Spot!S41</f>
        <v>0</v>
      </c>
      <c r="G41">
        <f>PPCL_NG!S41</f>
        <v>48.07</v>
      </c>
      <c r="H41">
        <f>PPCL_Spot!S41</f>
        <v>0</v>
      </c>
      <c r="I41">
        <f>Bawana_NG!S41</f>
        <v>18.22064001692047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153.66</v>
      </c>
      <c r="AB41" s="76">
        <f>-STOA!Q41</f>
        <v>0</v>
      </c>
      <c r="AC41">
        <f t="shared" si="0"/>
        <v>2.249676213259785</v>
      </c>
      <c r="AD41">
        <f t="shared" si="1"/>
        <v>155.65936543936903</v>
      </c>
      <c r="AE41">
        <f>'IDT-1'!E41</f>
        <v>0</v>
      </c>
      <c r="AF41" s="25"/>
      <c r="AG41">
        <f t="shared" si="2"/>
        <v>155.65936543936903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-65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1.1421000000000001</v>
      </c>
      <c r="E42">
        <f>GT_NG!S42</f>
        <v>1.816301635708345</v>
      </c>
      <c r="F42">
        <f>GT_Spot!S42</f>
        <v>0</v>
      </c>
      <c r="G42">
        <f>PPCL_NG!S42</f>
        <v>48.818041304680293</v>
      </c>
      <c r="H42">
        <f>PPCL_Spot!S42</f>
        <v>0</v>
      </c>
      <c r="I42">
        <f>Bawana_NG!S42</f>
        <v>18.22064001692047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153.66</v>
      </c>
      <c r="AB42" s="76">
        <f>-STOA!Q42</f>
        <v>0</v>
      </c>
      <c r="AC42">
        <f t="shared" si="0"/>
        <v>2.2555109354362912</v>
      </c>
      <c r="AD42">
        <f t="shared" si="1"/>
        <v>156.40157202187282</v>
      </c>
      <c r="AE42">
        <f>'IDT-1'!E42</f>
        <v>0</v>
      </c>
      <c r="AF42" s="25"/>
      <c r="AG42">
        <f t="shared" si="2"/>
        <v>156.40157202187282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-65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1.1421000000000001</v>
      </c>
      <c r="E43">
        <f>GT_NG!S43</f>
        <v>1.816301635708345</v>
      </c>
      <c r="F43">
        <f>GT_Spot!S43</f>
        <v>0</v>
      </c>
      <c r="G43">
        <f>PPCL_NG!S43</f>
        <v>48.818041304680293</v>
      </c>
      <c r="H43">
        <f>PPCL_Spot!S43</f>
        <v>0</v>
      </c>
      <c r="I43">
        <f>Bawana_NG!S43</f>
        <v>16.780799999999999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153.66</v>
      </c>
      <c r="AB43" s="76">
        <f>-STOA!Q43</f>
        <v>0</v>
      </c>
      <c r="AC43">
        <f t="shared" si="0"/>
        <v>2.2442801833043116</v>
      </c>
      <c r="AD43">
        <f t="shared" si="1"/>
        <v>154.97296275708433</v>
      </c>
      <c r="AE43">
        <f>'IDT-1'!E43</f>
        <v>0</v>
      </c>
      <c r="AF43" s="25"/>
      <c r="AG43">
        <f t="shared" si="2"/>
        <v>154.97296275708433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-65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1.1421000000000001</v>
      </c>
      <c r="E44">
        <f>GT_NG!S44</f>
        <v>1.816301635708345</v>
      </c>
      <c r="F44">
        <f>GT_Spot!S44</f>
        <v>0</v>
      </c>
      <c r="G44">
        <f>PPCL_NG!S44</f>
        <v>48.818041304680293</v>
      </c>
      <c r="H44">
        <f>PPCL_Spot!S44</f>
        <v>0</v>
      </c>
      <c r="I44">
        <f>Bawana_NG!S44</f>
        <v>16.780799999999999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153.66</v>
      </c>
      <c r="AB44" s="76">
        <f>-STOA!Q44</f>
        <v>0</v>
      </c>
      <c r="AC44">
        <f t="shared" si="0"/>
        <v>2.2442801833043116</v>
      </c>
      <c r="AD44">
        <f t="shared" si="1"/>
        <v>154.97296275708433</v>
      </c>
      <c r="AE44">
        <f>'IDT-1'!E44</f>
        <v>0</v>
      </c>
      <c r="AF44" s="25"/>
      <c r="AG44">
        <f t="shared" si="2"/>
        <v>154.97296275708433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-65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1.1421000000000001</v>
      </c>
      <c r="E45">
        <f>GT_NG!S45</f>
        <v>1.816301635708345</v>
      </c>
      <c r="F45">
        <f>GT_Spot!S45</f>
        <v>0</v>
      </c>
      <c r="G45">
        <f>PPCL_NG!S45</f>
        <v>48.818041304680293</v>
      </c>
      <c r="H45">
        <f>PPCL_Spot!S45</f>
        <v>0</v>
      </c>
      <c r="I45">
        <f>Bawana_NG!S45</f>
        <v>16.780799999999999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153.66</v>
      </c>
      <c r="AB45" s="76">
        <f>-STOA!Q45</f>
        <v>0</v>
      </c>
      <c r="AC45">
        <f t="shared" si="0"/>
        <v>2.2442801833043116</v>
      </c>
      <c r="AD45">
        <f t="shared" si="1"/>
        <v>154.97296275708433</v>
      </c>
      <c r="AE45">
        <f>'IDT-1'!E45</f>
        <v>0</v>
      </c>
      <c r="AF45" s="25"/>
      <c r="AG45">
        <f t="shared" si="2"/>
        <v>154.97296275708433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-65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1.1421000000000001</v>
      </c>
      <c r="E46">
        <f>GT_NG!S46</f>
        <v>1.816301635708345</v>
      </c>
      <c r="F46">
        <f>GT_Spot!S46</f>
        <v>0</v>
      </c>
      <c r="G46">
        <f>PPCL_NG!S46</f>
        <v>48.818041304680293</v>
      </c>
      <c r="H46">
        <f>PPCL_Spot!S46</f>
        <v>0</v>
      </c>
      <c r="I46">
        <f>Bawana_NG!S46</f>
        <v>16.780799999999999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153.66</v>
      </c>
      <c r="AB46" s="76">
        <f>-STOA!Q46</f>
        <v>0</v>
      </c>
      <c r="AC46">
        <f t="shared" si="0"/>
        <v>2.2442801833043116</v>
      </c>
      <c r="AD46">
        <f t="shared" si="1"/>
        <v>154.97296275708433</v>
      </c>
      <c r="AE46">
        <f>'IDT-1'!E46</f>
        <v>0</v>
      </c>
      <c r="AF46" s="25"/>
      <c r="AG46">
        <f t="shared" si="2"/>
        <v>154.97296275708433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-65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1.0351800000000002</v>
      </c>
      <c r="E47">
        <f>GT_NG!S47</f>
        <v>1.8865929322902619</v>
      </c>
      <c r="F47">
        <f>GT_Spot!S47</f>
        <v>0</v>
      </c>
      <c r="G47">
        <f>PPCL_NG!S47</f>
        <v>48.818041304680293</v>
      </c>
      <c r="H47">
        <f>PPCL_Spot!S47</f>
        <v>0</v>
      </c>
      <c r="I47">
        <f>Bawana_NG!S47</f>
        <v>11.124473684210527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153.66</v>
      </c>
      <c r="AB47" s="76">
        <f>-STOA!Q47</f>
        <v>0</v>
      </c>
      <c r="AC47">
        <f t="shared" si="0"/>
        <v>2.1998751341544924</v>
      </c>
      <c r="AD47">
        <f t="shared" si="1"/>
        <v>149.32441278702657</v>
      </c>
      <c r="AE47">
        <f>'IDT-1'!E47</f>
        <v>0</v>
      </c>
      <c r="AF47" s="25"/>
      <c r="AG47">
        <f t="shared" si="2"/>
        <v>149.32441278702657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-65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1.0351800000000002</v>
      </c>
      <c r="E48">
        <f>GT_NG!S48</f>
        <v>1.8865929322902619</v>
      </c>
      <c r="F48">
        <f>GT_Spot!S48</f>
        <v>0</v>
      </c>
      <c r="G48">
        <f>PPCL_NG!S48</f>
        <v>48.818041304680293</v>
      </c>
      <c r="H48">
        <f>PPCL_Spot!S48</f>
        <v>0</v>
      </c>
      <c r="I48">
        <f>Bawana_NG!S48</f>
        <v>11.124473684210527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153.66</v>
      </c>
      <c r="AB48" s="76">
        <f>-STOA!Q48</f>
        <v>0</v>
      </c>
      <c r="AC48">
        <f t="shared" si="0"/>
        <v>2.1998751341544924</v>
      </c>
      <c r="AD48">
        <f t="shared" si="1"/>
        <v>149.32441278702657</v>
      </c>
      <c r="AE48">
        <f>'IDT-1'!E48</f>
        <v>0</v>
      </c>
      <c r="AF48" s="25"/>
      <c r="AG48">
        <f t="shared" si="2"/>
        <v>149.32441278702657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-65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1.1761200000000001</v>
      </c>
      <c r="E49">
        <f>GT_NG!S49</f>
        <v>1.8865929322902619</v>
      </c>
      <c r="F49">
        <f>GT_Spot!S49</f>
        <v>0</v>
      </c>
      <c r="G49">
        <f>PPCL_NG!S49</f>
        <v>48.818041304680293</v>
      </c>
      <c r="H49">
        <f>PPCL_Spot!S49</f>
        <v>0</v>
      </c>
      <c r="I49">
        <f>Bawana_NG!S49</f>
        <v>19.152951960334988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153.66</v>
      </c>
      <c r="AB49" s="76">
        <f>-STOA!Q49</f>
        <v>0</v>
      </c>
      <c r="AC49">
        <f t="shared" si="0"/>
        <v>2.2635965967082634</v>
      </c>
      <c r="AD49">
        <f t="shared" si="1"/>
        <v>157.43010960059729</v>
      </c>
      <c r="AE49">
        <f>'IDT-1'!E49</f>
        <v>0</v>
      </c>
      <c r="AF49" s="25"/>
      <c r="AG49">
        <f t="shared" si="2"/>
        <v>157.43010960059729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-65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1.1761200000000001</v>
      </c>
      <c r="E50">
        <f>GT_NG!S50</f>
        <v>1.8865929322902619</v>
      </c>
      <c r="F50">
        <f>GT_Spot!S50</f>
        <v>0</v>
      </c>
      <c r="G50">
        <f>PPCL_NG!S50</f>
        <v>48.818041304680293</v>
      </c>
      <c r="H50">
        <f>PPCL_Spot!S50</f>
        <v>0</v>
      </c>
      <c r="I50">
        <f>Bawana_NG!S50</f>
        <v>19.152951960334988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153.66</v>
      </c>
      <c r="AB50" s="76">
        <f>-STOA!Q50</f>
        <v>0</v>
      </c>
      <c r="AC50">
        <f t="shared" si="0"/>
        <v>2.2635965967082634</v>
      </c>
      <c r="AD50">
        <f t="shared" si="1"/>
        <v>157.43010960059729</v>
      </c>
      <c r="AE50">
        <f>'IDT-1'!E50</f>
        <v>0</v>
      </c>
      <c r="AF50" s="25"/>
      <c r="AG50">
        <f t="shared" si="2"/>
        <v>157.43010960059729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-65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1.1761200000000001</v>
      </c>
      <c r="E51">
        <f>GT_NG!S51</f>
        <v>1.8865929322902619</v>
      </c>
      <c r="F51">
        <f>GT_Spot!S51</f>
        <v>0</v>
      </c>
      <c r="G51">
        <f>PPCL_NG!S51</f>
        <v>49.994999999999997</v>
      </c>
      <c r="H51">
        <f>PPCL_Spot!S51</f>
        <v>0</v>
      </c>
      <c r="I51">
        <f>Bawana_NG!S51</f>
        <v>19.152951960334988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153.66</v>
      </c>
      <c r="AB51" s="76">
        <f>-STOA!Q51</f>
        <v>0</v>
      </c>
      <c r="AC51">
        <f t="shared" si="0"/>
        <v>2.2727768745317571</v>
      </c>
      <c r="AD51">
        <f t="shared" si="1"/>
        <v>158.5978880180935</v>
      </c>
      <c r="AE51">
        <f>'IDT-1'!E51</f>
        <v>0</v>
      </c>
      <c r="AF51" s="25"/>
      <c r="AG51">
        <f t="shared" si="2"/>
        <v>158.5978880180935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-65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1.1761200000000001</v>
      </c>
      <c r="E52">
        <f>GT_NG!S52</f>
        <v>1.8865929322902619</v>
      </c>
      <c r="F52">
        <f>GT_Spot!S52</f>
        <v>0</v>
      </c>
      <c r="G52">
        <f>PPCL_NG!S52</f>
        <v>49.994999999999997</v>
      </c>
      <c r="H52">
        <f>PPCL_Spot!S52</f>
        <v>0</v>
      </c>
      <c r="I52">
        <f>Bawana_NG!S52</f>
        <v>19.152951960334988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153.66</v>
      </c>
      <c r="AB52" s="76">
        <f>-STOA!Q52</f>
        <v>0</v>
      </c>
      <c r="AC52">
        <f t="shared" si="0"/>
        <v>2.2727768745317571</v>
      </c>
      <c r="AD52">
        <f t="shared" si="1"/>
        <v>158.5978880180935</v>
      </c>
      <c r="AE52">
        <f>'IDT-1'!E52</f>
        <v>0</v>
      </c>
      <c r="AF52" s="25"/>
      <c r="AG52">
        <f t="shared" si="2"/>
        <v>158.5978880180935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-65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1.1761200000000001</v>
      </c>
      <c r="E53">
        <f>GT_NG!S53</f>
        <v>1.8865929322902619</v>
      </c>
      <c r="F53">
        <f>GT_Spot!S53</f>
        <v>0</v>
      </c>
      <c r="G53">
        <f>PPCL_NG!S53</f>
        <v>49.68</v>
      </c>
      <c r="H53">
        <f>PPCL_Spot!S53</f>
        <v>0</v>
      </c>
      <c r="I53">
        <f>Bawana_NG!S53</f>
        <v>9.661312137384904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153.66</v>
      </c>
      <c r="AB53" s="76">
        <f>-STOA!Q53</f>
        <v>0</v>
      </c>
      <c r="AC53">
        <f t="shared" si="0"/>
        <v>2.1962850839127466</v>
      </c>
      <c r="AD53">
        <f t="shared" si="1"/>
        <v>148.8677399857624</v>
      </c>
      <c r="AE53">
        <f>'IDT-1'!E53</f>
        <v>0</v>
      </c>
      <c r="AF53" s="25"/>
      <c r="AG53">
        <f t="shared" si="2"/>
        <v>148.8677399857624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-65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1.1761200000000001</v>
      </c>
      <c r="E54">
        <f>GT_NG!S54</f>
        <v>1.8865929322902619</v>
      </c>
      <c r="F54">
        <f>GT_Spot!S54</f>
        <v>0</v>
      </c>
      <c r="G54">
        <f>PPCL_NG!S54</f>
        <v>49.68</v>
      </c>
      <c r="H54">
        <f>PPCL_Spot!S54</f>
        <v>0</v>
      </c>
      <c r="I54">
        <f>Bawana_NG!S54</f>
        <v>13.34761276589361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153.66</v>
      </c>
      <c r="AB54" s="76">
        <f>-STOA!Q54</f>
        <v>0</v>
      </c>
      <c r="AC54">
        <f t="shared" si="0"/>
        <v>2.2250382288151145</v>
      </c>
      <c r="AD54">
        <f t="shared" si="1"/>
        <v>152.52528746936875</v>
      </c>
      <c r="AE54">
        <f>'IDT-1'!E54</f>
        <v>0</v>
      </c>
      <c r="AF54" s="25"/>
      <c r="AG54">
        <f t="shared" si="2"/>
        <v>152.52528746936875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-65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1.1761200000000001</v>
      </c>
      <c r="E55">
        <f>GT_NG!S55</f>
        <v>1.8865929322902619</v>
      </c>
      <c r="F55">
        <f>GT_Spot!S55</f>
        <v>0</v>
      </c>
      <c r="G55">
        <f>PPCL_NG!S55</f>
        <v>49.68</v>
      </c>
      <c r="H55">
        <f>PPCL_Spot!S55</f>
        <v>0</v>
      </c>
      <c r="I55">
        <f>Bawana_NG!S55</f>
        <v>13.34761276589361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153.66</v>
      </c>
      <c r="AB55" s="76">
        <f>-STOA!Q55</f>
        <v>0</v>
      </c>
      <c r="AC55">
        <f t="shared" si="0"/>
        <v>2.2250382288151145</v>
      </c>
      <c r="AD55">
        <f t="shared" si="1"/>
        <v>152.52528746936875</v>
      </c>
      <c r="AE55">
        <f>'IDT-1'!E55</f>
        <v>0</v>
      </c>
      <c r="AF55" s="25"/>
      <c r="AG55">
        <f t="shared" si="2"/>
        <v>152.52528746936875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-65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1.1761200000000001</v>
      </c>
      <c r="E56">
        <f>GT_NG!S56</f>
        <v>1.8865929322902619</v>
      </c>
      <c r="F56">
        <f>GT_Spot!S56</f>
        <v>0</v>
      </c>
      <c r="G56">
        <f>PPCL_NG!S56</f>
        <v>49.68</v>
      </c>
      <c r="H56">
        <f>PPCL_Spot!S56</f>
        <v>0</v>
      </c>
      <c r="I56">
        <f>Bawana_NG!S56</f>
        <v>13.34761276589361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153.66</v>
      </c>
      <c r="AB56" s="76">
        <f>-STOA!Q56</f>
        <v>0</v>
      </c>
      <c r="AC56">
        <f t="shared" si="0"/>
        <v>2.2250382288151145</v>
      </c>
      <c r="AD56">
        <f t="shared" si="1"/>
        <v>152.52528746936875</v>
      </c>
      <c r="AE56">
        <f>'IDT-1'!E56</f>
        <v>0</v>
      </c>
      <c r="AF56" s="25"/>
      <c r="AG56">
        <f t="shared" si="2"/>
        <v>152.52528746936875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-65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1.1761200000000001</v>
      </c>
      <c r="E57">
        <f>GT_NG!S57</f>
        <v>1.8865929322902619</v>
      </c>
      <c r="F57">
        <f>GT_Spot!S57</f>
        <v>0</v>
      </c>
      <c r="G57">
        <f>PPCL_NG!S57</f>
        <v>49.68</v>
      </c>
      <c r="H57">
        <f>PPCL_Spot!S57</f>
        <v>0</v>
      </c>
      <c r="I57">
        <f>Bawana_NG!S57</f>
        <v>13.34761276589361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152.69999999999999</v>
      </c>
      <c r="AB57" s="76">
        <f>-STOA!Q57</f>
        <v>0</v>
      </c>
      <c r="AC57">
        <f t="shared" si="0"/>
        <v>2.2175502288151145</v>
      </c>
      <c r="AD57">
        <f t="shared" si="1"/>
        <v>151.57277546936874</v>
      </c>
      <c r="AE57">
        <f>'IDT-1'!E57</f>
        <v>0</v>
      </c>
      <c r="AF57" s="25"/>
      <c r="AG57">
        <f t="shared" si="2"/>
        <v>151.57277546936874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-65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1.1761200000000001</v>
      </c>
      <c r="E58">
        <f>GT_NG!S58</f>
        <v>1.8865929322902619</v>
      </c>
      <c r="F58">
        <f>GT_Spot!S58</f>
        <v>0</v>
      </c>
      <c r="G58">
        <f>PPCL_NG!S58</f>
        <v>49.68</v>
      </c>
      <c r="H58">
        <f>PPCL_Spot!S58</f>
        <v>0</v>
      </c>
      <c r="I58">
        <f>Bawana_NG!S58</f>
        <v>13.34761276589361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152.69999999999999</v>
      </c>
      <c r="AB58" s="76">
        <f>-STOA!Q58</f>
        <v>0</v>
      </c>
      <c r="AC58">
        <f t="shared" si="0"/>
        <v>2.2175502288151145</v>
      </c>
      <c r="AD58">
        <f t="shared" si="1"/>
        <v>151.57277546936874</v>
      </c>
      <c r="AE58">
        <f>'IDT-1'!E58</f>
        <v>0</v>
      </c>
      <c r="AF58" s="25"/>
      <c r="AG58">
        <f t="shared" si="2"/>
        <v>151.57277546936874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-65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1.1761200000000001</v>
      </c>
      <c r="E59">
        <f>GT_NG!S59</f>
        <v>1.8865929322902619</v>
      </c>
      <c r="F59">
        <f>GT_Spot!S59</f>
        <v>0</v>
      </c>
      <c r="G59">
        <f>PPCL_NG!S59</f>
        <v>48.789999999999992</v>
      </c>
      <c r="H59">
        <f>PPCL_Spot!S59</f>
        <v>0</v>
      </c>
      <c r="I59">
        <f>Bawana_NG!S59</f>
        <v>2.9198624134194038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152.69999999999999</v>
      </c>
      <c r="AB59" s="76">
        <f>-STOA!Q59</f>
        <v>0</v>
      </c>
      <c r="AC59">
        <f t="shared" si="0"/>
        <v>2.1292717760658153</v>
      </c>
      <c r="AD59">
        <f t="shared" si="1"/>
        <v>140.34330356964381</v>
      </c>
      <c r="AE59">
        <f>'IDT-1'!E59</f>
        <v>0</v>
      </c>
      <c r="AF59" s="25"/>
      <c r="AG59">
        <f t="shared" si="2"/>
        <v>140.34330356964381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-65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1.1761200000000001</v>
      </c>
      <c r="E60">
        <f>GT_NG!S60</f>
        <v>1.8865929322902619</v>
      </c>
      <c r="F60">
        <f>GT_Spot!S60</f>
        <v>0</v>
      </c>
      <c r="G60">
        <f>PPCL_NG!S60</f>
        <v>48.789999999999992</v>
      </c>
      <c r="H60">
        <f>PPCL_Spot!S60</f>
        <v>0</v>
      </c>
      <c r="I60">
        <f>Bawana_NG!S60</f>
        <v>2.9198624134194038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152.69999999999999</v>
      </c>
      <c r="AB60" s="76">
        <f>-STOA!Q60</f>
        <v>0</v>
      </c>
      <c r="AC60">
        <f t="shared" si="0"/>
        <v>2.1292717760658153</v>
      </c>
      <c r="AD60">
        <f t="shared" si="1"/>
        <v>140.34330356964381</v>
      </c>
      <c r="AE60">
        <f>'IDT-1'!E60</f>
        <v>0</v>
      </c>
      <c r="AF60" s="25"/>
      <c r="AG60">
        <f t="shared" si="2"/>
        <v>140.34330356964381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-65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1.1761200000000001</v>
      </c>
      <c r="E61">
        <f>GT_NG!S61</f>
        <v>1.8865929322902619</v>
      </c>
      <c r="F61">
        <f>GT_Spot!S61</f>
        <v>0</v>
      </c>
      <c r="G61">
        <f>PPCL_NG!S61</f>
        <v>48.789999999999992</v>
      </c>
      <c r="H61">
        <f>PPCL_Spot!S61</f>
        <v>0</v>
      </c>
      <c r="I61">
        <f>Bawana_NG!S61</f>
        <v>2.9198624134194038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152.69999999999999</v>
      </c>
      <c r="AB61" s="76">
        <f>-STOA!Q61</f>
        <v>0</v>
      </c>
      <c r="AC61">
        <f t="shared" si="0"/>
        <v>2.1292717760658153</v>
      </c>
      <c r="AD61">
        <f t="shared" si="1"/>
        <v>140.34330356964381</v>
      </c>
      <c r="AE61">
        <f>'IDT-1'!E61</f>
        <v>0</v>
      </c>
      <c r="AF61" s="25"/>
      <c r="AG61">
        <f t="shared" si="2"/>
        <v>140.34330356964381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-65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1.1761200000000001</v>
      </c>
      <c r="E62">
        <f>GT_NG!S62</f>
        <v>1.8865929322902619</v>
      </c>
      <c r="F62">
        <f>GT_Spot!S62</f>
        <v>0</v>
      </c>
      <c r="G62">
        <f>PPCL_NG!S62</f>
        <v>48.789999999999992</v>
      </c>
      <c r="H62">
        <f>PPCL_Spot!S62</f>
        <v>0</v>
      </c>
      <c r="I62">
        <f>Bawana_NG!S62</f>
        <v>2.9198624134194038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152.69999999999999</v>
      </c>
      <c r="AB62" s="76">
        <f>-STOA!Q62</f>
        <v>0</v>
      </c>
      <c r="AC62">
        <f t="shared" si="0"/>
        <v>2.1292717760658153</v>
      </c>
      <c r="AD62">
        <f t="shared" si="1"/>
        <v>140.34330356964381</v>
      </c>
      <c r="AE62">
        <f>'IDT-1'!E62</f>
        <v>0</v>
      </c>
      <c r="AF62" s="25"/>
      <c r="AG62">
        <f t="shared" si="2"/>
        <v>140.34330356964381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-65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1.1761200000000001</v>
      </c>
      <c r="E63">
        <f>GT_NG!S63</f>
        <v>1.8865929322902619</v>
      </c>
      <c r="F63">
        <f>GT_Spot!S63</f>
        <v>0</v>
      </c>
      <c r="G63">
        <f>PPCL_NG!S63</f>
        <v>48.789999999999992</v>
      </c>
      <c r="H63">
        <f>PPCL_Spot!S63</f>
        <v>0</v>
      </c>
      <c r="I63">
        <f>Bawana_NG!S63</f>
        <v>2.9198624134194038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152.69999999999999</v>
      </c>
      <c r="AB63" s="76">
        <f>-STOA!Q63</f>
        <v>0</v>
      </c>
      <c r="AC63">
        <f t="shared" si="0"/>
        <v>2.1292717760658153</v>
      </c>
      <c r="AD63">
        <f t="shared" si="1"/>
        <v>140.34330356964381</v>
      </c>
      <c r="AE63">
        <f>'IDT-1'!E63</f>
        <v>0</v>
      </c>
      <c r="AF63" s="25"/>
      <c r="AG63">
        <f t="shared" si="2"/>
        <v>140.34330356964381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-65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1.1761200000000001</v>
      </c>
      <c r="E64">
        <f>GT_NG!S64</f>
        <v>1.8865929322902619</v>
      </c>
      <c r="F64">
        <f>GT_Spot!S64</f>
        <v>0</v>
      </c>
      <c r="G64">
        <f>PPCL_NG!S64</f>
        <v>48.789999999999992</v>
      </c>
      <c r="H64">
        <f>PPCL_Spot!S64</f>
        <v>0</v>
      </c>
      <c r="I64">
        <f>Bawana_NG!S64</f>
        <v>2.9198624134194038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152.69999999999999</v>
      </c>
      <c r="AB64" s="76">
        <f>-STOA!Q64</f>
        <v>0</v>
      </c>
      <c r="AC64">
        <f t="shared" si="0"/>
        <v>2.1292717760658153</v>
      </c>
      <c r="AD64">
        <f t="shared" si="1"/>
        <v>140.34330356964381</v>
      </c>
      <c r="AE64">
        <f>'IDT-1'!E64</f>
        <v>0</v>
      </c>
      <c r="AF64" s="25"/>
      <c r="AG64">
        <f t="shared" si="2"/>
        <v>140.34330356964381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-65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1.1761200000000001</v>
      </c>
      <c r="E65">
        <f>GT_NG!S65</f>
        <v>1.8865929322902619</v>
      </c>
      <c r="F65">
        <f>GT_Spot!S65</f>
        <v>0</v>
      </c>
      <c r="G65">
        <f>PPCL_NG!S65</f>
        <v>48.18</v>
      </c>
      <c r="H65">
        <f>PPCL_Spot!S65</f>
        <v>0</v>
      </c>
      <c r="I65">
        <f>Bawana_NG!S65</f>
        <v>21.16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152.69999999999999</v>
      </c>
      <c r="AB65" s="76">
        <f>-STOA!Q65</f>
        <v>0</v>
      </c>
      <c r="AC65">
        <f t="shared" si="0"/>
        <v>2.2667868492411443</v>
      </c>
      <c r="AD65">
        <f t="shared" si="1"/>
        <v>157.83592608304909</v>
      </c>
      <c r="AE65">
        <f>'IDT-1'!E65</f>
        <v>0</v>
      </c>
      <c r="AF65" s="25"/>
      <c r="AG65">
        <f t="shared" si="2"/>
        <v>157.83592608304909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-65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1.1761200000000001</v>
      </c>
      <c r="E66">
        <f>GT_NG!S66</f>
        <v>1.8865929322902619</v>
      </c>
      <c r="F66">
        <f>GT_Spot!S66</f>
        <v>0</v>
      </c>
      <c r="G66">
        <f>PPCL_NG!S66</f>
        <v>48.18</v>
      </c>
      <c r="H66">
        <f>PPCL_Spot!S66</f>
        <v>0</v>
      </c>
      <c r="I66">
        <f>Bawana_NG!S66</f>
        <v>21.16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152.69999999999999</v>
      </c>
      <c r="AB66" s="76">
        <f>-STOA!Q66</f>
        <v>0</v>
      </c>
      <c r="AC66">
        <f t="shared" si="0"/>
        <v>2.2667868492411443</v>
      </c>
      <c r="AD66">
        <f t="shared" si="1"/>
        <v>157.83592608304909</v>
      </c>
      <c r="AE66">
        <f>'IDT-1'!E66</f>
        <v>0</v>
      </c>
      <c r="AF66" s="25"/>
      <c r="AG66">
        <f t="shared" si="2"/>
        <v>157.83592608304909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-65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1.1761200000000001</v>
      </c>
      <c r="E67">
        <f>GT_NG!S67</f>
        <v>1.8865929322902619</v>
      </c>
      <c r="F67">
        <f>GT_Spot!S67</f>
        <v>0</v>
      </c>
      <c r="G67">
        <f>PPCL_NG!S67</f>
        <v>48.18</v>
      </c>
      <c r="H67">
        <f>PPCL_Spot!S67</f>
        <v>0</v>
      </c>
      <c r="I67">
        <f>Bawana_NG!S67</f>
        <v>21.16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152.69999999999999</v>
      </c>
      <c r="AB67" s="76">
        <f>-STOA!Q67</f>
        <v>0</v>
      </c>
      <c r="AC67">
        <f t="shared" si="0"/>
        <v>2.2667868492411443</v>
      </c>
      <c r="AD67">
        <f t="shared" si="1"/>
        <v>157.83592608304909</v>
      </c>
      <c r="AE67">
        <f>'IDT-1'!E67</f>
        <v>0</v>
      </c>
      <c r="AF67" s="25"/>
      <c r="AG67">
        <f t="shared" si="2"/>
        <v>157.83592608304909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-65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1.1761200000000001</v>
      </c>
      <c r="E68">
        <f>GT_NG!S68</f>
        <v>1.8865929322902619</v>
      </c>
      <c r="F68">
        <f>GT_Spot!S68</f>
        <v>0</v>
      </c>
      <c r="G68">
        <f>PPCL_NG!S68</f>
        <v>48.18</v>
      </c>
      <c r="H68">
        <f>PPCL_Spot!S68</f>
        <v>0</v>
      </c>
      <c r="I68">
        <f>Bawana_NG!S68</f>
        <v>21.16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152.69999999999999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2.2667868492411443</v>
      </c>
      <c r="AD68">
        <f t="shared" ref="AD68:AD98" si="4">SUM(B68:AB68,AI68:AV68)-AC68</f>
        <v>157.83592608304909</v>
      </c>
      <c r="AE68">
        <f>'IDT-1'!E68</f>
        <v>0</v>
      </c>
      <c r="AF68" s="25"/>
      <c r="AG68">
        <f t="shared" ref="AG68:AG98" si="5">SUM(AD68:AF68)</f>
        <v>157.83592608304909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-65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1.1761200000000001</v>
      </c>
      <c r="E69">
        <f>GT_NG!S69</f>
        <v>1.8865929322902619</v>
      </c>
      <c r="F69">
        <f>GT_Spot!S69</f>
        <v>0</v>
      </c>
      <c r="G69">
        <f>PPCL_NG!S69</f>
        <v>48.18</v>
      </c>
      <c r="H69">
        <f>PPCL_Spot!S69</f>
        <v>0</v>
      </c>
      <c r="I69">
        <f>Bawana_NG!S69</f>
        <v>21.16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152.69</v>
      </c>
      <c r="AB69" s="76">
        <f>-STOA!Q69</f>
        <v>0</v>
      </c>
      <c r="AC69">
        <f t="shared" si="3"/>
        <v>2.2667088492411445</v>
      </c>
      <c r="AD69">
        <f t="shared" si="4"/>
        <v>157.8260040830491</v>
      </c>
      <c r="AE69">
        <f>'IDT-1'!E69</f>
        <v>0</v>
      </c>
      <c r="AF69" s="25"/>
      <c r="AG69">
        <f t="shared" si="5"/>
        <v>157.8260040830491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-65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1.1761200000000001</v>
      </c>
      <c r="E70">
        <f>GT_NG!S70</f>
        <v>1.8865929322902619</v>
      </c>
      <c r="F70">
        <f>GT_Spot!S70</f>
        <v>0</v>
      </c>
      <c r="G70">
        <f>PPCL_NG!S70</f>
        <v>48.18</v>
      </c>
      <c r="H70">
        <f>PPCL_Spot!S70</f>
        <v>0</v>
      </c>
      <c r="I70">
        <f>Bawana_NG!S70</f>
        <v>21.16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149.72</v>
      </c>
      <c r="AB70" s="76">
        <f>-STOA!Q70</f>
        <v>0</v>
      </c>
      <c r="AC70">
        <f t="shared" si="3"/>
        <v>2.2435428492411442</v>
      </c>
      <c r="AD70">
        <f t="shared" si="4"/>
        <v>154.8791700830491</v>
      </c>
      <c r="AE70">
        <f>'IDT-1'!E70</f>
        <v>0</v>
      </c>
      <c r="AF70" s="25"/>
      <c r="AG70">
        <f t="shared" si="5"/>
        <v>154.8791700830491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-65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1.1761200000000001</v>
      </c>
      <c r="E71">
        <f>GT_NG!S71</f>
        <v>1.8865929322902619</v>
      </c>
      <c r="F71">
        <f>GT_Spot!S71</f>
        <v>0</v>
      </c>
      <c r="G71">
        <f>PPCL_NG!S71</f>
        <v>48.18</v>
      </c>
      <c r="H71">
        <f>PPCL_Spot!S71</f>
        <v>0</v>
      </c>
      <c r="I71">
        <f>Bawana_NG!S71</f>
        <v>21.16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99.83</v>
      </c>
      <c r="AB71" s="76">
        <f>-STOA!Q71</f>
        <v>0</v>
      </c>
      <c r="AC71">
        <f t="shared" si="3"/>
        <v>1.5399481179369718</v>
      </c>
      <c r="AD71">
        <f t="shared" si="4"/>
        <v>145.6927648143533</v>
      </c>
      <c r="AE71">
        <f>'IDT-1'!E71</f>
        <v>0</v>
      </c>
      <c r="AF71" s="25"/>
      <c r="AG71">
        <f t="shared" si="5"/>
        <v>145.6927648143533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-25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1.1761200000000001</v>
      </c>
      <c r="E72">
        <f>GT_NG!S72</f>
        <v>1.8865929322902619</v>
      </c>
      <c r="F72">
        <f>GT_Spot!S72</f>
        <v>0</v>
      </c>
      <c r="G72">
        <f>PPCL_NG!S72</f>
        <v>48.18</v>
      </c>
      <c r="H72">
        <f>PPCL_Spot!S72</f>
        <v>0</v>
      </c>
      <c r="I72">
        <f>Bawana_NG!S72</f>
        <v>21.16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99.83</v>
      </c>
      <c r="AB72" s="76">
        <f>-STOA!Q72</f>
        <v>0</v>
      </c>
      <c r="AC72">
        <f t="shared" si="3"/>
        <v>1.5399481179369718</v>
      </c>
      <c r="AD72">
        <f t="shared" si="4"/>
        <v>145.6927648143533</v>
      </c>
      <c r="AE72">
        <f>'IDT-1'!E72</f>
        <v>0</v>
      </c>
      <c r="AF72" s="25"/>
      <c r="AG72">
        <f t="shared" si="5"/>
        <v>145.6927648143533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-25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1.1761200000000001</v>
      </c>
      <c r="E73">
        <f>GT_NG!S73</f>
        <v>1.8865929322902619</v>
      </c>
      <c r="F73">
        <f>GT_Spot!S73</f>
        <v>0</v>
      </c>
      <c r="G73">
        <f>PPCL_NG!S73</f>
        <v>48.18</v>
      </c>
      <c r="H73">
        <f>PPCL_Spot!S73</f>
        <v>0</v>
      </c>
      <c r="I73">
        <f>Bawana_NG!S73</f>
        <v>19.700000000000003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99.83</v>
      </c>
      <c r="AB73" s="76">
        <f>-STOA!Q73</f>
        <v>0</v>
      </c>
      <c r="AC73">
        <f t="shared" si="3"/>
        <v>1.5285601179369717</v>
      </c>
      <c r="AD73">
        <f t="shared" si="4"/>
        <v>144.2441528143533</v>
      </c>
      <c r="AE73">
        <f>'IDT-1'!E73</f>
        <v>0</v>
      </c>
      <c r="AF73" s="25"/>
      <c r="AG73">
        <f t="shared" si="5"/>
        <v>144.2441528143533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-25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1.1761200000000001</v>
      </c>
      <c r="E74">
        <f>GT_NG!S74</f>
        <v>1.8865929322902619</v>
      </c>
      <c r="F74">
        <f>GT_Spot!S74</f>
        <v>0</v>
      </c>
      <c r="G74">
        <f>PPCL_NG!S74</f>
        <v>48.18</v>
      </c>
      <c r="H74">
        <f>PPCL_Spot!S74</f>
        <v>0</v>
      </c>
      <c r="I74">
        <f>Bawana_NG!S74</f>
        <v>19.700000000000003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99.83</v>
      </c>
      <c r="AB74" s="76">
        <f>-STOA!Q74</f>
        <v>0</v>
      </c>
      <c r="AC74">
        <f t="shared" si="3"/>
        <v>1.5285601179369717</v>
      </c>
      <c r="AD74">
        <f t="shared" si="4"/>
        <v>144.2441528143533</v>
      </c>
      <c r="AE74">
        <f>'IDT-1'!E74</f>
        <v>0</v>
      </c>
      <c r="AF74" s="25"/>
      <c r="AG74">
        <f t="shared" si="5"/>
        <v>144.2441528143533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-25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1.1761200000000001</v>
      </c>
      <c r="E75">
        <f>GT_NG!S75</f>
        <v>2.9454545454545458</v>
      </c>
      <c r="F75">
        <f>GT_Spot!S75</f>
        <v>0</v>
      </c>
      <c r="G75">
        <f>PPCL_NG!S75</f>
        <v>48.206987063308546</v>
      </c>
      <c r="H75">
        <f>PPCL_Spot!S75</f>
        <v>0</v>
      </c>
      <c r="I75">
        <f>Bawana_NG!S75</f>
        <v>19.700000000000003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99.83</v>
      </c>
      <c r="AB75" s="76">
        <f>-STOA!Q75</f>
        <v>0</v>
      </c>
      <c r="AC75">
        <f t="shared" si="3"/>
        <v>1.5370297376134598</v>
      </c>
      <c r="AD75">
        <f t="shared" si="4"/>
        <v>145.32153187114963</v>
      </c>
      <c r="AE75">
        <f>'IDT-1'!E75</f>
        <v>0</v>
      </c>
      <c r="AF75" s="25"/>
      <c r="AG75">
        <f t="shared" si="5"/>
        <v>145.32153187114963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-25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1.1761200000000001</v>
      </c>
      <c r="E76">
        <f>GT_NG!S76</f>
        <v>2.9454545454545458</v>
      </c>
      <c r="F76">
        <f>GT_Spot!S76</f>
        <v>0</v>
      </c>
      <c r="G76">
        <f>PPCL_NG!S76</f>
        <v>48.206987063308546</v>
      </c>
      <c r="H76">
        <f>PPCL_Spot!S76</f>
        <v>0</v>
      </c>
      <c r="I76">
        <f>Bawana_NG!S76</f>
        <v>19.700000000000003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99.83</v>
      </c>
      <c r="AB76" s="76">
        <f>-STOA!Q76</f>
        <v>0</v>
      </c>
      <c r="AC76">
        <f t="shared" si="3"/>
        <v>1.5370297376134598</v>
      </c>
      <c r="AD76">
        <f t="shared" si="4"/>
        <v>145.32153187114963</v>
      </c>
      <c r="AE76">
        <f>'IDT-1'!E76</f>
        <v>0</v>
      </c>
      <c r="AF76" s="25"/>
      <c r="AG76">
        <f t="shared" si="5"/>
        <v>145.32153187114963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-25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1.1761200000000001</v>
      </c>
      <c r="E77">
        <f>GT_NG!S77</f>
        <v>2.9454545454545458</v>
      </c>
      <c r="F77">
        <f>GT_Spot!S77</f>
        <v>0</v>
      </c>
      <c r="G77">
        <f>PPCL_NG!S77</f>
        <v>48.206987063308546</v>
      </c>
      <c r="H77">
        <f>PPCL_Spot!S77</f>
        <v>0</v>
      </c>
      <c r="I77">
        <f>Bawana_NG!S77</f>
        <v>19.700000000000003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99.83</v>
      </c>
      <c r="AB77" s="76">
        <f>-STOA!Q77</f>
        <v>0</v>
      </c>
      <c r="AC77">
        <f t="shared" si="3"/>
        <v>1.5370297376134598</v>
      </c>
      <c r="AD77">
        <f t="shared" si="4"/>
        <v>145.32153187114963</v>
      </c>
      <c r="AE77">
        <f>'IDT-1'!E77</f>
        <v>0</v>
      </c>
      <c r="AF77" s="25"/>
      <c r="AG77">
        <f t="shared" si="5"/>
        <v>145.32153187114963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-25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1.1761200000000001</v>
      </c>
      <c r="E78">
        <f>GT_NG!S78</f>
        <v>2.9454545454545458</v>
      </c>
      <c r="F78">
        <f>GT_Spot!S78</f>
        <v>0</v>
      </c>
      <c r="G78">
        <f>PPCL_NG!S78</f>
        <v>48.206987063308546</v>
      </c>
      <c r="H78">
        <f>PPCL_Spot!S78</f>
        <v>0</v>
      </c>
      <c r="I78">
        <f>Bawana_NG!S78</f>
        <v>19.700000000000003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99.83</v>
      </c>
      <c r="AB78" s="76">
        <f>-STOA!Q78</f>
        <v>0</v>
      </c>
      <c r="AC78">
        <f t="shared" si="3"/>
        <v>1.5370297376134598</v>
      </c>
      <c r="AD78">
        <f t="shared" si="4"/>
        <v>145.32153187114963</v>
      </c>
      <c r="AE78">
        <f>'IDT-1'!E78</f>
        <v>0</v>
      </c>
      <c r="AF78" s="25"/>
      <c r="AG78">
        <f t="shared" si="5"/>
        <v>145.32153187114963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-25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1.1761200000000001</v>
      </c>
      <c r="E79">
        <f>GT_NG!S79</f>
        <v>2.9454545454545458</v>
      </c>
      <c r="F79">
        <f>GT_Spot!S79</f>
        <v>0</v>
      </c>
      <c r="G79">
        <f>PPCL_NG!S79</f>
        <v>48.206987063308546</v>
      </c>
      <c r="H79">
        <f>PPCL_Spot!S79</f>
        <v>0</v>
      </c>
      <c r="I79">
        <f>Bawana_NG!S79</f>
        <v>19.700000000000003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99.83</v>
      </c>
      <c r="AB79" s="76">
        <f>-STOA!Q79</f>
        <v>0</v>
      </c>
      <c r="AC79">
        <f t="shared" si="3"/>
        <v>1.5370297376134598</v>
      </c>
      <c r="AD79">
        <f t="shared" si="4"/>
        <v>145.32153187114963</v>
      </c>
      <c r="AE79">
        <f>'IDT-1'!E79</f>
        <v>0</v>
      </c>
      <c r="AF79" s="25"/>
      <c r="AG79">
        <f t="shared" si="5"/>
        <v>145.32153187114963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-25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1.1761200000000001</v>
      </c>
      <c r="E80">
        <f>GT_NG!S80</f>
        <v>2.9454545454545458</v>
      </c>
      <c r="F80">
        <f>GT_Spot!S80</f>
        <v>0</v>
      </c>
      <c r="G80">
        <f>PPCL_NG!S80</f>
        <v>48.206987063308546</v>
      </c>
      <c r="H80">
        <f>PPCL_Spot!S80</f>
        <v>0</v>
      </c>
      <c r="I80">
        <f>Bawana_NG!S80</f>
        <v>19.700000000000003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99.83</v>
      </c>
      <c r="AB80" s="76">
        <f>-STOA!Q80</f>
        <v>0</v>
      </c>
      <c r="AC80">
        <f t="shared" si="3"/>
        <v>1.5370297376134598</v>
      </c>
      <c r="AD80">
        <f t="shared" si="4"/>
        <v>145.32153187114963</v>
      </c>
      <c r="AE80">
        <f>'IDT-1'!E80</f>
        <v>0</v>
      </c>
      <c r="AF80" s="25"/>
      <c r="AG80">
        <f t="shared" si="5"/>
        <v>145.32153187114963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-25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1.1761200000000001</v>
      </c>
      <c r="E81">
        <f>GT_NG!S81</f>
        <v>2.9454545454545458</v>
      </c>
      <c r="F81">
        <f>GT_Spot!S81</f>
        <v>0</v>
      </c>
      <c r="G81">
        <f>PPCL_NG!S81</f>
        <v>48.206987063308546</v>
      </c>
      <c r="H81">
        <f>PPCL_Spot!S81</f>
        <v>0</v>
      </c>
      <c r="I81">
        <f>Bawana_NG!S81</f>
        <v>19.700000000000003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99.83</v>
      </c>
      <c r="AB81" s="76">
        <f>-STOA!Q81</f>
        <v>0</v>
      </c>
      <c r="AC81">
        <f t="shared" si="3"/>
        <v>1.5370297376134598</v>
      </c>
      <c r="AD81">
        <f t="shared" si="4"/>
        <v>145.32153187114963</v>
      </c>
      <c r="AE81">
        <f>'IDT-1'!E81</f>
        <v>0</v>
      </c>
      <c r="AF81" s="25"/>
      <c r="AG81">
        <f t="shared" si="5"/>
        <v>145.32153187114963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-25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1.1761200000000001</v>
      </c>
      <c r="E82">
        <f>GT_NG!S82</f>
        <v>2.9454545454545458</v>
      </c>
      <c r="F82">
        <f>GT_Spot!S82</f>
        <v>0</v>
      </c>
      <c r="G82">
        <f>PPCL_NG!S82</f>
        <v>48.206987063308546</v>
      </c>
      <c r="H82">
        <f>PPCL_Spot!S82</f>
        <v>0</v>
      </c>
      <c r="I82">
        <f>Bawana_NG!S82</f>
        <v>19.700000000000003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99.83</v>
      </c>
      <c r="AB82" s="76">
        <f>-STOA!Q82</f>
        <v>0</v>
      </c>
      <c r="AC82">
        <f t="shared" si="3"/>
        <v>1.5370297376134598</v>
      </c>
      <c r="AD82">
        <f t="shared" si="4"/>
        <v>145.32153187114963</v>
      </c>
      <c r="AE82">
        <f>'IDT-1'!E82</f>
        <v>0</v>
      </c>
      <c r="AF82" s="25"/>
      <c r="AG82">
        <f t="shared" si="5"/>
        <v>145.32153187114963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-25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1.1761200000000001</v>
      </c>
      <c r="E83">
        <f>GT_NG!S83</f>
        <v>2.9514246004169564</v>
      </c>
      <c r="F83">
        <f>GT_Spot!S83</f>
        <v>0</v>
      </c>
      <c r="G83">
        <f>PPCL_NG!S83</f>
        <v>48.206987063308546</v>
      </c>
      <c r="H83">
        <f>PPCL_Spot!S83</f>
        <v>0</v>
      </c>
      <c r="I83">
        <f>Bawana_NG!S83</f>
        <v>19.700000000000003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99.83</v>
      </c>
      <c r="AB83" s="76">
        <f>-STOA!Q83</f>
        <v>0</v>
      </c>
      <c r="AC83">
        <f t="shared" si="3"/>
        <v>1.6156894868682099</v>
      </c>
      <c r="AD83">
        <f t="shared" si="4"/>
        <v>135.24884217685729</v>
      </c>
      <c r="AE83">
        <f>'IDT-1'!E83</f>
        <v>0</v>
      </c>
      <c r="AF83" s="25"/>
      <c r="AG83">
        <f t="shared" si="5"/>
        <v>135.24884217685729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-35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1.1761200000000001</v>
      </c>
      <c r="E84">
        <f>GT_NG!S84</f>
        <v>2.9514246004169564</v>
      </c>
      <c r="F84">
        <f>GT_Spot!S84</f>
        <v>0</v>
      </c>
      <c r="G84">
        <f>PPCL_NG!S84</f>
        <v>48.206987063308546</v>
      </c>
      <c r="H84">
        <f>PPCL_Spot!S84</f>
        <v>0</v>
      </c>
      <c r="I84">
        <f>Bawana_NG!S84</f>
        <v>19.700000000000003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99.83</v>
      </c>
      <c r="AB84" s="76">
        <f>-STOA!Q84</f>
        <v>0</v>
      </c>
      <c r="AC84">
        <f t="shared" si="3"/>
        <v>1.6156894868682099</v>
      </c>
      <c r="AD84">
        <f t="shared" si="4"/>
        <v>135.24884217685729</v>
      </c>
      <c r="AE84">
        <f>'IDT-1'!E84</f>
        <v>0</v>
      </c>
      <c r="AF84" s="25"/>
      <c r="AG84">
        <f t="shared" si="5"/>
        <v>135.24884217685729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-35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1.1761200000000001</v>
      </c>
      <c r="E85">
        <f>GT_NG!S85</f>
        <v>2.9514246004169564</v>
      </c>
      <c r="F85">
        <f>GT_Spot!S85</f>
        <v>0</v>
      </c>
      <c r="G85">
        <f>PPCL_NG!S85</f>
        <v>48.206987063308546</v>
      </c>
      <c r="H85">
        <f>PPCL_Spot!S85</f>
        <v>0</v>
      </c>
      <c r="I85">
        <f>Bawana_NG!S85</f>
        <v>19.700000000000003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99.83</v>
      </c>
      <c r="AB85" s="76">
        <f>-STOA!Q85</f>
        <v>0</v>
      </c>
      <c r="AC85">
        <f t="shared" si="3"/>
        <v>1.6156894868682099</v>
      </c>
      <c r="AD85">
        <f t="shared" si="4"/>
        <v>135.24884217685729</v>
      </c>
      <c r="AE85">
        <f>'IDT-1'!E85</f>
        <v>0</v>
      </c>
      <c r="AF85" s="25"/>
      <c r="AG85">
        <f t="shared" si="5"/>
        <v>135.24884217685729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-35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1.1761200000000001</v>
      </c>
      <c r="E86">
        <f>GT_NG!S86</f>
        <v>2.9514246004169564</v>
      </c>
      <c r="F86">
        <f>GT_Spot!S86</f>
        <v>0</v>
      </c>
      <c r="G86">
        <f>PPCL_NG!S86</f>
        <v>48.206987063308546</v>
      </c>
      <c r="H86">
        <f>PPCL_Spot!S86</f>
        <v>0</v>
      </c>
      <c r="I86">
        <f>Bawana_NG!S86</f>
        <v>19.700000000000003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99.83</v>
      </c>
      <c r="AB86" s="76">
        <f>-STOA!Q86</f>
        <v>0</v>
      </c>
      <c r="AC86">
        <f t="shared" si="3"/>
        <v>1.6156894868682099</v>
      </c>
      <c r="AD86">
        <f t="shared" si="4"/>
        <v>135.24884217685729</v>
      </c>
      <c r="AE86">
        <f>'IDT-1'!E86</f>
        <v>0</v>
      </c>
      <c r="AF86" s="25"/>
      <c r="AG86">
        <f t="shared" si="5"/>
        <v>135.24884217685729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-35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1.2150000000000001</v>
      </c>
      <c r="E87">
        <f>GT_NG!S87</f>
        <v>2.9514246004169564</v>
      </c>
      <c r="F87">
        <f>GT_Spot!S87</f>
        <v>0</v>
      </c>
      <c r="G87">
        <f>PPCL_NG!S87</f>
        <v>48.206987063308546</v>
      </c>
      <c r="H87">
        <f>PPCL_Spot!S87</f>
        <v>0</v>
      </c>
      <c r="I87">
        <f>Bawana_NG!S87</f>
        <v>19.690000000000001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99.83</v>
      </c>
      <c r="AB87" s="76">
        <f>-STOA!Q87</f>
        <v>0</v>
      </c>
      <c r="AC87">
        <f t="shared" si="3"/>
        <v>1.6552213422812312</v>
      </c>
      <c r="AD87">
        <f t="shared" si="4"/>
        <v>130.23819032144425</v>
      </c>
      <c r="AE87">
        <f>'IDT-1'!E87</f>
        <v>0</v>
      </c>
      <c r="AF87" s="25"/>
      <c r="AG87">
        <f t="shared" si="5"/>
        <v>130.23819032144425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-40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1.2150000000000001</v>
      </c>
      <c r="E88">
        <f>GT_NG!S88</f>
        <v>2.9514246004169564</v>
      </c>
      <c r="F88">
        <f>GT_Spot!S88</f>
        <v>0</v>
      </c>
      <c r="G88">
        <f>PPCL_NG!S88</f>
        <v>48.206987063308546</v>
      </c>
      <c r="H88">
        <f>PPCL_Spot!S88</f>
        <v>0</v>
      </c>
      <c r="I88">
        <f>Bawana_NG!S88</f>
        <v>19.690000000000001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99.83</v>
      </c>
      <c r="AB88" s="76">
        <f>-STOA!Q88</f>
        <v>0</v>
      </c>
      <c r="AC88">
        <f t="shared" si="3"/>
        <v>1.6552213422812312</v>
      </c>
      <c r="AD88">
        <f t="shared" si="4"/>
        <v>130.23819032144425</v>
      </c>
      <c r="AE88">
        <f>'IDT-1'!E88</f>
        <v>0</v>
      </c>
      <c r="AF88" s="25"/>
      <c r="AG88">
        <f t="shared" si="5"/>
        <v>130.23819032144425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-40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1.2150000000000001</v>
      </c>
      <c r="E89">
        <f>GT_NG!S89</f>
        <v>2.9514246004169564</v>
      </c>
      <c r="F89">
        <f>GT_Spot!S89</f>
        <v>0</v>
      </c>
      <c r="G89">
        <f>PPCL_NG!S89</f>
        <v>48.206987063308546</v>
      </c>
      <c r="H89">
        <f>PPCL_Spot!S89</f>
        <v>0</v>
      </c>
      <c r="I89">
        <f>Bawana_NG!S89</f>
        <v>19.690911574074075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99.83</v>
      </c>
      <c r="AB89" s="76">
        <f>-STOA!Q89</f>
        <v>0</v>
      </c>
      <c r="AC89">
        <f t="shared" si="3"/>
        <v>1.6552284525590093</v>
      </c>
      <c r="AD89">
        <f t="shared" si="4"/>
        <v>130.23909478524058</v>
      </c>
      <c r="AE89">
        <f>'IDT-1'!E89</f>
        <v>0</v>
      </c>
      <c r="AF89" s="25"/>
      <c r="AG89">
        <f t="shared" si="5"/>
        <v>130.23909478524058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-40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1.2150000000000001</v>
      </c>
      <c r="E90">
        <f>GT_NG!S90</f>
        <v>2.9514246004169564</v>
      </c>
      <c r="F90">
        <f>GT_Spot!S90</f>
        <v>0</v>
      </c>
      <c r="G90">
        <f>PPCL_NG!S90</f>
        <v>48.206987063308546</v>
      </c>
      <c r="H90">
        <f>PPCL_Spot!S90</f>
        <v>0</v>
      </c>
      <c r="I90">
        <f>Bawana_NG!S90</f>
        <v>19.690911574074075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99.83</v>
      </c>
      <c r="AB90" s="76">
        <f>-STOA!Q90</f>
        <v>0</v>
      </c>
      <c r="AC90">
        <f t="shared" si="3"/>
        <v>1.6552284525590093</v>
      </c>
      <c r="AD90">
        <f t="shared" si="4"/>
        <v>130.23909478524058</v>
      </c>
      <c r="AE90">
        <f>'IDT-1'!E90</f>
        <v>0</v>
      </c>
      <c r="AF90" s="25"/>
      <c r="AG90">
        <f t="shared" si="5"/>
        <v>130.23909478524058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-40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1.2150000000000001</v>
      </c>
      <c r="E91">
        <f>GT_NG!S91</f>
        <v>2.9514246004169564</v>
      </c>
      <c r="F91">
        <f>GT_Spot!S91</f>
        <v>0</v>
      </c>
      <c r="G91">
        <f>PPCL_NG!S91</f>
        <v>48.206987063308546</v>
      </c>
      <c r="H91">
        <f>PPCL_Spot!S91</f>
        <v>0</v>
      </c>
      <c r="I91">
        <f>Bawana_NG!S91</f>
        <v>19.690911574074075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0</v>
      </c>
      <c r="AA91" s="76">
        <f>STOA!K91</f>
        <v>99.83</v>
      </c>
      <c r="AB91" s="76">
        <f>-STOA!Q91</f>
        <v>0</v>
      </c>
      <c r="AC91">
        <f t="shared" si="3"/>
        <v>1.694535043972031</v>
      </c>
      <c r="AD91">
        <f t="shared" si="4"/>
        <v>125.19978819382757</v>
      </c>
      <c r="AE91">
        <f>'IDT-1'!E91</f>
        <v>0</v>
      </c>
      <c r="AF91" s="25"/>
      <c r="AG91">
        <f t="shared" si="5"/>
        <v>125.19978819382757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-45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1.2150000000000001</v>
      </c>
      <c r="E92">
        <f>GT_NG!S92</f>
        <v>2.9514246004169564</v>
      </c>
      <c r="F92">
        <f>GT_Spot!S92</f>
        <v>0</v>
      </c>
      <c r="G92">
        <f>PPCL_NG!S92</f>
        <v>48.206987063308546</v>
      </c>
      <c r="H92">
        <f>PPCL_Spot!S92</f>
        <v>0</v>
      </c>
      <c r="I92">
        <f>Bawana_NG!S92</f>
        <v>19.690911574074075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0</v>
      </c>
      <c r="AA92" s="76">
        <f>STOA!K92</f>
        <v>99.83</v>
      </c>
      <c r="AB92" s="76">
        <f>-STOA!Q92</f>
        <v>0</v>
      </c>
      <c r="AC92">
        <f t="shared" si="3"/>
        <v>1.694535043972031</v>
      </c>
      <c r="AD92">
        <f t="shared" si="4"/>
        <v>125.19978819382757</v>
      </c>
      <c r="AE92">
        <f>'IDT-1'!E92</f>
        <v>0</v>
      </c>
      <c r="AF92" s="25"/>
      <c r="AG92">
        <f t="shared" si="5"/>
        <v>125.19978819382757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-45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1.2150000000000001</v>
      </c>
      <c r="E93">
        <f>GT_NG!S93</f>
        <v>2.9514246004169564</v>
      </c>
      <c r="F93">
        <f>GT_Spot!S93</f>
        <v>0</v>
      </c>
      <c r="G93">
        <f>PPCL_NG!S93</f>
        <v>49.68</v>
      </c>
      <c r="H93">
        <f>PPCL_Spot!S93</f>
        <v>0</v>
      </c>
      <c r="I93">
        <f>Bawana_NG!S93</f>
        <v>19.690911574074075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0</v>
      </c>
      <c r="AA93" s="76">
        <f>STOA!K93</f>
        <v>99.83</v>
      </c>
      <c r="AB93" s="76">
        <f>-STOA!Q93</f>
        <v>0</v>
      </c>
      <c r="AC93">
        <f t="shared" si="3"/>
        <v>1.7060245448782241</v>
      </c>
      <c r="AD93">
        <f t="shared" si="4"/>
        <v>126.6613116296128</v>
      </c>
      <c r="AE93">
        <f>'IDT-1'!E93</f>
        <v>0</v>
      </c>
      <c r="AF93" s="25"/>
      <c r="AG93">
        <f t="shared" si="5"/>
        <v>126.6613116296128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-45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1.2150000000000001</v>
      </c>
      <c r="E94">
        <f>GT_NG!S94</f>
        <v>2.9514246004169564</v>
      </c>
      <c r="F94">
        <f>GT_Spot!S94</f>
        <v>0</v>
      </c>
      <c r="G94">
        <f>PPCL_NG!S94</f>
        <v>49.68</v>
      </c>
      <c r="H94">
        <f>PPCL_Spot!S94</f>
        <v>0</v>
      </c>
      <c r="I94">
        <f>Bawana_NG!S94</f>
        <v>19.690911574074075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0</v>
      </c>
      <c r="AA94" s="76">
        <f>STOA!K94</f>
        <v>99.83</v>
      </c>
      <c r="AB94" s="76">
        <f>-STOA!Q94</f>
        <v>0</v>
      </c>
      <c r="AC94">
        <f t="shared" si="3"/>
        <v>1.7060245448782241</v>
      </c>
      <c r="AD94">
        <f t="shared" si="4"/>
        <v>126.6613116296128</v>
      </c>
      <c r="AE94">
        <f>'IDT-1'!E94</f>
        <v>0</v>
      </c>
      <c r="AF94" s="25"/>
      <c r="AG94">
        <f t="shared" si="5"/>
        <v>126.6613116296128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-45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1.2150000000000001</v>
      </c>
      <c r="E95">
        <f>GT_NG!S95</f>
        <v>2.9514246004169564</v>
      </c>
      <c r="F95">
        <f>GT_Spot!S95</f>
        <v>0</v>
      </c>
      <c r="G95">
        <f>PPCL_NG!S95</f>
        <v>49.68</v>
      </c>
      <c r="H95">
        <f>PPCL_Spot!S95</f>
        <v>0</v>
      </c>
      <c r="I95">
        <f>Bawana_NG!S95</f>
        <v>19.690911574074075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0</v>
      </c>
      <c r="AA95" s="76">
        <f>STOA!K95</f>
        <v>99.83</v>
      </c>
      <c r="AB95" s="76">
        <f>-STOA!Q95</f>
        <v>0</v>
      </c>
      <c r="AC95">
        <f t="shared" si="3"/>
        <v>1.7453311362912456</v>
      </c>
      <c r="AD95">
        <f t="shared" si="4"/>
        <v>121.62200503819977</v>
      </c>
      <c r="AE95">
        <f>'IDT-1'!E95</f>
        <v>0</v>
      </c>
      <c r="AF95" s="25"/>
      <c r="AG95">
        <f t="shared" si="5"/>
        <v>121.62200503819977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-50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1.2150000000000001</v>
      </c>
      <c r="E96">
        <f>GT_NG!S96</f>
        <v>2.9514246004169564</v>
      </c>
      <c r="F96">
        <f>GT_Spot!S96</f>
        <v>0</v>
      </c>
      <c r="G96">
        <f>PPCL_NG!S96</f>
        <v>49.68</v>
      </c>
      <c r="H96">
        <f>PPCL_Spot!S96</f>
        <v>0</v>
      </c>
      <c r="I96">
        <f>Bawana_NG!S96</f>
        <v>19.690911574074075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0</v>
      </c>
      <c r="AA96" s="76">
        <f>STOA!K96</f>
        <v>99.83</v>
      </c>
      <c r="AB96" s="76">
        <f>-STOA!Q96</f>
        <v>0</v>
      </c>
      <c r="AC96">
        <f t="shared" si="3"/>
        <v>1.7453311362912456</v>
      </c>
      <c r="AD96">
        <f t="shared" si="4"/>
        <v>121.62200503819977</v>
      </c>
      <c r="AE96">
        <f>'IDT-1'!E96</f>
        <v>0</v>
      </c>
      <c r="AF96" s="25"/>
      <c r="AG96">
        <f t="shared" si="5"/>
        <v>121.62200503819977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-50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1.2150000000000001</v>
      </c>
      <c r="E97">
        <f>GT_NG!S97</f>
        <v>2.9514246004169564</v>
      </c>
      <c r="F97">
        <f>GT_Spot!S97</f>
        <v>0</v>
      </c>
      <c r="G97">
        <f>PPCL_NG!S97</f>
        <v>49.68</v>
      </c>
      <c r="H97">
        <f>PPCL_Spot!S97</f>
        <v>0</v>
      </c>
      <c r="I97">
        <f>Bawana_NG!S97</f>
        <v>19.690911574074075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0</v>
      </c>
      <c r="AA97" s="76">
        <f>STOA!K97</f>
        <v>99.83</v>
      </c>
      <c r="AB97" s="76">
        <f>-STOA!Q97</f>
        <v>0</v>
      </c>
      <c r="AC97">
        <f t="shared" si="3"/>
        <v>1.7453311362912456</v>
      </c>
      <c r="AD97">
        <f t="shared" si="4"/>
        <v>121.62200503819977</v>
      </c>
      <c r="AE97">
        <f>'IDT-1'!E97</f>
        <v>0</v>
      </c>
      <c r="AF97" s="25"/>
      <c r="AG97">
        <f t="shared" si="5"/>
        <v>121.62200503819977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-50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1.2150000000000001</v>
      </c>
      <c r="E98">
        <f>GT_NG!S98</f>
        <v>2.9514246004169564</v>
      </c>
      <c r="F98">
        <f>GT_Spot!S98</f>
        <v>0</v>
      </c>
      <c r="G98">
        <f>PPCL_NG!S98</f>
        <v>33.83</v>
      </c>
      <c r="H98">
        <f>PPCL_Spot!S98</f>
        <v>0</v>
      </c>
      <c r="I98">
        <f>Bawana_NG!S98</f>
        <v>19.690911574074075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0</v>
      </c>
      <c r="AA98" s="76">
        <f>STOA!K98</f>
        <v>99.83</v>
      </c>
      <c r="AB98" s="76">
        <f>-STOA!Q98</f>
        <v>0</v>
      </c>
      <c r="AC98">
        <f t="shared" si="3"/>
        <v>1.6217011362912459</v>
      </c>
      <c r="AD98">
        <f t="shared" si="4"/>
        <v>105.8956350381998</v>
      </c>
      <c r="AE98">
        <f>'IDT-1'!E98</f>
        <v>0</v>
      </c>
      <c r="AF98" s="25"/>
      <c r="AG98">
        <f t="shared" si="5"/>
        <v>105.8956350381998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-50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5.1564695239547848E-2</v>
      </c>
      <c r="F99">
        <f t="shared" si="6"/>
        <v>0</v>
      </c>
      <c r="G99">
        <f t="shared" si="6"/>
        <v>1.1601037996744783</v>
      </c>
      <c r="H99">
        <f t="shared" si="6"/>
        <v>0</v>
      </c>
      <c r="I99">
        <f t="shared" si="6"/>
        <v>0.37868822535792834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2.8310899999999983</v>
      </c>
      <c r="AB99" s="76">
        <f t="shared" si="6"/>
        <v>0</v>
      </c>
      <c r="AC99">
        <f t="shared" si="6"/>
        <v>4.4967621157919892E-2</v>
      </c>
      <c r="AD99">
        <f t="shared" si="6"/>
        <v>3.0998529941140358</v>
      </c>
      <c r="AE99">
        <f t="shared" si="6"/>
        <v>0</v>
      </c>
      <c r="AG99">
        <f t="shared" si="6"/>
        <v>3.0998529941140358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-1.3049999999999999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45710</v>
      </c>
      <c r="B1" s="224"/>
      <c r="C1" s="224"/>
      <c r="D1" s="224"/>
      <c r="E1" s="224" t="s">
        <v>188</v>
      </c>
      <c r="F1" s="224" t="s">
        <v>189</v>
      </c>
      <c r="G1" s="224" t="s">
        <v>186</v>
      </c>
      <c r="H1" s="224" t="s">
        <v>187</v>
      </c>
      <c r="I1" s="224" t="s">
        <v>190</v>
      </c>
      <c r="J1" s="224" t="s">
        <v>192</v>
      </c>
      <c r="K1" s="224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32" t="s">
        <v>143</v>
      </c>
      <c r="Q1" s="232" t="s">
        <v>144</v>
      </c>
      <c r="R1" s="237" t="s">
        <v>314</v>
      </c>
      <c r="S1" s="237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4" t="s">
        <v>313</v>
      </c>
      <c r="Y1" s="230" t="s">
        <v>218</v>
      </c>
      <c r="Z1" s="230" t="s">
        <v>219</v>
      </c>
      <c r="AA1" s="234" t="s">
        <v>194</v>
      </c>
      <c r="AB1" s="234" t="s">
        <v>195</v>
      </c>
      <c r="AC1" s="26" t="s">
        <v>185</v>
      </c>
      <c r="AD1" s="224" t="s">
        <v>142</v>
      </c>
      <c r="AG1" s="224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5" t="s">
        <v>373</v>
      </c>
      <c r="AP1" s="235" t="s">
        <v>374</v>
      </c>
      <c r="AQ1" s="235" t="s">
        <v>375</v>
      </c>
      <c r="AR1" s="235" t="s">
        <v>376</v>
      </c>
      <c r="AS1" s="230" t="s">
        <v>517</v>
      </c>
      <c r="AT1" s="230" t="s">
        <v>518</v>
      </c>
      <c r="AU1" s="230" t="s">
        <v>523</v>
      </c>
      <c r="AV1" s="230" t="s">
        <v>524</v>
      </c>
    </row>
    <row r="2" spans="1:48">
      <c r="A2" s="26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237"/>
      <c r="S2" s="237"/>
      <c r="T2" s="41" t="s">
        <v>294</v>
      </c>
      <c r="U2" s="233"/>
      <c r="V2" s="66" t="s">
        <v>284</v>
      </c>
      <c r="W2" s="66" t="s">
        <v>284</v>
      </c>
      <c r="X2" s="224"/>
      <c r="Y2" s="230"/>
      <c r="Z2" s="230"/>
      <c r="AA2" s="234"/>
      <c r="AB2" s="234"/>
      <c r="AC2" s="26">
        <f>Losses!B3</f>
        <v>7.7999999999999996E-3</v>
      </c>
      <c r="AD2" s="224"/>
      <c r="AE2" t="s">
        <v>270</v>
      </c>
      <c r="AG2" s="224"/>
      <c r="AI2" s="230"/>
      <c r="AJ2" s="230"/>
      <c r="AK2" s="230"/>
      <c r="AL2" s="230"/>
      <c r="AM2" s="230"/>
      <c r="AN2" s="230"/>
      <c r="AO2" s="235"/>
      <c r="AP2" s="235"/>
      <c r="AQ2" s="235"/>
      <c r="AR2" s="235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10.029999999999999</v>
      </c>
      <c r="H3">
        <f>PPCL_Spot!R3</f>
        <v>0</v>
      </c>
      <c r="I3">
        <f>Bawana_NG!R3</f>
        <v>5.0000000000000009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0</v>
      </c>
      <c r="AB3" s="76">
        <f>-STOA!R3</f>
        <v>0</v>
      </c>
      <c r="AC3">
        <f>SUMIF(B3:AB3,"&gt;0")*$AC$2-SUMIF(B3:AB3,"&lt;0")*($AC$2/(1-$AC$2))+SUMIF(AI3:AR3,"&gt;0")*$AC$2-SUMIF(AI3:AR3,"&lt;0")*($AC$2/(1-$AC$2))</f>
        <v>0.13220999999999999</v>
      </c>
      <c r="AD3">
        <f>SUM(B3:AB3,AI3:AV3)-AC3</f>
        <v>16.817790000000002</v>
      </c>
      <c r="AE3">
        <f>'IDT-1'!D3</f>
        <v>0</v>
      </c>
      <c r="AF3" s="25"/>
      <c r="AG3">
        <f>SUM(AD3:AF3)</f>
        <v>16.817790000000002</v>
      </c>
      <c r="AI3" s="35">
        <f>PXIL!L3</f>
        <v>0</v>
      </c>
      <c r="AJ3" s="35">
        <f>PXIL!R3</f>
        <v>0</v>
      </c>
      <c r="AK3" s="35">
        <f>RTM_IEX!L3</f>
        <v>1.92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10.029999999999999</v>
      </c>
      <c r="H4">
        <f>PPCL_Spot!R4</f>
        <v>0</v>
      </c>
      <c r="I4">
        <f>Bawana_NG!R4</f>
        <v>5.0000000000000009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0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0.124722</v>
      </c>
      <c r="AD4">
        <f t="shared" ref="AD4:AD67" si="1">SUM(B4:AB4,AI4:AV4)-AC4</f>
        <v>15.865278000000002</v>
      </c>
      <c r="AE4">
        <f>'IDT-1'!D4</f>
        <v>0</v>
      </c>
      <c r="AF4" s="25"/>
      <c r="AG4">
        <f t="shared" ref="AG4:AG67" si="2">SUM(AD4:AF4)</f>
        <v>15.865278000000002</v>
      </c>
      <c r="AI4" s="35">
        <f>PXIL!L4</f>
        <v>0</v>
      </c>
      <c r="AJ4" s="35">
        <f>PXIL!R4</f>
        <v>0</v>
      </c>
      <c r="AK4" s="35">
        <f>RTM_IEX!L4</f>
        <v>0.96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10.029999999999999</v>
      </c>
      <c r="H5">
        <f>PPCL_Spot!R5</f>
        <v>0</v>
      </c>
      <c r="I5">
        <f>Bawana_NG!R5</f>
        <v>5.0000000000000009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0</v>
      </c>
      <c r="AB5" s="76">
        <f>-STOA!R5</f>
        <v>0</v>
      </c>
      <c r="AC5">
        <f t="shared" si="0"/>
        <v>0.124722</v>
      </c>
      <c r="AD5">
        <f t="shared" si="1"/>
        <v>15.865278000000002</v>
      </c>
      <c r="AE5">
        <f>'IDT-1'!D5</f>
        <v>0</v>
      </c>
      <c r="AF5" s="25"/>
      <c r="AG5">
        <f t="shared" si="2"/>
        <v>15.865278000000002</v>
      </c>
      <c r="AI5" s="35">
        <f>PXIL!L5</f>
        <v>0</v>
      </c>
      <c r="AJ5" s="35">
        <f>PXIL!R5</f>
        <v>0</v>
      </c>
      <c r="AK5" s="35">
        <f>RTM_IEX!L5</f>
        <v>0.96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9.6906056628539279</v>
      </c>
      <c r="H6">
        <f>PPCL_Spot!R6</f>
        <v>0</v>
      </c>
      <c r="I6">
        <f>Bawana_NG!R6</f>
        <v>5.0000000000000009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0</v>
      </c>
      <c r="AB6" s="76">
        <f>-STOA!R6</f>
        <v>0</v>
      </c>
      <c r="AC6">
        <f t="shared" si="0"/>
        <v>0.12207472417026063</v>
      </c>
      <c r="AD6">
        <f t="shared" si="1"/>
        <v>15.528530938683669</v>
      </c>
      <c r="AE6">
        <f>'IDT-1'!D6</f>
        <v>0</v>
      </c>
      <c r="AF6" s="25"/>
      <c r="AG6">
        <f t="shared" si="2"/>
        <v>15.528530938683669</v>
      </c>
      <c r="AI6" s="35">
        <f>PXIL!L6</f>
        <v>0</v>
      </c>
      <c r="AJ6" s="35">
        <f>PXIL!R6</f>
        <v>0</v>
      </c>
      <c r="AK6" s="35">
        <f>RTM_IEX!L6</f>
        <v>0.96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9.6906056628539279</v>
      </c>
      <c r="H7">
        <f>PPCL_Spot!R7</f>
        <v>0</v>
      </c>
      <c r="I7">
        <f>Bawana_NG!R7</f>
        <v>5.0000000000000009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0</v>
      </c>
      <c r="AB7" s="76">
        <f>-STOA!R7</f>
        <v>0</v>
      </c>
      <c r="AC7">
        <f t="shared" si="0"/>
        <v>0.12207472417026063</v>
      </c>
      <c r="AD7">
        <f t="shared" si="1"/>
        <v>15.528530938683669</v>
      </c>
      <c r="AE7">
        <f>'IDT-1'!D7</f>
        <v>0</v>
      </c>
      <c r="AF7" s="25"/>
      <c r="AG7">
        <f t="shared" si="2"/>
        <v>15.528530938683669</v>
      </c>
      <c r="AI7" s="35">
        <f>PXIL!L7</f>
        <v>0</v>
      </c>
      <c r="AJ7" s="35">
        <f>PXIL!R7</f>
        <v>0</v>
      </c>
      <c r="AK7" s="35">
        <f>RTM_IEX!L7</f>
        <v>0.96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9.6906056628539279</v>
      </c>
      <c r="H8">
        <f>PPCL_Spot!R8</f>
        <v>0</v>
      </c>
      <c r="I8">
        <f>Bawana_NG!R8</f>
        <v>5.0000000000000009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0</v>
      </c>
      <c r="AB8" s="76">
        <f>-STOA!R8</f>
        <v>0</v>
      </c>
      <c r="AC8">
        <f t="shared" si="0"/>
        <v>0.11458672417026064</v>
      </c>
      <c r="AD8">
        <f t="shared" si="1"/>
        <v>14.576018938683669</v>
      </c>
      <c r="AE8">
        <f>'IDT-1'!D8</f>
        <v>0</v>
      </c>
      <c r="AF8" s="25"/>
      <c r="AG8">
        <f t="shared" si="2"/>
        <v>14.576018938683669</v>
      </c>
      <c r="AI8" s="35">
        <f>PXIL!L8</f>
        <v>0</v>
      </c>
      <c r="AJ8" s="35">
        <f>PXIL!R8</f>
        <v>0</v>
      </c>
      <c r="AK8" s="35">
        <f>RTM_IEX!L8</f>
        <v>0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9.6906056628539279</v>
      </c>
      <c r="H9">
        <f>PPCL_Spot!R9</f>
        <v>0</v>
      </c>
      <c r="I9">
        <f>Bawana_NG!R9</f>
        <v>5.0000000000000009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0</v>
      </c>
      <c r="AB9" s="76">
        <f>-STOA!R9</f>
        <v>0</v>
      </c>
      <c r="AC9">
        <f t="shared" si="0"/>
        <v>0.11458672417026064</v>
      </c>
      <c r="AD9">
        <f t="shared" si="1"/>
        <v>14.576018938683669</v>
      </c>
      <c r="AE9">
        <f>'IDT-1'!D9</f>
        <v>0</v>
      </c>
      <c r="AF9" s="25"/>
      <c r="AG9">
        <f t="shared" si="2"/>
        <v>14.576018938683669</v>
      </c>
      <c r="AI9" s="35">
        <f>PXIL!L9</f>
        <v>0</v>
      </c>
      <c r="AJ9" s="35">
        <f>PXIL!R9</f>
        <v>0</v>
      </c>
      <c r="AK9" s="35">
        <f>RTM_IEX!L9</f>
        <v>0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9.6906056628539279</v>
      </c>
      <c r="H10">
        <f>PPCL_Spot!R10</f>
        <v>0</v>
      </c>
      <c r="I10">
        <f>Bawana_NG!R10</f>
        <v>5.0000000000000009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0</v>
      </c>
      <c r="AB10" s="76">
        <f>-STOA!R10</f>
        <v>0</v>
      </c>
      <c r="AC10">
        <f t="shared" si="0"/>
        <v>0.11458672417026064</v>
      </c>
      <c r="AD10">
        <f t="shared" si="1"/>
        <v>14.576018938683669</v>
      </c>
      <c r="AE10">
        <f>'IDT-1'!D10</f>
        <v>0</v>
      </c>
      <c r="AF10" s="25"/>
      <c r="AG10">
        <f t="shared" si="2"/>
        <v>14.576018938683669</v>
      </c>
      <c r="AI10" s="35">
        <f>PXIL!L10</f>
        <v>0</v>
      </c>
      <c r="AJ10" s="35">
        <f>PXIL!R10</f>
        <v>0</v>
      </c>
      <c r="AK10" s="35">
        <f>RTM_IEX!L10</f>
        <v>0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9.6906056628539279</v>
      </c>
      <c r="H11">
        <f>PPCL_Spot!R11</f>
        <v>0</v>
      </c>
      <c r="I11">
        <f>Bawana_NG!R11</f>
        <v>5.0000000000000009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0</v>
      </c>
      <c r="AB11" s="76">
        <f>-STOA!R11</f>
        <v>0</v>
      </c>
      <c r="AC11">
        <f t="shared" si="0"/>
        <v>0.11458672417026064</v>
      </c>
      <c r="AD11">
        <f t="shared" si="1"/>
        <v>14.576018938683669</v>
      </c>
      <c r="AE11">
        <f>'IDT-1'!D11</f>
        <v>0</v>
      </c>
      <c r="AF11" s="25"/>
      <c r="AG11">
        <f t="shared" si="2"/>
        <v>14.576018938683669</v>
      </c>
      <c r="AI11" s="35">
        <f>PXIL!L11</f>
        <v>0</v>
      </c>
      <c r="AJ11" s="35">
        <f>PXIL!R11</f>
        <v>0</v>
      </c>
      <c r="AK11" s="35">
        <f>RTM_IEX!L11</f>
        <v>0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9.6906056628539279</v>
      </c>
      <c r="H12">
        <f>PPCL_Spot!R12</f>
        <v>0</v>
      </c>
      <c r="I12">
        <f>Bawana_NG!R12</f>
        <v>5.0000000000000009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0</v>
      </c>
      <c r="AB12" s="76">
        <f>-STOA!R12</f>
        <v>0</v>
      </c>
      <c r="AC12">
        <f t="shared" si="0"/>
        <v>0.11458672417026064</v>
      </c>
      <c r="AD12">
        <f t="shared" si="1"/>
        <v>14.576018938683669</v>
      </c>
      <c r="AE12">
        <f>'IDT-1'!D12</f>
        <v>0</v>
      </c>
      <c r="AF12" s="25"/>
      <c r="AG12">
        <f t="shared" si="2"/>
        <v>14.576018938683669</v>
      </c>
      <c r="AI12" s="35">
        <f>PXIL!L12</f>
        <v>0</v>
      </c>
      <c r="AJ12" s="35">
        <f>PXIL!R12</f>
        <v>0</v>
      </c>
      <c r="AK12" s="35">
        <f>RTM_IEX!L12</f>
        <v>0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9.6906056628539279</v>
      </c>
      <c r="H13">
        <f>PPCL_Spot!R13</f>
        <v>0</v>
      </c>
      <c r="I13">
        <f>Bawana_NG!R13</f>
        <v>5.0000000000000009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0</v>
      </c>
      <c r="AB13" s="76">
        <f>-STOA!R13</f>
        <v>0</v>
      </c>
      <c r="AC13">
        <f t="shared" si="0"/>
        <v>0.11458672417026064</v>
      </c>
      <c r="AD13">
        <f t="shared" si="1"/>
        <v>14.576018938683669</v>
      </c>
      <c r="AE13">
        <f>'IDT-1'!D13</f>
        <v>0</v>
      </c>
      <c r="AF13" s="25"/>
      <c r="AG13">
        <f t="shared" si="2"/>
        <v>14.576018938683669</v>
      </c>
      <c r="AI13" s="35">
        <f>PXIL!L13</f>
        <v>0</v>
      </c>
      <c r="AJ13" s="35">
        <f>PXIL!R13</f>
        <v>0</v>
      </c>
      <c r="AK13" s="35">
        <f>RTM_IEX!L13</f>
        <v>0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9.6906056628539279</v>
      </c>
      <c r="H14">
        <f>PPCL_Spot!R14</f>
        <v>0</v>
      </c>
      <c r="I14">
        <f>Bawana_NG!R14</f>
        <v>5.0000000000000009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0</v>
      </c>
      <c r="AB14" s="76">
        <f>-STOA!R14</f>
        <v>0</v>
      </c>
      <c r="AC14">
        <f t="shared" si="0"/>
        <v>0.11458672417026064</v>
      </c>
      <c r="AD14">
        <f t="shared" si="1"/>
        <v>14.576018938683669</v>
      </c>
      <c r="AE14">
        <f>'IDT-1'!D14</f>
        <v>0</v>
      </c>
      <c r="AF14" s="25"/>
      <c r="AG14">
        <f t="shared" si="2"/>
        <v>14.576018938683669</v>
      </c>
      <c r="AI14" s="35">
        <f>PXIL!L14</f>
        <v>0</v>
      </c>
      <c r="AJ14" s="35">
        <f>PXIL!R14</f>
        <v>0</v>
      </c>
      <c r="AK14" s="35">
        <f>RTM_IEX!L14</f>
        <v>0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9.6906056628539279</v>
      </c>
      <c r="H15">
        <f>PPCL_Spot!R15</f>
        <v>0</v>
      </c>
      <c r="I15">
        <f>Bawana_NG!R15</f>
        <v>5.0000000000000009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0</v>
      </c>
      <c r="AB15" s="76">
        <f>-STOA!R15</f>
        <v>0</v>
      </c>
      <c r="AC15">
        <f t="shared" si="0"/>
        <v>0.11458672417026064</v>
      </c>
      <c r="AD15">
        <f t="shared" si="1"/>
        <v>14.576018938683669</v>
      </c>
      <c r="AE15">
        <f>'IDT-1'!D15</f>
        <v>0</v>
      </c>
      <c r="AF15" s="25"/>
      <c r="AG15">
        <f t="shared" si="2"/>
        <v>14.576018938683669</v>
      </c>
      <c r="AI15" s="35">
        <f>PXIL!L15</f>
        <v>0</v>
      </c>
      <c r="AJ15" s="35">
        <f>PXIL!R15</f>
        <v>0</v>
      </c>
      <c r="AK15" s="35">
        <f>RTM_IEX!L15</f>
        <v>0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9.6906056628539279</v>
      </c>
      <c r="H16">
        <f>PPCL_Spot!R16</f>
        <v>0</v>
      </c>
      <c r="I16">
        <f>Bawana_NG!R16</f>
        <v>5.0000000000000009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0</v>
      </c>
      <c r="AB16" s="76">
        <f>-STOA!R16</f>
        <v>0</v>
      </c>
      <c r="AC16">
        <f t="shared" si="0"/>
        <v>0.11458672417026064</v>
      </c>
      <c r="AD16">
        <f t="shared" si="1"/>
        <v>14.576018938683669</v>
      </c>
      <c r="AE16">
        <f>'IDT-1'!D16</f>
        <v>0</v>
      </c>
      <c r="AF16" s="25"/>
      <c r="AG16">
        <f t="shared" si="2"/>
        <v>14.576018938683669</v>
      </c>
      <c r="AI16" s="35">
        <f>PXIL!L16</f>
        <v>0</v>
      </c>
      <c r="AJ16" s="35">
        <f>PXIL!R16</f>
        <v>0</v>
      </c>
      <c r="AK16" s="35">
        <f>RTM_IEX!L16</f>
        <v>0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9.6906056628539279</v>
      </c>
      <c r="H17">
        <f>PPCL_Spot!R17</f>
        <v>0</v>
      </c>
      <c r="I17">
        <f>Bawana_NG!R17</f>
        <v>5.0000000000000009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0</v>
      </c>
      <c r="AB17" s="76">
        <f>-STOA!R17</f>
        <v>0</v>
      </c>
      <c r="AC17">
        <f t="shared" si="0"/>
        <v>0.11458672417026064</v>
      </c>
      <c r="AD17">
        <f t="shared" si="1"/>
        <v>14.576018938683669</v>
      </c>
      <c r="AE17">
        <f>'IDT-1'!D17</f>
        <v>0</v>
      </c>
      <c r="AF17" s="25"/>
      <c r="AG17">
        <f t="shared" si="2"/>
        <v>14.576018938683669</v>
      </c>
      <c r="AI17" s="35">
        <f>PXIL!L17</f>
        <v>0</v>
      </c>
      <c r="AJ17" s="35">
        <f>PXIL!R17</f>
        <v>0</v>
      </c>
      <c r="AK17" s="35">
        <f>RTM_IEX!L17</f>
        <v>0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9.6906056628539279</v>
      </c>
      <c r="H18">
        <f>PPCL_Spot!R18</f>
        <v>0</v>
      </c>
      <c r="I18">
        <f>Bawana_NG!R18</f>
        <v>5.0000000000000009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0</v>
      </c>
      <c r="AB18" s="76">
        <f>-STOA!R18</f>
        <v>0</v>
      </c>
      <c r="AC18">
        <f t="shared" si="0"/>
        <v>0.11458672417026064</v>
      </c>
      <c r="AD18">
        <f t="shared" si="1"/>
        <v>14.576018938683669</v>
      </c>
      <c r="AE18">
        <f>'IDT-1'!D18</f>
        <v>0</v>
      </c>
      <c r="AF18" s="25"/>
      <c r="AG18">
        <f t="shared" si="2"/>
        <v>14.576018938683669</v>
      </c>
      <c r="AI18" s="35">
        <f>PXIL!L18</f>
        <v>0</v>
      </c>
      <c r="AJ18" s="35">
        <f>PXIL!R18</f>
        <v>0</v>
      </c>
      <c r="AK18" s="35">
        <f>RTM_IEX!L18</f>
        <v>0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9.6906056628539279</v>
      </c>
      <c r="H19">
        <f>PPCL_Spot!R19</f>
        <v>0</v>
      </c>
      <c r="I19">
        <f>Bawana_NG!R19</f>
        <v>5.0000000000000009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0</v>
      </c>
      <c r="AB19" s="76">
        <f>-STOA!R19</f>
        <v>0</v>
      </c>
      <c r="AC19">
        <f t="shared" si="0"/>
        <v>0.12207472417026063</v>
      </c>
      <c r="AD19">
        <f t="shared" si="1"/>
        <v>15.528530938683669</v>
      </c>
      <c r="AE19">
        <f>'IDT-1'!D19</f>
        <v>0</v>
      </c>
      <c r="AF19" s="25"/>
      <c r="AG19">
        <f t="shared" si="2"/>
        <v>15.528530938683669</v>
      </c>
      <c r="AI19" s="35">
        <f>PXIL!L19</f>
        <v>0</v>
      </c>
      <c r="AJ19" s="35">
        <f>PXIL!R19</f>
        <v>0</v>
      </c>
      <c r="AK19" s="35">
        <f>RTM_IEX!L19</f>
        <v>0.96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9.6906056628539279</v>
      </c>
      <c r="H20">
        <f>PPCL_Spot!R20</f>
        <v>0</v>
      </c>
      <c r="I20">
        <f>Bawana_NG!R20</f>
        <v>5.0000000000000009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0</v>
      </c>
      <c r="AB20" s="76">
        <f>-STOA!R20</f>
        <v>0</v>
      </c>
      <c r="AC20">
        <f t="shared" si="0"/>
        <v>0.12207472417026063</v>
      </c>
      <c r="AD20">
        <f t="shared" si="1"/>
        <v>15.528530938683669</v>
      </c>
      <c r="AE20">
        <f>'IDT-1'!D20</f>
        <v>0</v>
      </c>
      <c r="AF20" s="25"/>
      <c r="AG20">
        <f t="shared" si="2"/>
        <v>15.528530938683669</v>
      </c>
      <c r="AI20" s="35">
        <f>PXIL!L20</f>
        <v>0</v>
      </c>
      <c r="AJ20" s="35">
        <f>PXIL!R20</f>
        <v>0</v>
      </c>
      <c r="AK20" s="35">
        <f>RTM_IEX!L20</f>
        <v>0.96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9.6906056628539279</v>
      </c>
      <c r="H21">
        <f>PPCL_Spot!R21</f>
        <v>0</v>
      </c>
      <c r="I21">
        <f>Bawana_NG!R21</f>
        <v>5.0000000000000009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0</v>
      </c>
      <c r="AB21" s="76">
        <f>-STOA!R21</f>
        <v>0</v>
      </c>
      <c r="AC21">
        <f t="shared" si="0"/>
        <v>0.12956272417026063</v>
      </c>
      <c r="AD21">
        <f t="shared" si="1"/>
        <v>16.481042938683668</v>
      </c>
      <c r="AE21">
        <f>'IDT-1'!D21</f>
        <v>0</v>
      </c>
      <c r="AF21" s="25"/>
      <c r="AG21">
        <f t="shared" si="2"/>
        <v>16.481042938683668</v>
      </c>
      <c r="AI21" s="35">
        <f>PXIL!L21</f>
        <v>0</v>
      </c>
      <c r="AJ21" s="35">
        <f>PXIL!R21</f>
        <v>0</v>
      </c>
      <c r="AK21" s="35">
        <f>RTM_IEX!L21</f>
        <v>1.92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9.6906056628539279</v>
      </c>
      <c r="H22">
        <f>PPCL_Spot!R22</f>
        <v>0</v>
      </c>
      <c r="I22">
        <f>Bawana_NG!R22</f>
        <v>5.0000000000000009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0</v>
      </c>
      <c r="AB22" s="76">
        <f>-STOA!R22</f>
        <v>0</v>
      </c>
      <c r="AC22">
        <f t="shared" si="0"/>
        <v>0.13705072417026065</v>
      </c>
      <c r="AD22">
        <f t="shared" si="1"/>
        <v>17.433554938683667</v>
      </c>
      <c r="AE22">
        <f>'IDT-1'!D22</f>
        <v>0</v>
      </c>
      <c r="AF22" s="25"/>
      <c r="AG22">
        <f t="shared" si="2"/>
        <v>17.433554938683667</v>
      </c>
      <c r="AI22" s="35">
        <f>PXIL!L22</f>
        <v>0</v>
      </c>
      <c r="AJ22" s="35">
        <f>PXIL!R22</f>
        <v>0</v>
      </c>
      <c r="AK22" s="35">
        <f>RTM_IEX!L22</f>
        <v>2.88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9.6906056628539279</v>
      </c>
      <c r="H23">
        <f>PPCL_Spot!R23</f>
        <v>0</v>
      </c>
      <c r="I23">
        <f>Bawana_NG!R23</f>
        <v>2.37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0</v>
      </c>
      <c r="AB23" s="76">
        <f>-STOA!R23</f>
        <v>0</v>
      </c>
      <c r="AC23">
        <f t="shared" si="0"/>
        <v>0.12402472417026061</v>
      </c>
      <c r="AD23">
        <f t="shared" si="1"/>
        <v>15.776580938683667</v>
      </c>
      <c r="AE23">
        <f>'IDT-1'!D23</f>
        <v>0</v>
      </c>
      <c r="AF23" s="25"/>
      <c r="AG23">
        <f t="shared" si="2"/>
        <v>15.776580938683667</v>
      </c>
      <c r="AI23" s="35">
        <f>PXIL!L23</f>
        <v>0</v>
      </c>
      <c r="AJ23" s="35">
        <f>PXIL!R23</f>
        <v>0</v>
      </c>
      <c r="AK23" s="35">
        <f>RTM_IEX!L23</f>
        <v>3.84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9.6906056628539279</v>
      </c>
      <c r="H24">
        <f>PPCL_Spot!R24</f>
        <v>0</v>
      </c>
      <c r="I24">
        <f>Bawana_NG!R24</f>
        <v>2.37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0</v>
      </c>
      <c r="AB24" s="76">
        <f>-STOA!R24</f>
        <v>0</v>
      </c>
      <c r="AC24">
        <f t="shared" si="0"/>
        <v>0.13159072417026063</v>
      </c>
      <c r="AD24">
        <f t="shared" si="1"/>
        <v>16.739014938683667</v>
      </c>
      <c r="AE24">
        <f>'IDT-1'!D24</f>
        <v>0</v>
      </c>
      <c r="AF24" s="25"/>
      <c r="AG24">
        <f t="shared" si="2"/>
        <v>16.739014938683667</v>
      </c>
      <c r="AI24" s="35">
        <f>PXIL!L24</f>
        <v>0</v>
      </c>
      <c r="AJ24" s="35">
        <f>PXIL!R24</f>
        <v>0</v>
      </c>
      <c r="AK24" s="35">
        <f>RTM_IEX!L24</f>
        <v>4.8099999999999996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9.6906056628539279</v>
      </c>
      <c r="H25">
        <f>PPCL_Spot!R25</f>
        <v>0</v>
      </c>
      <c r="I25">
        <f>Bawana_NG!R25</f>
        <v>2.37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0</v>
      </c>
      <c r="AB25" s="76">
        <f>-STOA!R25</f>
        <v>0</v>
      </c>
      <c r="AC25">
        <f t="shared" si="0"/>
        <v>0.14656672417026062</v>
      </c>
      <c r="AD25">
        <f t="shared" si="1"/>
        <v>18.644038938683668</v>
      </c>
      <c r="AE25">
        <f>'IDT-1'!D25</f>
        <v>0</v>
      </c>
      <c r="AF25" s="25"/>
      <c r="AG25">
        <f t="shared" si="2"/>
        <v>18.644038938683668</v>
      </c>
      <c r="AI25" s="35">
        <f>PXIL!L25</f>
        <v>0</v>
      </c>
      <c r="AJ25" s="35">
        <f>PXIL!R25</f>
        <v>0</v>
      </c>
      <c r="AK25" s="35">
        <f>RTM_IEX!L25</f>
        <v>6.73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9.6906056628539279</v>
      </c>
      <c r="H26">
        <f>PPCL_Spot!R26</f>
        <v>0</v>
      </c>
      <c r="I26">
        <f>Bawana_NG!R26</f>
        <v>2.37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0</v>
      </c>
      <c r="AB26" s="76">
        <f>-STOA!R26</f>
        <v>0</v>
      </c>
      <c r="AC26">
        <f t="shared" si="0"/>
        <v>0.15405472417026062</v>
      </c>
      <c r="AD26">
        <f t="shared" si="1"/>
        <v>19.596550938683666</v>
      </c>
      <c r="AE26">
        <f>'IDT-1'!D26</f>
        <v>0</v>
      </c>
      <c r="AF26" s="25"/>
      <c r="AG26">
        <f t="shared" si="2"/>
        <v>19.596550938683666</v>
      </c>
      <c r="AI26" s="35">
        <f>PXIL!L26</f>
        <v>0</v>
      </c>
      <c r="AJ26" s="35">
        <f>PXIL!R26</f>
        <v>0</v>
      </c>
      <c r="AK26" s="35">
        <f>RTM_IEX!L26</f>
        <v>7.69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9.6906056628539279</v>
      </c>
      <c r="H27">
        <f>PPCL_Spot!R27</f>
        <v>0</v>
      </c>
      <c r="I27">
        <f>Bawana_NG!R27</f>
        <v>2.37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0</v>
      </c>
      <c r="AB27" s="76">
        <f>-STOA!R27</f>
        <v>0</v>
      </c>
      <c r="AC27">
        <f t="shared" si="0"/>
        <v>0.16154272417026061</v>
      </c>
      <c r="AD27">
        <f t="shared" si="1"/>
        <v>20.549062938683669</v>
      </c>
      <c r="AE27">
        <f>'IDT-1'!D27</f>
        <v>0</v>
      </c>
      <c r="AF27" s="25"/>
      <c r="AG27">
        <f t="shared" si="2"/>
        <v>20.549062938683669</v>
      </c>
      <c r="AI27" s="35">
        <f>PXIL!L27</f>
        <v>0</v>
      </c>
      <c r="AJ27" s="35">
        <f>PXIL!R27</f>
        <v>0</v>
      </c>
      <c r="AK27" s="35">
        <f>RTM_IEX!L27</f>
        <v>8.65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9.6906056628539279</v>
      </c>
      <c r="H28">
        <f>PPCL_Spot!R28</f>
        <v>0</v>
      </c>
      <c r="I28">
        <f>Bawana_NG!R28</f>
        <v>2.37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0</v>
      </c>
      <c r="AB28" s="76">
        <f>-STOA!R28</f>
        <v>0</v>
      </c>
      <c r="AC28">
        <f t="shared" si="0"/>
        <v>0.15811072417026062</v>
      </c>
      <c r="AD28">
        <f t="shared" si="1"/>
        <v>20.112494938683668</v>
      </c>
      <c r="AE28">
        <f>'IDT-1'!D28</f>
        <v>0</v>
      </c>
      <c r="AF28" s="25"/>
      <c r="AG28">
        <f t="shared" si="2"/>
        <v>20.112494938683668</v>
      </c>
      <c r="AI28" s="35">
        <f>PXIL!L28</f>
        <v>0</v>
      </c>
      <c r="AJ28" s="35">
        <f>PXIL!R28</f>
        <v>0</v>
      </c>
      <c r="AK28" s="35">
        <f>RTM_IEX!L28</f>
        <v>8.2100000000000009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9.6906056628539279</v>
      </c>
      <c r="H29">
        <f>PPCL_Spot!R29</f>
        <v>0</v>
      </c>
      <c r="I29">
        <f>Bawana_NG!R29</f>
        <v>2.37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0</v>
      </c>
      <c r="AB29" s="76">
        <f>-STOA!R29</f>
        <v>0</v>
      </c>
      <c r="AC29">
        <f t="shared" si="0"/>
        <v>0.12527272417026061</v>
      </c>
      <c r="AD29">
        <f t="shared" si="1"/>
        <v>15.935332938683667</v>
      </c>
      <c r="AE29">
        <f>'IDT-1'!D29</f>
        <v>0</v>
      </c>
      <c r="AF29" s="25"/>
      <c r="AG29">
        <f t="shared" si="2"/>
        <v>15.935332938683667</v>
      </c>
      <c r="AI29" s="35">
        <f>PXIL!L29</f>
        <v>0</v>
      </c>
      <c r="AJ29" s="35">
        <f>PXIL!R29</f>
        <v>0</v>
      </c>
      <c r="AK29" s="35">
        <f>RTM_IEX!L29</f>
        <v>4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9.6906056628539279</v>
      </c>
      <c r="H30">
        <f>PPCL_Spot!R30</f>
        <v>0</v>
      </c>
      <c r="I30">
        <f>Bawana_NG!R30</f>
        <v>2.37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0</v>
      </c>
      <c r="AB30" s="76">
        <f>-STOA!R30</f>
        <v>0</v>
      </c>
      <c r="AC30">
        <f t="shared" si="0"/>
        <v>0.12168472417026062</v>
      </c>
      <c r="AD30">
        <f t="shared" si="1"/>
        <v>15.478920938683666</v>
      </c>
      <c r="AE30">
        <f>'IDT-1'!D30</f>
        <v>0</v>
      </c>
      <c r="AF30" s="25"/>
      <c r="AG30">
        <f t="shared" si="2"/>
        <v>15.478920938683666</v>
      </c>
      <c r="AI30" s="35">
        <f>PXIL!L30</f>
        <v>0</v>
      </c>
      <c r="AJ30" s="35">
        <f>PXIL!R30</f>
        <v>0</v>
      </c>
      <c r="AK30" s="35">
        <f>RTM_IEX!L30</f>
        <v>3.54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9.6906056628539279</v>
      </c>
      <c r="H31">
        <f>PPCL_Spot!R31</f>
        <v>0</v>
      </c>
      <c r="I31">
        <f>Bawana_NG!R31</f>
        <v>2.37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0</v>
      </c>
      <c r="AB31" s="76">
        <f>-STOA!R31</f>
        <v>0</v>
      </c>
      <c r="AC31">
        <f t="shared" si="0"/>
        <v>0.10413472417026062</v>
      </c>
      <c r="AD31">
        <f t="shared" si="1"/>
        <v>13.246470938683666</v>
      </c>
      <c r="AE31">
        <f>'IDT-1'!D31</f>
        <v>0</v>
      </c>
      <c r="AF31" s="25"/>
      <c r="AG31">
        <f t="shared" si="2"/>
        <v>13.246470938683666</v>
      </c>
      <c r="AI31" s="35">
        <f>PXIL!L31</f>
        <v>0</v>
      </c>
      <c r="AJ31" s="35">
        <f>PXIL!R31</f>
        <v>0</v>
      </c>
      <c r="AK31" s="35">
        <f>RTM_IEX!L31</f>
        <v>1.29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9.6906056628539279</v>
      </c>
      <c r="H32">
        <f>PPCL_Spot!R32</f>
        <v>0</v>
      </c>
      <c r="I32">
        <f>Bawana_NG!R32</f>
        <v>2.37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0</v>
      </c>
      <c r="AB32" s="76">
        <f>-STOA!R32</f>
        <v>0</v>
      </c>
      <c r="AC32">
        <f t="shared" si="0"/>
        <v>0.10179472417026061</v>
      </c>
      <c r="AD32">
        <f t="shared" si="1"/>
        <v>12.948810938683666</v>
      </c>
      <c r="AE32">
        <f>'IDT-1'!D32</f>
        <v>0</v>
      </c>
      <c r="AF32" s="25"/>
      <c r="AG32">
        <f t="shared" si="2"/>
        <v>12.948810938683666</v>
      </c>
      <c r="AI32" s="35">
        <f>PXIL!L32</f>
        <v>0</v>
      </c>
      <c r="AJ32" s="35">
        <f>PXIL!R32</f>
        <v>0</v>
      </c>
      <c r="AK32" s="35">
        <f>RTM_IEX!L32</f>
        <v>0.99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9.6906056628539279</v>
      </c>
      <c r="H33">
        <f>PPCL_Spot!R33</f>
        <v>0</v>
      </c>
      <c r="I33">
        <f>Bawana_NG!R33</f>
        <v>2.37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0</v>
      </c>
      <c r="AB33" s="76">
        <f>-STOA!R33</f>
        <v>0</v>
      </c>
      <c r="AC33">
        <f t="shared" si="0"/>
        <v>0.10647472417026062</v>
      </c>
      <c r="AD33">
        <f t="shared" si="1"/>
        <v>13.544130938683667</v>
      </c>
      <c r="AE33">
        <f>'IDT-1'!D33</f>
        <v>0</v>
      </c>
      <c r="AF33" s="25"/>
      <c r="AG33">
        <f t="shared" si="2"/>
        <v>13.544130938683667</v>
      </c>
      <c r="AI33" s="35">
        <f>PXIL!L33</f>
        <v>0</v>
      </c>
      <c r="AJ33" s="35">
        <f>PXIL!R33</f>
        <v>0</v>
      </c>
      <c r="AK33" s="35">
        <f>RTM_IEX!L33</f>
        <v>1.59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9.6906056628539279</v>
      </c>
      <c r="H34">
        <f>PPCL_Spot!R34</f>
        <v>0</v>
      </c>
      <c r="I34">
        <f>Bawana_NG!R34</f>
        <v>2.37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0</v>
      </c>
      <c r="AB34" s="76">
        <f>-STOA!R34</f>
        <v>0</v>
      </c>
      <c r="AC34">
        <f t="shared" si="0"/>
        <v>0.10491472417026063</v>
      </c>
      <c r="AD34">
        <f t="shared" si="1"/>
        <v>13.345690938683667</v>
      </c>
      <c r="AE34">
        <f>'IDT-1'!D34</f>
        <v>0</v>
      </c>
      <c r="AF34" s="25"/>
      <c r="AG34">
        <f t="shared" si="2"/>
        <v>13.345690938683667</v>
      </c>
      <c r="AI34" s="35">
        <f>PXIL!L34</f>
        <v>0</v>
      </c>
      <c r="AJ34" s="35">
        <f>PXIL!R34</f>
        <v>0</v>
      </c>
      <c r="AK34" s="35">
        <f>RTM_IEX!L34</f>
        <v>1.39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9.6999999999999993</v>
      </c>
      <c r="H35">
        <f>PPCL_Spot!R35</f>
        <v>0</v>
      </c>
      <c r="I35">
        <f>Bawana_NG!R35</f>
        <v>2.37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0</v>
      </c>
      <c r="AB35" s="76">
        <f>-STOA!R35</f>
        <v>0</v>
      </c>
      <c r="AC35">
        <f t="shared" si="0"/>
        <v>0.12191399999999999</v>
      </c>
      <c r="AD35">
        <f t="shared" si="1"/>
        <v>15.508086</v>
      </c>
      <c r="AE35">
        <f>'IDT-1'!D35</f>
        <v>0</v>
      </c>
      <c r="AF35" s="25"/>
      <c r="AG35">
        <f t="shared" si="2"/>
        <v>15.508086</v>
      </c>
      <c r="AI35" s="35">
        <f>PXIL!L35</f>
        <v>0</v>
      </c>
      <c r="AJ35" s="35">
        <f>PXIL!R35</f>
        <v>0</v>
      </c>
      <c r="AK35" s="35">
        <f>RTM_IEX!L35</f>
        <v>3.56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9.6999999999999993</v>
      </c>
      <c r="H36">
        <f>PPCL_Spot!R36</f>
        <v>0</v>
      </c>
      <c r="I36">
        <f>Bawana_NG!R36</f>
        <v>2.37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0</v>
      </c>
      <c r="AB36" s="76">
        <f>-STOA!R36</f>
        <v>0</v>
      </c>
      <c r="AC36">
        <f t="shared" si="0"/>
        <v>0.13891799999999999</v>
      </c>
      <c r="AD36">
        <f t="shared" si="1"/>
        <v>17.671082000000002</v>
      </c>
      <c r="AE36">
        <f>'IDT-1'!D36</f>
        <v>0</v>
      </c>
      <c r="AF36" s="25"/>
      <c r="AG36">
        <f t="shared" si="2"/>
        <v>17.671082000000002</v>
      </c>
      <c r="AI36" s="35">
        <f>PXIL!L36</f>
        <v>0</v>
      </c>
      <c r="AJ36" s="35">
        <f>PXIL!R36</f>
        <v>0</v>
      </c>
      <c r="AK36" s="35">
        <f>RTM_IEX!L36</f>
        <v>5.74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9.6999999999999993</v>
      </c>
      <c r="H37">
        <f>PPCL_Spot!R37</f>
        <v>0</v>
      </c>
      <c r="I37">
        <f>Bawana_NG!R37</f>
        <v>3.8299999999999996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0</v>
      </c>
      <c r="AB37" s="76">
        <f>-STOA!R37</f>
        <v>0</v>
      </c>
      <c r="AC37">
        <f t="shared" si="0"/>
        <v>0.16356599999999999</v>
      </c>
      <c r="AD37">
        <f t="shared" si="1"/>
        <v>20.806433999999999</v>
      </c>
      <c r="AE37">
        <f>'IDT-1'!D37</f>
        <v>0</v>
      </c>
      <c r="AF37" s="25"/>
      <c r="AG37">
        <f t="shared" si="2"/>
        <v>20.806433999999999</v>
      </c>
      <c r="AI37" s="35">
        <f>PXIL!L37</f>
        <v>0</v>
      </c>
      <c r="AJ37" s="35">
        <f>PXIL!R37</f>
        <v>0</v>
      </c>
      <c r="AK37" s="35">
        <f>RTM_IEX!L37</f>
        <v>7.44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9.6999999999999993</v>
      </c>
      <c r="H38">
        <f>PPCL_Spot!R38</f>
        <v>0</v>
      </c>
      <c r="I38">
        <f>Bawana_NG!R38</f>
        <v>3.8299999999999996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0</v>
      </c>
      <c r="AB38" s="76">
        <f>-STOA!R38</f>
        <v>0</v>
      </c>
      <c r="AC38">
        <f t="shared" si="0"/>
        <v>0.17183399999999999</v>
      </c>
      <c r="AD38">
        <f t="shared" si="1"/>
        <v>21.858166000000001</v>
      </c>
      <c r="AE38">
        <f>'IDT-1'!D38</f>
        <v>0</v>
      </c>
      <c r="AF38" s="25"/>
      <c r="AG38">
        <f t="shared" si="2"/>
        <v>21.858166000000001</v>
      </c>
      <c r="AI38" s="35">
        <f>PXIL!L38</f>
        <v>0</v>
      </c>
      <c r="AJ38" s="35">
        <f>PXIL!R38</f>
        <v>0</v>
      </c>
      <c r="AK38" s="35">
        <f>RTM_IEX!L38</f>
        <v>8.5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9.6999999999999993</v>
      </c>
      <c r="H39">
        <f>PPCL_Spot!R39</f>
        <v>0</v>
      </c>
      <c r="I39">
        <f>Bawana_NG!R39</f>
        <v>4.5599999999999996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0</v>
      </c>
      <c r="AB39" s="76">
        <f>-STOA!R39</f>
        <v>0</v>
      </c>
      <c r="AC39">
        <f t="shared" si="0"/>
        <v>0.22760399999999997</v>
      </c>
      <c r="AD39">
        <f t="shared" si="1"/>
        <v>28.952396</v>
      </c>
      <c r="AE39">
        <f>'IDT-1'!D39</f>
        <v>0</v>
      </c>
      <c r="AF39" s="25"/>
      <c r="AG39">
        <f t="shared" si="2"/>
        <v>28.952396</v>
      </c>
      <c r="AI39" s="35">
        <f>PXIL!L39</f>
        <v>0</v>
      </c>
      <c r="AJ39" s="35">
        <f>PXIL!R39</f>
        <v>0</v>
      </c>
      <c r="AK39" s="35">
        <f>RTM_IEX!L39</f>
        <v>14.92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9.6999999999999993</v>
      </c>
      <c r="H40">
        <f>PPCL_Spot!R40</f>
        <v>0</v>
      </c>
      <c r="I40">
        <f>Bawana_NG!R40</f>
        <v>4.5599999999999996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0</v>
      </c>
      <c r="AB40" s="76">
        <f>-STOA!R40</f>
        <v>0</v>
      </c>
      <c r="AC40">
        <f t="shared" si="0"/>
        <v>0.23813399999999996</v>
      </c>
      <c r="AD40">
        <f t="shared" si="1"/>
        <v>30.291865999999999</v>
      </c>
      <c r="AE40">
        <f>'IDT-1'!D40</f>
        <v>0</v>
      </c>
      <c r="AF40" s="25"/>
      <c r="AG40">
        <f t="shared" si="2"/>
        <v>30.291865999999999</v>
      </c>
      <c r="AI40" s="35">
        <f>PXIL!L40</f>
        <v>0</v>
      </c>
      <c r="AJ40" s="35">
        <f>PXIL!R40</f>
        <v>0</v>
      </c>
      <c r="AK40" s="35">
        <f>RTM_IEX!L40</f>
        <v>16.27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9.6999999999999993</v>
      </c>
      <c r="H41">
        <f>PPCL_Spot!R41</f>
        <v>0</v>
      </c>
      <c r="I41">
        <f>Bawana_NG!R41</f>
        <v>4.8454505076142116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0</v>
      </c>
      <c r="AB41" s="76">
        <f>-STOA!R41</f>
        <v>0</v>
      </c>
      <c r="AC41">
        <f t="shared" si="0"/>
        <v>0.24090651395939083</v>
      </c>
      <c r="AD41">
        <f t="shared" si="1"/>
        <v>30.644543993654818</v>
      </c>
      <c r="AE41">
        <f>'IDT-1'!D41</f>
        <v>0</v>
      </c>
      <c r="AF41" s="25"/>
      <c r="AG41">
        <f t="shared" si="2"/>
        <v>30.644543993654818</v>
      </c>
      <c r="AI41" s="35">
        <f>PXIL!L41</f>
        <v>0</v>
      </c>
      <c r="AJ41" s="35">
        <f>PXIL!R41</f>
        <v>0</v>
      </c>
      <c r="AK41" s="35">
        <f>RTM_IEX!L41</f>
        <v>16.34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9.85</v>
      </c>
      <c r="H42">
        <f>PPCL_Spot!R42</f>
        <v>0</v>
      </c>
      <c r="I42">
        <f>Bawana_NG!R42</f>
        <v>4.8454505076142116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0</v>
      </c>
      <c r="AB42" s="76">
        <f>-STOA!R42</f>
        <v>0</v>
      </c>
      <c r="AC42">
        <f t="shared" si="0"/>
        <v>0.24207651395939084</v>
      </c>
      <c r="AD42">
        <f t="shared" si="1"/>
        <v>30.793373993654821</v>
      </c>
      <c r="AE42">
        <f>'IDT-1'!D42</f>
        <v>0</v>
      </c>
      <c r="AF42" s="25"/>
      <c r="AG42">
        <f t="shared" si="2"/>
        <v>30.793373993654821</v>
      </c>
      <c r="AI42" s="35">
        <f>PXIL!L42</f>
        <v>0</v>
      </c>
      <c r="AJ42" s="35">
        <f>PXIL!R42</f>
        <v>0</v>
      </c>
      <c r="AK42" s="35">
        <f>RTM_IEX!L42</f>
        <v>16.34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9.85</v>
      </c>
      <c r="H43">
        <f>PPCL_Spot!R43</f>
        <v>0</v>
      </c>
      <c r="I43">
        <f>Bawana_NG!R43</f>
        <v>4.1859999999999999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0</v>
      </c>
      <c r="AB43" s="76">
        <f>-STOA!R43</f>
        <v>0</v>
      </c>
      <c r="AC43">
        <f t="shared" si="0"/>
        <v>0.19941479999999998</v>
      </c>
      <c r="AD43">
        <f t="shared" si="1"/>
        <v>25.366585199999999</v>
      </c>
      <c r="AE43">
        <f>'IDT-1'!D43</f>
        <v>0</v>
      </c>
      <c r="AF43" s="25"/>
      <c r="AG43">
        <f t="shared" si="2"/>
        <v>25.366585199999999</v>
      </c>
      <c r="AI43" s="35">
        <f>PXIL!L43</f>
        <v>0</v>
      </c>
      <c r="AJ43" s="35">
        <f>PXIL!R43</f>
        <v>0</v>
      </c>
      <c r="AK43" s="35">
        <f>RTM_IEX!L43</f>
        <v>11.53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9.85</v>
      </c>
      <c r="H44">
        <f>PPCL_Spot!R44</f>
        <v>0</v>
      </c>
      <c r="I44">
        <f>Bawana_NG!R44</f>
        <v>4.1859999999999999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0</v>
      </c>
      <c r="AB44" s="76">
        <f>-STOA!R44</f>
        <v>0</v>
      </c>
      <c r="AC44">
        <f t="shared" si="0"/>
        <v>0.19941479999999998</v>
      </c>
      <c r="AD44">
        <f t="shared" si="1"/>
        <v>25.366585199999999</v>
      </c>
      <c r="AE44">
        <f>'IDT-1'!D44</f>
        <v>0</v>
      </c>
      <c r="AF44" s="25"/>
      <c r="AG44">
        <f t="shared" si="2"/>
        <v>25.366585199999999</v>
      </c>
      <c r="AI44" s="35">
        <f>PXIL!L44</f>
        <v>0</v>
      </c>
      <c r="AJ44" s="35">
        <f>PXIL!R44</f>
        <v>0</v>
      </c>
      <c r="AK44" s="35">
        <f>RTM_IEX!L44</f>
        <v>11.53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9.85</v>
      </c>
      <c r="H45">
        <f>PPCL_Spot!R45</f>
        <v>0</v>
      </c>
      <c r="I45">
        <f>Bawana_NG!R45</f>
        <v>4.1859999999999999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0</v>
      </c>
      <c r="AB45" s="76">
        <f>-STOA!R45</f>
        <v>0</v>
      </c>
      <c r="AC45">
        <f t="shared" si="0"/>
        <v>0.19941479999999998</v>
      </c>
      <c r="AD45">
        <f t="shared" si="1"/>
        <v>25.366585199999999</v>
      </c>
      <c r="AE45">
        <f>'IDT-1'!D45</f>
        <v>0</v>
      </c>
      <c r="AF45" s="25"/>
      <c r="AG45">
        <f t="shared" si="2"/>
        <v>25.366585199999999</v>
      </c>
      <c r="AI45" s="35">
        <f>PXIL!L45</f>
        <v>0</v>
      </c>
      <c r="AJ45" s="35">
        <f>PXIL!R45</f>
        <v>0</v>
      </c>
      <c r="AK45" s="35">
        <f>RTM_IEX!L45</f>
        <v>11.53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9.85</v>
      </c>
      <c r="H46">
        <f>PPCL_Spot!R46</f>
        <v>0</v>
      </c>
      <c r="I46">
        <f>Bawana_NG!R46</f>
        <v>4.1859999999999999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0</v>
      </c>
      <c r="AB46" s="76">
        <f>-STOA!R46</f>
        <v>0</v>
      </c>
      <c r="AC46">
        <f t="shared" si="0"/>
        <v>0.19941479999999998</v>
      </c>
      <c r="AD46">
        <f t="shared" si="1"/>
        <v>25.366585199999999</v>
      </c>
      <c r="AE46">
        <f>'IDT-1'!D46</f>
        <v>0</v>
      </c>
      <c r="AF46" s="25"/>
      <c r="AG46">
        <f t="shared" si="2"/>
        <v>25.366585199999999</v>
      </c>
      <c r="AI46" s="35">
        <f>PXIL!L46</f>
        <v>0</v>
      </c>
      <c r="AJ46" s="35">
        <f>PXIL!R46</f>
        <v>0</v>
      </c>
      <c r="AK46" s="35">
        <f>RTM_IEX!L46</f>
        <v>11.53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9.85</v>
      </c>
      <c r="H47">
        <f>PPCL_Spot!R47</f>
        <v>0</v>
      </c>
      <c r="I47">
        <f>Bawana_NG!R47</f>
        <v>2.7851315789473681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0</v>
      </c>
      <c r="AB47" s="76">
        <f>-STOA!R47</f>
        <v>0</v>
      </c>
      <c r="AC47">
        <f t="shared" si="0"/>
        <v>0.18100002631578946</v>
      </c>
      <c r="AD47">
        <f t="shared" si="1"/>
        <v>23.024131552631577</v>
      </c>
      <c r="AE47">
        <f>'IDT-1'!D47</f>
        <v>0</v>
      </c>
      <c r="AF47" s="25"/>
      <c r="AG47">
        <f t="shared" si="2"/>
        <v>23.024131552631577</v>
      </c>
      <c r="AI47" s="35">
        <f>PXIL!L47</f>
        <v>0</v>
      </c>
      <c r="AJ47" s="35">
        <f>PXIL!R47</f>
        <v>0</v>
      </c>
      <c r="AK47" s="35">
        <f>RTM_IEX!L47</f>
        <v>10.57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9.85</v>
      </c>
      <c r="H48">
        <f>PPCL_Spot!R48</f>
        <v>0</v>
      </c>
      <c r="I48">
        <f>Bawana_NG!R48</f>
        <v>2.7851315789473681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0</v>
      </c>
      <c r="AB48" s="76">
        <f>-STOA!R48</f>
        <v>0</v>
      </c>
      <c r="AC48">
        <f t="shared" si="0"/>
        <v>0.18100002631578946</v>
      </c>
      <c r="AD48">
        <f t="shared" si="1"/>
        <v>23.024131552631577</v>
      </c>
      <c r="AE48">
        <f>'IDT-1'!D48</f>
        <v>0</v>
      </c>
      <c r="AF48" s="25"/>
      <c r="AG48">
        <f t="shared" si="2"/>
        <v>23.024131552631577</v>
      </c>
      <c r="AI48" s="35">
        <f>PXIL!L48</f>
        <v>0</v>
      </c>
      <c r="AJ48" s="35">
        <f>PXIL!R48</f>
        <v>0</v>
      </c>
      <c r="AK48" s="35">
        <f>RTM_IEX!L48</f>
        <v>10.57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9.85</v>
      </c>
      <c r="H49">
        <f>PPCL_Spot!R49</f>
        <v>0</v>
      </c>
      <c r="I49">
        <f>Bawana_NG!R49</f>
        <v>4.7860505812257825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0</v>
      </c>
      <c r="AB49" s="76">
        <f>-STOA!R49</f>
        <v>0</v>
      </c>
      <c r="AC49">
        <f t="shared" si="0"/>
        <v>0.23412519453356109</v>
      </c>
      <c r="AD49">
        <f t="shared" si="1"/>
        <v>29.781925386692222</v>
      </c>
      <c r="AE49">
        <f>'IDT-1'!D49</f>
        <v>0</v>
      </c>
      <c r="AF49" s="25"/>
      <c r="AG49">
        <f t="shared" si="2"/>
        <v>29.781925386692222</v>
      </c>
      <c r="AI49" s="35">
        <f>PXIL!L49</f>
        <v>0</v>
      </c>
      <c r="AJ49" s="35">
        <f>PXIL!R49</f>
        <v>0</v>
      </c>
      <c r="AK49" s="35">
        <f>RTM_IEX!L49</f>
        <v>15.38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9.85</v>
      </c>
      <c r="H50">
        <f>PPCL_Spot!R50</f>
        <v>0</v>
      </c>
      <c r="I50">
        <f>Bawana_NG!R50</f>
        <v>4.7860505812257825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0</v>
      </c>
      <c r="AB50" s="76">
        <f>-STOA!R50</f>
        <v>0</v>
      </c>
      <c r="AC50">
        <f t="shared" si="0"/>
        <v>0.22663719453356107</v>
      </c>
      <c r="AD50">
        <f t="shared" si="1"/>
        <v>28.82941338669222</v>
      </c>
      <c r="AE50">
        <f>'IDT-1'!D50</f>
        <v>0</v>
      </c>
      <c r="AF50" s="25"/>
      <c r="AG50">
        <f t="shared" si="2"/>
        <v>28.82941338669222</v>
      </c>
      <c r="AI50" s="35">
        <f>PXIL!L50</f>
        <v>0</v>
      </c>
      <c r="AJ50" s="35">
        <f>PXIL!R50</f>
        <v>0</v>
      </c>
      <c r="AK50" s="35">
        <f>RTM_IEX!L50</f>
        <v>14.42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9.9990000000000006</v>
      </c>
      <c r="H51">
        <f>PPCL_Spot!R51</f>
        <v>0</v>
      </c>
      <c r="I51">
        <f>Bawana_NG!R51</f>
        <v>4.7860505812257825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0</v>
      </c>
      <c r="AB51" s="76">
        <f>-STOA!R51</f>
        <v>0</v>
      </c>
      <c r="AC51">
        <f t="shared" si="0"/>
        <v>0.18279339453356108</v>
      </c>
      <c r="AD51">
        <f t="shared" si="1"/>
        <v>23.252257186692219</v>
      </c>
      <c r="AE51">
        <f>'IDT-1'!D51</f>
        <v>0</v>
      </c>
      <c r="AF51" s="25"/>
      <c r="AG51">
        <f t="shared" si="2"/>
        <v>23.252257186692219</v>
      </c>
      <c r="AI51" s="35">
        <f>PXIL!L51</f>
        <v>0</v>
      </c>
      <c r="AJ51" s="35">
        <f>PXIL!R51</f>
        <v>0</v>
      </c>
      <c r="AK51" s="35">
        <f>RTM_IEX!L51</f>
        <v>8.65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9.9990000000000006</v>
      </c>
      <c r="H52">
        <f>PPCL_Spot!R52</f>
        <v>0</v>
      </c>
      <c r="I52">
        <f>Bawana_NG!R52</f>
        <v>4.7860505812257825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0</v>
      </c>
      <c r="AB52" s="76">
        <f>-STOA!R52</f>
        <v>0</v>
      </c>
      <c r="AC52">
        <f t="shared" si="0"/>
        <v>0.18279339453356108</v>
      </c>
      <c r="AD52">
        <f t="shared" si="1"/>
        <v>23.252257186692219</v>
      </c>
      <c r="AE52">
        <f>'IDT-1'!D52</f>
        <v>0</v>
      </c>
      <c r="AF52" s="25"/>
      <c r="AG52">
        <f t="shared" si="2"/>
        <v>23.252257186692219</v>
      </c>
      <c r="AI52" s="35">
        <f>PXIL!L52</f>
        <v>0</v>
      </c>
      <c r="AJ52" s="35">
        <f>PXIL!R52</f>
        <v>0</v>
      </c>
      <c r="AK52" s="35">
        <f>RTM_IEX!L52</f>
        <v>8.65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10.029999999999999</v>
      </c>
      <c r="H53">
        <f>PPCL_Spot!R53</f>
        <v>0</v>
      </c>
      <c r="I53">
        <f>Bawana_NG!R53</f>
        <v>4.92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0</v>
      </c>
      <c r="AB53" s="76">
        <f>-STOA!R53</f>
        <v>0</v>
      </c>
      <c r="AC53">
        <f t="shared" si="0"/>
        <v>0.176592</v>
      </c>
      <c r="AD53">
        <f t="shared" si="1"/>
        <v>22.463408000000001</v>
      </c>
      <c r="AE53">
        <f>'IDT-1'!D53</f>
        <v>0</v>
      </c>
      <c r="AF53" s="25"/>
      <c r="AG53">
        <f t="shared" si="2"/>
        <v>22.463408000000001</v>
      </c>
      <c r="AI53" s="35">
        <f>PXIL!L53</f>
        <v>0</v>
      </c>
      <c r="AJ53" s="35">
        <f>PXIL!R53</f>
        <v>0</v>
      </c>
      <c r="AK53" s="35">
        <f>RTM_IEX!L53</f>
        <v>7.69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10.029999999999999</v>
      </c>
      <c r="H54">
        <f>PPCL_Spot!R54</f>
        <v>0</v>
      </c>
      <c r="I54">
        <f>Bawana_NG!R54</f>
        <v>5.46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0</v>
      </c>
      <c r="AB54" s="76">
        <f>-STOA!R54</f>
        <v>0</v>
      </c>
      <c r="AC54">
        <f t="shared" si="0"/>
        <v>0.17331599999999997</v>
      </c>
      <c r="AD54">
        <f t="shared" si="1"/>
        <v>22.046683999999999</v>
      </c>
      <c r="AE54">
        <f>'IDT-1'!D54</f>
        <v>0</v>
      </c>
      <c r="AF54" s="25"/>
      <c r="AG54">
        <f t="shared" si="2"/>
        <v>22.046683999999999</v>
      </c>
      <c r="AI54" s="35">
        <f>PXIL!L54</f>
        <v>0</v>
      </c>
      <c r="AJ54" s="35">
        <f>PXIL!R54</f>
        <v>0</v>
      </c>
      <c r="AK54" s="35">
        <f>RTM_IEX!L54</f>
        <v>6.73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10.029999999999999</v>
      </c>
      <c r="H55">
        <f>PPCL_Spot!R55</f>
        <v>0</v>
      </c>
      <c r="I55">
        <f>Bawana_NG!R55</f>
        <v>5.46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0</v>
      </c>
      <c r="AB55" s="76">
        <f>-STOA!R55</f>
        <v>0</v>
      </c>
      <c r="AC55">
        <f t="shared" si="0"/>
        <v>0.16582799999999998</v>
      </c>
      <c r="AD55">
        <f t="shared" si="1"/>
        <v>21.094171999999997</v>
      </c>
      <c r="AE55">
        <f>'IDT-1'!D55</f>
        <v>0</v>
      </c>
      <c r="AF55" s="25"/>
      <c r="AG55">
        <f t="shared" si="2"/>
        <v>21.094171999999997</v>
      </c>
      <c r="AI55" s="35">
        <f>PXIL!L55</f>
        <v>0</v>
      </c>
      <c r="AJ55" s="35">
        <f>PXIL!R55</f>
        <v>0</v>
      </c>
      <c r="AK55" s="35">
        <f>RTM_IEX!L55</f>
        <v>5.77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10.029999999999999</v>
      </c>
      <c r="H56">
        <f>PPCL_Spot!R56</f>
        <v>0</v>
      </c>
      <c r="I56">
        <f>Bawana_NG!R56</f>
        <v>5.46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0</v>
      </c>
      <c r="AB56" s="76">
        <f>-STOA!R56</f>
        <v>0</v>
      </c>
      <c r="AC56">
        <f t="shared" si="0"/>
        <v>0.15833999999999998</v>
      </c>
      <c r="AD56">
        <f t="shared" si="1"/>
        <v>20.141659999999998</v>
      </c>
      <c r="AE56">
        <f>'IDT-1'!D56</f>
        <v>0</v>
      </c>
      <c r="AF56" s="25"/>
      <c r="AG56">
        <f t="shared" si="2"/>
        <v>20.141659999999998</v>
      </c>
      <c r="AI56" s="35">
        <f>PXIL!L56</f>
        <v>0</v>
      </c>
      <c r="AJ56" s="35">
        <f>PXIL!R56</f>
        <v>0</v>
      </c>
      <c r="AK56" s="35">
        <f>RTM_IEX!L56</f>
        <v>4.8099999999999996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10.029999999999999</v>
      </c>
      <c r="H57">
        <f>PPCL_Spot!R57</f>
        <v>0</v>
      </c>
      <c r="I57">
        <f>Bawana_NG!R57</f>
        <v>5.46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0</v>
      </c>
      <c r="AB57" s="76">
        <f>-STOA!R57</f>
        <v>0</v>
      </c>
      <c r="AC57">
        <f t="shared" si="0"/>
        <v>0.15459599999999998</v>
      </c>
      <c r="AD57">
        <f t="shared" si="1"/>
        <v>19.665403999999999</v>
      </c>
      <c r="AE57">
        <f>'IDT-1'!D57</f>
        <v>0</v>
      </c>
      <c r="AF57" s="25"/>
      <c r="AG57">
        <f t="shared" si="2"/>
        <v>19.665403999999999</v>
      </c>
      <c r="AI57" s="35">
        <f>PXIL!L57</f>
        <v>0</v>
      </c>
      <c r="AJ57" s="35">
        <f>PXIL!R57</f>
        <v>0</v>
      </c>
      <c r="AK57" s="35">
        <f>RTM_IEX!L57</f>
        <v>4.33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10.029999999999999</v>
      </c>
      <c r="H58">
        <f>PPCL_Spot!R58</f>
        <v>0</v>
      </c>
      <c r="I58">
        <f>Bawana_NG!R58</f>
        <v>5.46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0</v>
      </c>
      <c r="AB58" s="76">
        <f>-STOA!R58</f>
        <v>0</v>
      </c>
      <c r="AC58">
        <f t="shared" si="0"/>
        <v>0.14702999999999999</v>
      </c>
      <c r="AD58">
        <f t="shared" si="1"/>
        <v>18.702969999999997</v>
      </c>
      <c r="AE58">
        <f>'IDT-1'!D58</f>
        <v>0</v>
      </c>
      <c r="AF58" s="25"/>
      <c r="AG58">
        <f t="shared" si="2"/>
        <v>18.702969999999997</v>
      </c>
      <c r="AI58" s="35">
        <f>PXIL!L58</f>
        <v>0</v>
      </c>
      <c r="AJ58" s="35">
        <f>PXIL!R58</f>
        <v>0</v>
      </c>
      <c r="AK58" s="35">
        <f>RTM_IEX!L58</f>
        <v>3.36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9.84</v>
      </c>
      <c r="H59">
        <f>PPCL_Spot!R59</f>
        <v>0</v>
      </c>
      <c r="I59">
        <f>Bawana_NG!R59</f>
        <v>5.2697516844932393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0</v>
      </c>
      <c r="AB59" s="76">
        <f>-STOA!R59</f>
        <v>0</v>
      </c>
      <c r="AC59">
        <f t="shared" si="0"/>
        <v>0.14032006313904727</v>
      </c>
      <c r="AD59">
        <f t="shared" si="1"/>
        <v>17.849431621354192</v>
      </c>
      <c r="AE59">
        <f>'IDT-1'!D59</f>
        <v>0</v>
      </c>
      <c r="AF59" s="25"/>
      <c r="AG59">
        <f t="shared" si="2"/>
        <v>17.849431621354192</v>
      </c>
      <c r="AI59" s="35">
        <f>PXIL!L59</f>
        <v>0</v>
      </c>
      <c r="AJ59" s="35">
        <f>PXIL!R59</f>
        <v>0</v>
      </c>
      <c r="AK59" s="35">
        <f>RTM_IEX!L59</f>
        <v>2.88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9.84</v>
      </c>
      <c r="H60">
        <f>PPCL_Spot!R60</f>
        <v>0</v>
      </c>
      <c r="I60">
        <f>Bawana_NG!R60</f>
        <v>5.2697516844932393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0</v>
      </c>
      <c r="AB60" s="76">
        <f>-STOA!R60</f>
        <v>0</v>
      </c>
      <c r="AC60">
        <f t="shared" si="0"/>
        <v>0.14032006313904727</v>
      </c>
      <c r="AD60">
        <f t="shared" si="1"/>
        <v>17.849431621354192</v>
      </c>
      <c r="AE60">
        <f>'IDT-1'!D60</f>
        <v>0</v>
      </c>
      <c r="AF60" s="25"/>
      <c r="AG60">
        <f t="shared" si="2"/>
        <v>17.849431621354192</v>
      </c>
      <c r="AI60" s="35">
        <f>PXIL!L60</f>
        <v>0</v>
      </c>
      <c r="AJ60" s="35">
        <f>PXIL!R60</f>
        <v>0</v>
      </c>
      <c r="AK60" s="35">
        <f>RTM_IEX!L60</f>
        <v>2.88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9.84</v>
      </c>
      <c r="H61">
        <f>PPCL_Spot!R61</f>
        <v>0</v>
      </c>
      <c r="I61">
        <f>Bawana_NG!R61</f>
        <v>5.2697516844932393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0</v>
      </c>
      <c r="AB61" s="76">
        <f>-STOA!R61</f>
        <v>0</v>
      </c>
      <c r="AC61">
        <f t="shared" si="0"/>
        <v>0.13283206313904727</v>
      </c>
      <c r="AD61">
        <f t="shared" si="1"/>
        <v>16.896919621354193</v>
      </c>
      <c r="AE61">
        <f>'IDT-1'!D61</f>
        <v>0</v>
      </c>
      <c r="AF61" s="25"/>
      <c r="AG61">
        <f t="shared" si="2"/>
        <v>16.896919621354193</v>
      </c>
      <c r="AI61" s="35">
        <f>PXIL!L61</f>
        <v>0</v>
      </c>
      <c r="AJ61" s="35">
        <f>PXIL!R61</f>
        <v>0</v>
      </c>
      <c r="AK61" s="35">
        <f>RTM_IEX!L61</f>
        <v>1.92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9.84</v>
      </c>
      <c r="H62">
        <f>PPCL_Spot!R62</f>
        <v>0</v>
      </c>
      <c r="I62">
        <f>Bawana_NG!R62</f>
        <v>5.2697516844932393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0</v>
      </c>
      <c r="AB62" s="76">
        <f>-STOA!R62</f>
        <v>0</v>
      </c>
      <c r="AC62">
        <f t="shared" si="0"/>
        <v>0.12908806313904728</v>
      </c>
      <c r="AD62">
        <f t="shared" si="1"/>
        <v>16.420663621354194</v>
      </c>
      <c r="AE62">
        <f>'IDT-1'!D62</f>
        <v>0</v>
      </c>
      <c r="AF62" s="25"/>
      <c r="AG62">
        <f t="shared" si="2"/>
        <v>16.420663621354194</v>
      </c>
      <c r="AI62" s="35">
        <f>PXIL!L62</f>
        <v>0</v>
      </c>
      <c r="AJ62" s="35">
        <f>PXIL!R62</f>
        <v>0</v>
      </c>
      <c r="AK62" s="35">
        <f>RTM_IEX!L62</f>
        <v>1.44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9.84</v>
      </c>
      <c r="H63">
        <f>PPCL_Spot!R63</f>
        <v>0</v>
      </c>
      <c r="I63">
        <f>Bawana_NG!R63</f>
        <v>5.2697516844932393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0</v>
      </c>
      <c r="AB63" s="76">
        <f>-STOA!R63</f>
        <v>0</v>
      </c>
      <c r="AC63">
        <f t="shared" si="0"/>
        <v>0.12534406313904728</v>
      </c>
      <c r="AD63">
        <f t="shared" si="1"/>
        <v>15.944407621354193</v>
      </c>
      <c r="AE63">
        <f>'IDT-1'!D63</f>
        <v>0</v>
      </c>
      <c r="AF63" s="25"/>
      <c r="AG63">
        <f t="shared" si="2"/>
        <v>15.944407621354193</v>
      </c>
      <c r="AI63" s="35">
        <f>PXIL!L63</f>
        <v>0</v>
      </c>
      <c r="AJ63" s="35">
        <f>PXIL!R63</f>
        <v>0</v>
      </c>
      <c r="AK63" s="35">
        <f>RTM_IEX!L63</f>
        <v>0.96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9.84</v>
      </c>
      <c r="H64">
        <f>PPCL_Spot!R64</f>
        <v>0</v>
      </c>
      <c r="I64">
        <f>Bawana_NG!R64</f>
        <v>5.2697516844932393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0</v>
      </c>
      <c r="AB64" s="76">
        <f>-STOA!R64</f>
        <v>0</v>
      </c>
      <c r="AC64">
        <f t="shared" si="0"/>
        <v>0.12534406313904728</v>
      </c>
      <c r="AD64">
        <f t="shared" si="1"/>
        <v>15.944407621354193</v>
      </c>
      <c r="AE64">
        <f>'IDT-1'!D64</f>
        <v>0</v>
      </c>
      <c r="AF64" s="25"/>
      <c r="AG64">
        <f t="shared" si="2"/>
        <v>15.944407621354193</v>
      </c>
      <c r="AI64" s="35">
        <f>PXIL!L64</f>
        <v>0</v>
      </c>
      <c r="AJ64" s="35">
        <f>PXIL!R64</f>
        <v>0</v>
      </c>
      <c r="AK64" s="35">
        <f>RTM_IEX!L64</f>
        <v>0.96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9.7200000000000006</v>
      </c>
      <c r="H65">
        <f>PPCL_Spot!R65</f>
        <v>0</v>
      </c>
      <c r="I65">
        <f>Bawana_NG!R65</f>
        <v>5.29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0</v>
      </c>
      <c r="AB65" s="76">
        <f>-STOA!R65</f>
        <v>0</v>
      </c>
      <c r="AC65">
        <f t="shared" si="0"/>
        <v>0.124566</v>
      </c>
      <c r="AD65">
        <f t="shared" si="1"/>
        <v>15.845434000000003</v>
      </c>
      <c r="AE65">
        <f>'IDT-1'!D65</f>
        <v>0</v>
      </c>
      <c r="AF65" s="25"/>
      <c r="AG65">
        <f t="shared" si="2"/>
        <v>15.845434000000003</v>
      </c>
      <c r="AI65" s="35">
        <f>PXIL!L65</f>
        <v>0</v>
      </c>
      <c r="AJ65" s="35">
        <f>PXIL!R65</f>
        <v>0</v>
      </c>
      <c r="AK65" s="35">
        <f>RTM_IEX!L65</f>
        <v>0.96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9.7200000000000006</v>
      </c>
      <c r="H66">
        <f>PPCL_Spot!R66</f>
        <v>0</v>
      </c>
      <c r="I66">
        <f>Bawana_NG!R66</f>
        <v>5.29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0</v>
      </c>
      <c r="AB66" s="76">
        <f>-STOA!R66</f>
        <v>0</v>
      </c>
      <c r="AC66">
        <f t="shared" si="0"/>
        <v>0.12831000000000001</v>
      </c>
      <c r="AD66">
        <f t="shared" si="1"/>
        <v>16.321690000000004</v>
      </c>
      <c r="AE66">
        <f>'IDT-1'!D66</f>
        <v>0</v>
      </c>
      <c r="AF66" s="25"/>
      <c r="AG66">
        <f t="shared" si="2"/>
        <v>16.321690000000004</v>
      </c>
      <c r="AI66" s="35">
        <f>PXIL!L66</f>
        <v>0</v>
      </c>
      <c r="AJ66" s="35">
        <f>PXIL!R66</f>
        <v>0</v>
      </c>
      <c r="AK66" s="35">
        <f>RTM_IEX!L66</f>
        <v>1.44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9.7200000000000006</v>
      </c>
      <c r="H67">
        <f>PPCL_Spot!R67</f>
        <v>0</v>
      </c>
      <c r="I67">
        <f>Bawana_NG!R67</f>
        <v>5.29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0</v>
      </c>
      <c r="AB67" s="76">
        <f>-STOA!R67</f>
        <v>0</v>
      </c>
      <c r="AC67">
        <f t="shared" si="0"/>
        <v>0.12831000000000001</v>
      </c>
      <c r="AD67">
        <f t="shared" si="1"/>
        <v>16.321690000000004</v>
      </c>
      <c r="AE67">
        <f>'IDT-1'!D67</f>
        <v>0</v>
      </c>
      <c r="AF67" s="25"/>
      <c r="AG67">
        <f t="shared" si="2"/>
        <v>16.321690000000004</v>
      </c>
      <c r="AI67" s="35">
        <f>PXIL!L67</f>
        <v>0</v>
      </c>
      <c r="AJ67" s="35">
        <f>PXIL!R67</f>
        <v>0</v>
      </c>
      <c r="AK67" s="35">
        <f>RTM_IEX!L67</f>
        <v>1.44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9.7200000000000006</v>
      </c>
      <c r="H68">
        <f>PPCL_Spot!R68</f>
        <v>0</v>
      </c>
      <c r="I68">
        <f>Bawana_NG!R68</f>
        <v>5.29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0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0.132054</v>
      </c>
      <c r="AD68">
        <f t="shared" ref="AD68:AD98" si="4">SUM(B68:AB68,AI68:AV68)-AC68</f>
        <v>16.797946</v>
      </c>
      <c r="AE68">
        <f>'IDT-1'!D68</f>
        <v>0</v>
      </c>
      <c r="AF68" s="25"/>
      <c r="AG68">
        <f t="shared" ref="AG68:AG98" si="5">SUM(AD68:AF68)</f>
        <v>16.797946</v>
      </c>
      <c r="AI68" s="35">
        <f>PXIL!L68</f>
        <v>0</v>
      </c>
      <c r="AJ68" s="35">
        <f>PXIL!R68</f>
        <v>0</v>
      </c>
      <c r="AK68" s="35">
        <f>RTM_IEX!L68</f>
        <v>1.92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9.7200000000000006</v>
      </c>
      <c r="H69">
        <f>PPCL_Spot!R69</f>
        <v>0</v>
      </c>
      <c r="I69">
        <f>Bawana_NG!R69</f>
        <v>5.29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0</v>
      </c>
      <c r="AB69" s="76">
        <f>-STOA!R69</f>
        <v>0</v>
      </c>
      <c r="AC69">
        <f t="shared" si="3"/>
        <v>0.135798</v>
      </c>
      <c r="AD69">
        <f t="shared" si="4"/>
        <v>17.274201999999999</v>
      </c>
      <c r="AE69">
        <f>'IDT-1'!D69</f>
        <v>0</v>
      </c>
      <c r="AF69" s="25"/>
      <c r="AG69">
        <f t="shared" si="5"/>
        <v>17.274201999999999</v>
      </c>
      <c r="AI69" s="35">
        <f>PXIL!L69</f>
        <v>0</v>
      </c>
      <c r="AJ69" s="35">
        <f>PXIL!R69</f>
        <v>0</v>
      </c>
      <c r="AK69" s="35">
        <f>RTM_IEX!L69</f>
        <v>2.4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9.7200000000000006</v>
      </c>
      <c r="H70">
        <f>PPCL_Spot!R70</f>
        <v>0</v>
      </c>
      <c r="I70">
        <f>Bawana_NG!R70</f>
        <v>5.29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0</v>
      </c>
      <c r="AB70" s="76">
        <f>-STOA!R70</f>
        <v>0</v>
      </c>
      <c r="AC70">
        <f t="shared" si="3"/>
        <v>0.135798</v>
      </c>
      <c r="AD70">
        <f t="shared" si="4"/>
        <v>17.274201999999999</v>
      </c>
      <c r="AE70">
        <f>'IDT-1'!D70</f>
        <v>0</v>
      </c>
      <c r="AF70" s="25"/>
      <c r="AG70">
        <f t="shared" si="5"/>
        <v>17.274201999999999</v>
      </c>
      <c r="AI70" s="35">
        <f>PXIL!L70</f>
        <v>0</v>
      </c>
      <c r="AJ70" s="35">
        <f>PXIL!R70</f>
        <v>0</v>
      </c>
      <c r="AK70" s="35">
        <f>RTM_IEX!L70</f>
        <v>2.4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9.7200000000000006</v>
      </c>
      <c r="H71">
        <f>PPCL_Spot!R71</f>
        <v>0</v>
      </c>
      <c r="I71">
        <f>Bawana_NG!R71</f>
        <v>5.29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0</v>
      </c>
      <c r="AB71" s="76">
        <f>-STOA!R71</f>
        <v>0</v>
      </c>
      <c r="AC71">
        <f t="shared" si="3"/>
        <v>0.14702999999999999</v>
      </c>
      <c r="AD71">
        <f t="shared" si="4"/>
        <v>18.702970000000001</v>
      </c>
      <c r="AE71">
        <f>'IDT-1'!D71</f>
        <v>0</v>
      </c>
      <c r="AF71" s="25"/>
      <c r="AG71">
        <f t="shared" si="5"/>
        <v>18.702970000000001</v>
      </c>
      <c r="AI71" s="35">
        <f>PXIL!L71</f>
        <v>0</v>
      </c>
      <c r="AJ71" s="35">
        <f>PXIL!R71</f>
        <v>0</v>
      </c>
      <c r="AK71" s="35">
        <f>RTM_IEX!L71</f>
        <v>3.84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9.7200000000000006</v>
      </c>
      <c r="H72">
        <f>PPCL_Spot!R72</f>
        <v>0</v>
      </c>
      <c r="I72">
        <f>Bawana_NG!R72</f>
        <v>5.29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0</v>
      </c>
      <c r="AB72" s="76">
        <f>-STOA!R72</f>
        <v>0</v>
      </c>
      <c r="AC72">
        <f t="shared" si="3"/>
        <v>0.15459600000000001</v>
      </c>
      <c r="AD72">
        <f t="shared" si="4"/>
        <v>19.665403999999999</v>
      </c>
      <c r="AE72">
        <f>'IDT-1'!D72</f>
        <v>0</v>
      </c>
      <c r="AF72" s="25"/>
      <c r="AG72">
        <f t="shared" si="5"/>
        <v>19.665403999999999</v>
      </c>
      <c r="AI72" s="35">
        <f>PXIL!L72</f>
        <v>0</v>
      </c>
      <c r="AJ72" s="35">
        <f>PXIL!R72</f>
        <v>0</v>
      </c>
      <c r="AK72" s="35">
        <f>RTM_IEX!L72</f>
        <v>4.8099999999999996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9.7200000000000006</v>
      </c>
      <c r="H73">
        <f>PPCL_Spot!R73</f>
        <v>0</v>
      </c>
      <c r="I73">
        <f>Bawana_NG!R73</f>
        <v>4.9200000000000008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0</v>
      </c>
      <c r="AB73" s="76">
        <f>-STOA!R73</f>
        <v>0</v>
      </c>
      <c r="AC73">
        <f t="shared" si="3"/>
        <v>0.15545400000000001</v>
      </c>
      <c r="AD73">
        <f t="shared" si="4"/>
        <v>19.774546000000001</v>
      </c>
      <c r="AE73">
        <f>'IDT-1'!D73</f>
        <v>0</v>
      </c>
      <c r="AF73" s="25"/>
      <c r="AG73">
        <f t="shared" si="5"/>
        <v>19.774546000000001</v>
      </c>
      <c r="AI73" s="35">
        <f>PXIL!L73</f>
        <v>0</v>
      </c>
      <c r="AJ73" s="35">
        <f>PXIL!R73</f>
        <v>0</v>
      </c>
      <c r="AK73" s="35">
        <f>RTM_IEX!L73</f>
        <v>5.29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9.7200000000000006</v>
      </c>
      <c r="H74">
        <f>PPCL_Spot!R74</f>
        <v>0</v>
      </c>
      <c r="I74">
        <f>Bawana_NG!R74</f>
        <v>4.9200000000000008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0</v>
      </c>
      <c r="AB74" s="76">
        <f>-STOA!R74</f>
        <v>0</v>
      </c>
      <c r="AC74">
        <f t="shared" si="3"/>
        <v>0.159666</v>
      </c>
      <c r="AD74">
        <f t="shared" si="4"/>
        <v>20.310333999999997</v>
      </c>
      <c r="AE74">
        <f>'IDT-1'!D74</f>
        <v>0</v>
      </c>
      <c r="AF74" s="25"/>
      <c r="AG74">
        <f t="shared" si="5"/>
        <v>20.310333999999997</v>
      </c>
      <c r="AI74" s="35">
        <f>PXIL!L74</f>
        <v>0</v>
      </c>
      <c r="AJ74" s="35">
        <f>PXIL!R74</f>
        <v>0</v>
      </c>
      <c r="AK74" s="35">
        <f>RTM_IEX!L74</f>
        <v>5.83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9.729391913005438</v>
      </c>
      <c r="H75">
        <f>PPCL_Spot!R75</f>
        <v>0</v>
      </c>
      <c r="I75">
        <f>Bawana_NG!R75</f>
        <v>4.9200000000000008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0</v>
      </c>
      <c r="AB75" s="76">
        <f>-STOA!R75</f>
        <v>0</v>
      </c>
      <c r="AC75">
        <f t="shared" si="3"/>
        <v>0.1460892569214424</v>
      </c>
      <c r="AD75">
        <f t="shared" si="4"/>
        <v>18.583302656083994</v>
      </c>
      <c r="AE75">
        <f>'IDT-1'!D75</f>
        <v>0</v>
      </c>
      <c r="AF75" s="25"/>
      <c r="AG75">
        <f t="shared" si="5"/>
        <v>18.583302656083994</v>
      </c>
      <c r="AI75" s="35">
        <f>PXIL!L75</f>
        <v>0</v>
      </c>
      <c r="AJ75" s="35">
        <f>PXIL!R75</f>
        <v>0</v>
      </c>
      <c r="AK75" s="35">
        <f>RTM_IEX!L75</f>
        <v>4.08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9.729391913005438</v>
      </c>
      <c r="H76">
        <f>PPCL_Spot!R76</f>
        <v>0</v>
      </c>
      <c r="I76">
        <f>Bawana_NG!R76</f>
        <v>4.9200000000000008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0</v>
      </c>
      <c r="AB76" s="76">
        <f>-STOA!R76</f>
        <v>0</v>
      </c>
      <c r="AC76">
        <f t="shared" si="3"/>
        <v>0.13173725692144239</v>
      </c>
      <c r="AD76">
        <f t="shared" si="4"/>
        <v>16.757654656083997</v>
      </c>
      <c r="AE76">
        <f>'IDT-1'!D76</f>
        <v>0</v>
      </c>
      <c r="AF76" s="25"/>
      <c r="AG76">
        <f t="shared" si="5"/>
        <v>16.757654656083997</v>
      </c>
      <c r="AI76" s="35">
        <f>PXIL!L76</f>
        <v>0</v>
      </c>
      <c r="AJ76" s="35">
        <f>PXIL!R76</f>
        <v>0</v>
      </c>
      <c r="AK76" s="35">
        <f>RTM_IEX!L76</f>
        <v>2.2400000000000002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9.729391913005438</v>
      </c>
      <c r="H77">
        <f>PPCL_Spot!R77</f>
        <v>0</v>
      </c>
      <c r="I77">
        <f>Bawana_NG!R77</f>
        <v>4.9200000000000008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0</v>
      </c>
      <c r="AB77" s="76">
        <f>-STOA!R77</f>
        <v>0</v>
      </c>
      <c r="AC77">
        <f t="shared" si="3"/>
        <v>0.1216752569214424</v>
      </c>
      <c r="AD77">
        <f t="shared" si="4"/>
        <v>15.477716656083995</v>
      </c>
      <c r="AE77">
        <f>'IDT-1'!D77</f>
        <v>0</v>
      </c>
      <c r="AF77" s="25"/>
      <c r="AG77">
        <f t="shared" si="5"/>
        <v>15.477716656083995</v>
      </c>
      <c r="AI77" s="35">
        <f>PXIL!L77</f>
        <v>0</v>
      </c>
      <c r="AJ77" s="35">
        <f>PXIL!R77</f>
        <v>0</v>
      </c>
      <c r="AK77" s="35">
        <f>RTM_IEX!L77</f>
        <v>0.95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9.729391913005438</v>
      </c>
      <c r="H78">
        <f>PPCL_Spot!R78</f>
        <v>0</v>
      </c>
      <c r="I78">
        <f>Bawana_NG!R78</f>
        <v>4.9200000000000008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0</v>
      </c>
      <c r="AB78" s="76">
        <f>-STOA!R78</f>
        <v>0</v>
      </c>
      <c r="AC78">
        <f t="shared" si="3"/>
        <v>0.12019325692144241</v>
      </c>
      <c r="AD78">
        <f t="shared" si="4"/>
        <v>15.289198656083995</v>
      </c>
      <c r="AE78">
        <f>'IDT-1'!D78</f>
        <v>0</v>
      </c>
      <c r="AF78" s="25"/>
      <c r="AG78">
        <f t="shared" si="5"/>
        <v>15.289198656083995</v>
      </c>
      <c r="AI78" s="35">
        <f>PXIL!L78</f>
        <v>0</v>
      </c>
      <c r="AJ78" s="35">
        <f>PXIL!R78</f>
        <v>0</v>
      </c>
      <c r="AK78" s="35">
        <f>RTM_IEX!L78</f>
        <v>0.76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9.729391913005438</v>
      </c>
      <c r="H79">
        <f>PPCL_Spot!R79</f>
        <v>0</v>
      </c>
      <c r="I79">
        <f>Bawana_NG!R79</f>
        <v>4.9200000000000008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0</v>
      </c>
      <c r="AB79" s="76">
        <f>-STOA!R79</f>
        <v>0</v>
      </c>
      <c r="AC79">
        <f t="shared" si="3"/>
        <v>0.1201152569214424</v>
      </c>
      <c r="AD79">
        <f t="shared" si="4"/>
        <v>15.279276656083995</v>
      </c>
      <c r="AE79">
        <f>'IDT-1'!D79</f>
        <v>0</v>
      </c>
      <c r="AF79" s="25"/>
      <c r="AG79">
        <f t="shared" si="5"/>
        <v>15.279276656083995</v>
      </c>
      <c r="AI79" s="35">
        <f>PXIL!L79</f>
        <v>0</v>
      </c>
      <c r="AJ79" s="35">
        <f>PXIL!R79</f>
        <v>0</v>
      </c>
      <c r="AK79" s="35">
        <f>RTM_IEX!L79</f>
        <v>0.75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9.729391913005438</v>
      </c>
      <c r="H80">
        <f>PPCL_Spot!R80</f>
        <v>0</v>
      </c>
      <c r="I80">
        <f>Bawana_NG!R80</f>
        <v>4.9200000000000008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0</v>
      </c>
      <c r="AB80" s="76">
        <f>-STOA!R80</f>
        <v>0</v>
      </c>
      <c r="AC80">
        <f t="shared" si="3"/>
        <v>0.1215192569214424</v>
      </c>
      <c r="AD80">
        <f t="shared" si="4"/>
        <v>15.457872656083996</v>
      </c>
      <c r="AE80">
        <f>'IDT-1'!D80</f>
        <v>0</v>
      </c>
      <c r="AF80" s="25"/>
      <c r="AG80">
        <f t="shared" si="5"/>
        <v>15.457872656083996</v>
      </c>
      <c r="AI80" s="35">
        <f>PXIL!L80</f>
        <v>0</v>
      </c>
      <c r="AJ80" s="35">
        <f>PXIL!R80</f>
        <v>0</v>
      </c>
      <c r="AK80" s="35">
        <f>RTM_IEX!L80</f>
        <v>0.93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9.729391913005438</v>
      </c>
      <c r="H81">
        <f>PPCL_Spot!R81</f>
        <v>0</v>
      </c>
      <c r="I81">
        <f>Bawana_NG!R81</f>
        <v>4.9200000000000008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0</v>
      </c>
      <c r="AB81" s="76">
        <f>-STOA!R81</f>
        <v>0</v>
      </c>
      <c r="AC81">
        <f t="shared" si="3"/>
        <v>0.13009925692144239</v>
      </c>
      <c r="AD81">
        <f t="shared" si="4"/>
        <v>16.549292656083995</v>
      </c>
      <c r="AE81">
        <f>'IDT-1'!D81</f>
        <v>0</v>
      </c>
      <c r="AF81" s="25"/>
      <c r="AG81">
        <f t="shared" si="5"/>
        <v>16.549292656083995</v>
      </c>
      <c r="AI81" s="35">
        <f>PXIL!L81</f>
        <v>0</v>
      </c>
      <c r="AJ81" s="35">
        <f>PXIL!R81</f>
        <v>0</v>
      </c>
      <c r="AK81" s="35">
        <f>RTM_IEX!L81</f>
        <v>2.0299999999999998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9.729391913005438</v>
      </c>
      <c r="H82">
        <f>PPCL_Spot!R82</f>
        <v>0</v>
      </c>
      <c r="I82">
        <f>Bawana_NG!R82</f>
        <v>4.9200000000000008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0</v>
      </c>
      <c r="AB82" s="76">
        <f>-STOA!R82</f>
        <v>0</v>
      </c>
      <c r="AC82">
        <f t="shared" si="3"/>
        <v>0.14055125692144241</v>
      </c>
      <c r="AD82">
        <f t="shared" si="4"/>
        <v>17.878840656083998</v>
      </c>
      <c r="AE82">
        <f>'IDT-1'!D82</f>
        <v>0</v>
      </c>
      <c r="AF82" s="25"/>
      <c r="AG82">
        <f t="shared" si="5"/>
        <v>17.878840656083998</v>
      </c>
      <c r="AI82" s="35">
        <f>PXIL!L82</f>
        <v>0</v>
      </c>
      <c r="AJ82" s="35">
        <f>PXIL!R82</f>
        <v>0</v>
      </c>
      <c r="AK82" s="35">
        <f>RTM_IEX!L82</f>
        <v>3.37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9.729391913005438</v>
      </c>
      <c r="H83">
        <f>PPCL_Spot!R83</f>
        <v>0</v>
      </c>
      <c r="I83">
        <f>Bawana_NG!R83</f>
        <v>4.9200000000000008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0</v>
      </c>
      <c r="AB83" s="76">
        <f>-STOA!R83</f>
        <v>0</v>
      </c>
      <c r="AC83">
        <f t="shared" si="3"/>
        <v>0.18493325692144241</v>
      </c>
      <c r="AD83">
        <f t="shared" si="4"/>
        <v>23.524458656083997</v>
      </c>
      <c r="AE83">
        <f>'IDT-1'!D83</f>
        <v>0</v>
      </c>
      <c r="AF83" s="25"/>
      <c r="AG83">
        <f t="shared" si="5"/>
        <v>23.524458656083997</v>
      </c>
      <c r="AI83" s="35">
        <f>PXIL!L83</f>
        <v>0</v>
      </c>
      <c r="AJ83" s="35">
        <f>PXIL!R83</f>
        <v>0</v>
      </c>
      <c r="AK83" s="35">
        <f>RTM_IEX!L83</f>
        <v>9.06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9.729391913005438</v>
      </c>
      <c r="H84">
        <f>PPCL_Spot!R84</f>
        <v>0</v>
      </c>
      <c r="I84">
        <f>Bawana_NG!R84</f>
        <v>4.9200000000000008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0</v>
      </c>
      <c r="AB84" s="76">
        <f>-STOA!R84</f>
        <v>0</v>
      </c>
      <c r="AC84">
        <f t="shared" si="3"/>
        <v>0.1892232569214424</v>
      </c>
      <c r="AD84">
        <f t="shared" si="4"/>
        <v>24.070168656083997</v>
      </c>
      <c r="AE84">
        <f>'IDT-1'!D84</f>
        <v>0</v>
      </c>
      <c r="AF84" s="25"/>
      <c r="AG84">
        <f t="shared" si="5"/>
        <v>24.070168656083997</v>
      </c>
      <c r="AI84" s="35">
        <f>PXIL!L84</f>
        <v>0</v>
      </c>
      <c r="AJ84" s="35">
        <f>PXIL!R84</f>
        <v>0</v>
      </c>
      <c r="AK84" s="35">
        <f>RTM_IEX!L84</f>
        <v>9.61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9.729391913005438</v>
      </c>
      <c r="H85">
        <f>PPCL_Spot!R85</f>
        <v>0</v>
      </c>
      <c r="I85">
        <f>Bawana_NG!R85</f>
        <v>4.9200000000000008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0</v>
      </c>
      <c r="AB85" s="76">
        <f>-STOA!R85</f>
        <v>0</v>
      </c>
      <c r="AC85">
        <f t="shared" si="3"/>
        <v>0.18173525692144241</v>
      </c>
      <c r="AD85">
        <f t="shared" si="4"/>
        <v>23.117656656083994</v>
      </c>
      <c r="AE85">
        <f>'IDT-1'!D85</f>
        <v>0</v>
      </c>
      <c r="AF85" s="25"/>
      <c r="AG85">
        <f t="shared" si="5"/>
        <v>23.117656656083994</v>
      </c>
      <c r="AI85" s="35">
        <f>PXIL!L85</f>
        <v>0</v>
      </c>
      <c r="AJ85" s="35">
        <f>PXIL!R85</f>
        <v>0</v>
      </c>
      <c r="AK85" s="35">
        <f>RTM_IEX!L85</f>
        <v>8.65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9.729391913005438</v>
      </c>
      <c r="H86">
        <f>PPCL_Spot!R86</f>
        <v>0</v>
      </c>
      <c r="I86">
        <f>Bawana_NG!R86</f>
        <v>4.9200000000000008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0</v>
      </c>
      <c r="AB86" s="76">
        <f>-STOA!R86</f>
        <v>0</v>
      </c>
      <c r="AC86">
        <f t="shared" si="3"/>
        <v>0.18173525692144241</v>
      </c>
      <c r="AD86">
        <f t="shared" si="4"/>
        <v>23.117656656083994</v>
      </c>
      <c r="AE86">
        <f>'IDT-1'!D86</f>
        <v>0</v>
      </c>
      <c r="AF86" s="25"/>
      <c r="AG86">
        <f t="shared" si="5"/>
        <v>23.117656656083994</v>
      </c>
      <c r="AI86" s="35">
        <f>PXIL!L86</f>
        <v>0</v>
      </c>
      <c r="AJ86" s="35">
        <f>PXIL!R86</f>
        <v>0</v>
      </c>
      <c r="AK86" s="35">
        <f>RTM_IEX!L86</f>
        <v>8.65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9.729391913005438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0</v>
      </c>
      <c r="AB87" s="76">
        <f>-STOA!R87</f>
        <v>0</v>
      </c>
      <c r="AC87">
        <f t="shared" si="3"/>
        <v>0.17861525692144242</v>
      </c>
      <c r="AD87">
        <f t="shared" si="4"/>
        <v>22.720776656083995</v>
      </c>
      <c r="AE87">
        <f>'IDT-1'!D87</f>
        <v>0</v>
      </c>
      <c r="AF87" s="25"/>
      <c r="AG87">
        <f t="shared" si="5"/>
        <v>22.720776656083995</v>
      </c>
      <c r="AI87" s="35">
        <f>PXIL!L87</f>
        <v>0</v>
      </c>
      <c r="AJ87" s="35">
        <f>PXIL!R87</f>
        <v>0</v>
      </c>
      <c r="AK87" s="35">
        <f>RTM_IEX!L87</f>
        <v>8.17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9.729391913005438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0</v>
      </c>
      <c r="AB88" s="76">
        <f>-STOA!R88</f>
        <v>0</v>
      </c>
      <c r="AC88">
        <f t="shared" si="3"/>
        <v>0.17487125692144243</v>
      </c>
      <c r="AD88">
        <f t="shared" si="4"/>
        <v>22.244520656083996</v>
      </c>
      <c r="AE88">
        <f>'IDT-1'!D88</f>
        <v>0</v>
      </c>
      <c r="AF88" s="25"/>
      <c r="AG88">
        <f t="shared" si="5"/>
        <v>22.244520656083996</v>
      </c>
      <c r="AI88" s="35">
        <f>PXIL!L88</f>
        <v>0</v>
      </c>
      <c r="AJ88" s="35">
        <f>PXIL!R88</f>
        <v>0</v>
      </c>
      <c r="AK88" s="35">
        <f>RTM_IEX!L88</f>
        <v>7.69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9.729391913005438</v>
      </c>
      <c r="H89">
        <f>PPCL_Spot!R89</f>
        <v>0</v>
      </c>
      <c r="I89">
        <f>Bawana_NG!R89</f>
        <v>5.0002314814814817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0</v>
      </c>
      <c r="AB89" s="76">
        <f>-STOA!R89</f>
        <v>0</v>
      </c>
      <c r="AC89">
        <f t="shared" si="3"/>
        <v>0.16738506247699797</v>
      </c>
      <c r="AD89">
        <f t="shared" si="4"/>
        <v>21.292238332009919</v>
      </c>
      <c r="AE89">
        <f>'IDT-1'!D89</f>
        <v>0</v>
      </c>
      <c r="AF89" s="25"/>
      <c r="AG89">
        <f t="shared" si="5"/>
        <v>21.292238332009919</v>
      </c>
      <c r="AI89" s="35">
        <f>PXIL!L89</f>
        <v>0</v>
      </c>
      <c r="AJ89" s="35">
        <f>PXIL!R89</f>
        <v>0</v>
      </c>
      <c r="AK89" s="35">
        <f>RTM_IEX!L89</f>
        <v>6.73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9.729391913005438</v>
      </c>
      <c r="H90">
        <f>PPCL_Spot!R90</f>
        <v>0</v>
      </c>
      <c r="I90">
        <f>Bawana_NG!R90</f>
        <v>5.0002314814814817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0</v>
      </c>
      <c r="AB90" s="76">
        <f>-STOA!R90</f>
        <v>0</v>
      </c>
      <c r="AC90">
        <f t="shared" si="3"/>
        <v>0.16738506247699797</v>
      </c>
      <c r="AD90">
        <f t="shared" si="4"/>
        <v>21.292238332009919</v>
      </c>
      <c r="AE90">
        <f>'IDT-1'!D90</f>
        <v>0</v>
      </c>
      <c r="AF90" s="25"/>
      <c r="AG90">
        <f t="shared" si="5"/>
        <v>21.292238332009919</v>
      </c>
      <c r="AI90" s="35">
        <f>PXIL!L90</f>
        <v>0</v>
      </c>
      <c r="AJ90" s="35">
        <f>PXIL!R90</f>
        <v>0</v>
      </c>
      <c r="AK90" s="35">
        <f>RTM_IEX!L90</f>
        <v>6.73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9.729391913005438</v>
      </c>
      <c r="H91">
        <f>PPCL_Spot!R91</f>
        <v>0</v>
      </c>
      <c r="I91">
        <f>Bawana_NG!R91</f>
        <v>5.0002314814814817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0</v>
      </c>
      <c r="AB91" s="76">
        <f>-STOA!R91</f>
        <v>0</v>
      </c>
      <c r="AC91">
        <f t="shared" si="3"/>
        <v>0.15989706247699798</v>
      </c>
      <c r="AD91">
        <f t="shared" si="4"/>
        <v>20.339726332009921</v>
      </c>
      <c r="AE91">
        <f>'IDT-1'!D91</f>
        <v>0</v>
      </c>
      <c r="AF91" s="25"/>
      <c r="AG91">
        <f t="shared" si="5"/>
        <v>20.339726332009921</v>
      </c>
      <c r="AI91" s="35">
        <f>PXIL!L91</f>
        <v>0</v>
      </c>
      <c r="AJ91" s="35">
        <f>PXIL!R91</f>
        <v>0</v>
      </c>
      <c r="AK91" s="35">
        <f>RTM_IEX!L91</f>
        <v>5.77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9.729391913005438</v>
      </c>
      <c r="H92">
        <f>PPCL_Spot!R92</f>
        <v>0</v>
      </c>
      <c r="I92">
        <f>Bawana_NG!R92</f>
        <v>5.0002314814814817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0</v>
      </c>
      <c r="AB92" s="76">
        <f>-STOA!R92</f>
        <v>0</v>
      </c>
      <c r="AC92">
        <f t="shared" si="3"/>
        <v>0.14866506247699796</v>
      </c>
      <c r="AD92">
        <f t="shared" si="4"/>
        <v>18.910958332009923</v>
      </c>
      <c r="AE92">
        <f>'IDT-1'!D92</f>
        <v>0</v>
      </c>
      <c r="AF92" s="25"/>
      <c r="AG92">
        <f t="shared" si="5"/>
        <v>18.910958332009923</v>
      </c>
      <c r="AI92" s="35">
        <f>PXIL!L92</f>
        <v>0</v>
      </c>
      <c r="AJ92" s="35">
        <f>PXIL!R92</f>
        <v>0</v>
      </c>
      <c r="AK92" s="35">
        <f>RTM_IEX!L92</f>
        <v>4.33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10.029999999999999</v>
      </c>
      <c r="H93">
        <f>PPCL_Spot!R93</f>
        <v>0</v>
      </c>
      <c r="I93">
        <f>Bawana_NG!R93</f>
        <v>5.0002314814814817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0</v>
      </c>
      <c r="AB93" s="76">
        <f>-STOA!R93</f>
        <v>0</v>
      </c>
      <c r="AC93">
        <f t="shared" si="3"/>
        <v>0.14718780555555555</v>
      </c>
      <c r="AD93">
        <f t="shared" si="4"/>
        <v>18.723043675925926</v>
      </c>
      <c r="AE93">
        <f>'IDT-1'!D93</f>
        <v>0</v>
      </c>
      <c r="AF93" s="25"/>
      <c r="AG93">
        <f t="shared" si="5"/>
        <v>18.723043675925926</v>
      </c>
      <c r="AI93" s="35">
        <f>PXIL!L93</f>
        <v>0</v>
      </c>
      <c r="AJ93" s="35">
        <f>PXIL!R93</f>
        <v>0</v>
      </c>
      <c r="AK93" s="35">
        <f>RTM_IEX!L93</f>
        <v>3.84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10.029999999999999</v>
      </c>
      <c r="H94">
        <f>PPCL_Spot!R94</f>
        <v>0</v>
      </c>
      <c r="I94">
        <f>Bawana_NG!R94</f>
        <v>5.0002314814814817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0</v>
      </c>
      <c r="AB94" s="76">
        <f>-STOA!R94</f>
        <v>0</v>
      </c>
      <c r="AC94">
        <f t="shared" si="3"/>
        <v>0.14344380555555555</v>
      </c>
      <c r="AD94">
        <f t="shared" si="4"/>
        <v>18.246787675925926</v>
      </c>
      <c r="AE94">
        <f>'IDT-1'!D94</f>
        <v>0</v>
      </c>
      <c r="AF94" s="25"/>
      <c r="AG94">
        <f t="shared" si="5"/>
        <v>18.246787675925926</v>
      </c>
      <c r="AI94" s="35">
        <f>PXIL!L94</f>
        <v>0</v>
      </c>
      <c r="AJ94" s="35">
        <f>PXIL!R94</f>
        <v>0</v>
      </c>
      <c r="AK94" s="35">
        <f>RTM_IEX!L94</f>
        <v>3.36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10.029999999999999</v>
      </c>
      <c r="H95">
        <f>PPCL_Spot!R95</f>
        <v>0</v>
      </c>
      <c r="I95">
        <f>Bawana_NG!R95</f>
        <v>5.0002314814814817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0</v>
      </c>
      <c r="AB95" s="76">
        <f>-STOA!R95</f>
        <v>0</v>
      </c>
      <c r="AC95">
        <f t="shared" si="3"/>
        <v>0.13595580555555553</v>
      </c>
      <c r="AD95">
        <f t="shared" si="4"/>
        <v>17.294275675925928</v>
      </c>
      <c r="AE95">
        <f>'IDT-1'!D95</f>
        <v>0</v>
      </c>
      <c r="AF95" s="25"/>
      <c r="AG95">
        <f t="shared" si="5"/>
        <v>17.294275675925928</v>
      </c>
      <c r="AI95" s="35">
        <f>PXIL!L95</f>
        <v>0</v>
      </c>
      <c r="AJ95" s="35">
        <f>PXIL!R95</f>
        <v>0</v>
      </c>
      <c r="AK95" s="35">
        <f>RTM_IEX!L95</f>
        <v>2.4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10.029999999999999</v>
      </c>
      <c r="H96">
        <f>PPCL_Spot!R96</f>
        <v>0</v>
      </c>
      <c r="I96">
        <f>Bawana_NG!R96</f>
        <v>5.0002314814814817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0</v>
      </c>
      <c r="AB96" s="76">
        <f>-STOA!R96</f>
        <v>0</v>
      </c>
      <c r="AC96">
        <f t="shared" si="3"/>
        <v>0.13221180555555553</v>
      </c>
      <c r="AD96">
        <f t="shared" si="4"/>
        <v>16.818019675925925</v>
      </c>
      <c r="AE96">
        <f>'IDT-1'!D96</f>
        <v>0</v>
      </c>
      <c r="AF96" s="25"/>
      <c r="AG96">
        <f t="shared" si="5"/>
        <v>16.818019675925925</v>
      </c>
      <c r="AI96" s="35">
        <f>PXIL!L96</f>
        <v>0</v>
      </c>
      <c r="AJ96" s="35">
        <f>PXIL!R96</f>
        <v>0</v>
      </c>
      <c r="AK96" s="35">
        <f>RTM_IEX!L96</f>
        <v>1.92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10.029999999999999</v>
      </c>
      <c r="H97">
        <f>PPCL_Spot!R97</f>
        <v>0</v>
      </c>
      <c r="I97">
        <f>Bawana_NG!R97</f>
        <v>5.0002314814814817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0</v>
      </c>
      <c r="AB97" s="76">
        <f>-STOA!R97</f>
        <v>0</v>
      </c>
      <c r="AC97">
        <f t="shared" si="3"/>
        <v>0.12846780555555554</v>
      </c>
      <c r="AD97">
        <f t="shared" si="4"/>
        <v>16.341763675925925</v>
      </c>
      <c r="AE97">
        <f>'IDT-1'!D97</f>
        <v>0</v>
      </c>
      <c r="AF97" s="25"/>
      <c r="AG97">
        <f t="shared" si="5"/>
        <v>16.341763675925925</v>
      </c>
      <c r="AI97" s="35">
        <f>PXIL!L97</f>
        <v>0</v>
      </c>
      <c r="AJ97" s="35">
        <f>PXIL!R97</f>
        <v>0</v>
      </c>
      <c r="AK97" s="35">
        <f>RTM_IEX!L97</f>
        <v>1.44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6.83</v>
      </c>
      <c r="H98">
        <f>PPCL_Spot!R98</f>
        <v>0</v>
      </c>
      <c r="I98">
        <f>Bawana_NG!R98</f>
        <v>5.0002314814814817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0</v>
      </c>
      <c r="AB98" s="76">
        <f>-STOA!R98</f>
        <v>0</v>
      </c>
      <c r="AC98">
        <f t="shared" si="3"/>
        <v>0.10350780555555555</v>
      </c>
      <c r="AD98">
        <f t="shared" si="4"/>
        <v>13.166723675925926</v>
      </c>
      <c r="AE98">
        <f>'IDT-1'!D98</f>
        <v>0</v>
      </c>
      <c r="AF98" s="25"/>
      <c r="AG98">
        <f t="shared" si="5"/>
        <v>13.166723675925926</v>
      </c>
      <c r="AI98" s="35">
        <f>PXIL!L98</f>
        <v>0</v>
      </c>
      <c r="AJ98" s="35">
        <f>PXIL!R98</f>
        <v>0</v>
      </c>
      <c r="AK98" s="35">
        <f>RTM_IEX!L98</f>
        <v>1.44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0.23404865466421554</v>
      </c>
      <c r="H99">
        <f t="shared" si="6"/>
        <v>0</v>
      </c>
      <c r="I99">
        <f t="shared" si="6"/>
        <v>0.10903754785495026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3.5489703796494905E-3</v>
      </c>
      <c r="AD99">
        <f t="shared" si="6"/>
        <v>0.45144723213951599</v>
      </c>
      <c r="AE99">
        <f t="shared" ref="AE99:AT99" si="7">SUM(AE3:AE98)/4000</f>
        <v>0</v>
      </c>
      <c r="AG99">
        <f t="shared" si="7"/>
        <v>0.45144723213951599</v>
      </c>
      <c r="AI99">
        <f t="shared" si="7"/>
        <v>0</v>
      </c>
      <c r="AJ99">
        <f t="shared" si="7"/>
        <v>0</v>
      </c>
      <c r="AK99">
        <f t="shared" si="7"/>
        <v>0.11190999999999994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45710</v>
      </c>
      <c r="B1" s="224"/>
      <c r="C1" s="224"/>
      <c r="D1" s="224"/>
      <c r="E1" s="224" t="s">
        <v>188</v>
      </c>
      <c r="F1" s="224" t="s">
        <v>189</v>
      </c>
      <c r="G1" s="224" t="s">
        <v>186</v>
      </c>
      <c r="H1" s="224" t="s">
        <v>187</v>
      </c>
      <c r="I1" s="224" t="s">
        <v>190</v>
      </c>
      <c r="J1" s="224" t="s">
        <v>191</v>
      </c>
      <c r="K1" s="224" t="s">
        <v>192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32" t="s">
        <v>143</v>
      </c>
      <c r="Q1" s="232" t="s">
        <v>144</v>
      </c>
      <c r="R1" s="237" t="s">
        <v>314</v>
      </c>
      <c r="S1" s="237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4" t="s">
        <v>313</v>
      </c>
      <c r="Y1" s="230" t="s">
        <v>218</v>
      </c>
      <c r="Z1" s="230" t="s">
        <v>219</v>
      </c>
      <c r="AA1" s="234" t="s">
        <v>194</v>
      </c>
      <c r="AB1" s="234" t="s">
        <v>195</v>
      </c>
      <c r="AC1" s="26" t="s">
        <v>185</v>
      </c>
      <c r="AD1" s="224" t="s">
        <v>142</v>
      </c>
      <c r="AG1" s="224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5" t="s">
        <v>373</v>
      </c>
      <c r="AP1" s="235" t="s">
        <v>374</v>
      </c>
      <c r="AQ1" s="235" t="s">
        <v>375</v>
      </c>
      <c r="AR1" s="235" t="s">
        <v>376</v>
      </c>
      <c r="AS1" s="230" t="s">
        <v>517</v>
      </c>
      <c r="AT1" s="230" t="s">
        <v>518</v>
      </c>
      <c r="AU1" s="230" t="s">
        <v>523</v>
      </c>
      <c r="AV1" s="230" t="s">
        <v>524</v>
      </c>
    </row>
    <row r="2" spans="1:48">
      <c r="A2" s="26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237"/>
      <c r="S2" s="237"/>
      <c r="T2" s="41" t="s">
        <v>294</v>
      </c>
      <c r="U2" s="233"/>
      <c r="V2" s="66" t="s">
        <v>284</v>
      </c>
      <c r="W2" s="66" t="s">
        <v>284</v>
      </c>
      <c r="X2" s="224"/>
      <c r="Y2" s="230"/>
      <c r="Z2" s="230"/>
      <c r="AA2" s="234"/>
      <c r="AB2" s="234"/>
      <c r="AC2" s="26">
        <f>Losses!B3</f>
        <v>7.7999999999999996E-3</v>
      </c>
      <c r="AD2" s="224"/>
      <c r="AE2" t="s">
        <v>270</v>
      </c>
      <c r="AG2" s="224"/>
      <c r="AI2" s="230"/>
      <c r="AJ2" s="230"/>
      <c r="AK2" s="230"/>
      <c r="AL2" s="230"/>
      <c r="AM2" s="230"/>
      <c r="AN2" s="230"/>
      <c r="AO2" s="235"/>
      <c r="AP2" s="235"/>
      <c r="AQ2" s="235"/>
      <c r="AR2" s="235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14.42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1.63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0.12519</v>
      </c>
      <c r="AD3">
        <f>SUM(B3:AB3,AI3:AV3)-AC3</f>
        <v>15.924810000000001</v>
      </c>
      <c r="AE3">
        <v>0</v>
      </c>
      <c r="AF3" s="25"/>
      <c r="AG3">
        <f>SUM(AD3:AF3)</f>
        <v>15.924810000000001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14.42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2.88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0.13494</v>
      </c>
      <c r="AD4">
        <f t="shared" ref="AD4:AD67" si="1">SUM(B4:AB4,AI4:AV4)-AC4</f>
        <v>17.16506</v>
      </c>
      <c r="AE4">
        <v>0</v>
      </c>
      <c r="AF4" s="25"/>
      <c r="AG4">
        <f t="shared" ref="AG4:AG67" si="2">SUM(AD4:AF4)</f>
        <v>17.16506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14.42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2.79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0.134238</v>
      </c>
      <c r="AD5">
        <f t="shared" si="1"/>
        <v>17.075762000000001</v>
      </c>
      <c r="AE5">
        <v>0</v>
      </c>
      <c r="AF5" s="25"/>
      <c r="AG5">
        <f t="shared" si="2"/>
        <v>17.075762000000001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14.42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1.44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0.12370799999999998</v>
      </c>
      <c r="AD6">
        <f t="shared" si="1"/>
        <v>15.736291999999999</v>
      </c>
      <c r="AE6">
        <v>0</v>
      </c>
      <c r="AF6" s="25"/>
      <c r="AG6">
        <f t="shared" si="2"/>
        <v>15.736291999999999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13.86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0.108108</v>
      </c>
      <c r="AD7">
        <f t="shared" si="1"/>
        <v>13.751892</v>
      </c>
      <c r="AE7">
        <v>0</v>
      </c>
      <c r="AF7" s="25"/>
      <c r="AG7">
        <f t="shared" si="2"/>
        <v>13.751892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11.06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8.6267999999999997E-2</v>
      </c>
      <c r="AD8">
        <f t="shared" si="1"/>
        <v>10.973732</v>
      </c>
      <c r="AE8">
        <v>0</v>
      </c>
      <c r="AF8" s="25"/>
      <c r="AG8">
        <f t="shared" si="2"/>
        <v>10.973732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9.73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7.5894000000000003E-2</v>
      </c>
      <c r="AD9">
        <f t="shared" si="1"/>
        <v>9.6541060000000005</v>
      </c>
      <c r="AE9">
        <v>0</v>
      </c>
      <c r="AF9" s="25"/>
      <c r="AG9">
        <f t="shared" si="2"/>
        <v>9.6541060000000005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9.64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7.5191999999999995E-2</v>
      </c>
      <c r="AD10">
        <f t="shared" si="1"/>
        <v>9.5648080000000011</v>
      </c>
      <c r="AE10">
        <v>0</v>
      </c>
      <c r="AF10" s="25"/>
      <c r="AG10">
        <f t="shared" si="2"/>
        <v>9.5648080000000011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9.64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7.5191999999999995E-2</v>
      </c>
      <c r="AD11">
        <f t="shared" si="1"/>
        <v>9.5648080000000011</v>
      </c>
      <c r="AE11">
        <v>0</v>
      </c>
      <c r="AF11" s="25"/>
      <c r="AG11">
        <f t="shared" si="2"/>
        <v>9.5648080000000011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9.64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7.5191999999999995E-2</v>
      </c>
      <c r="AD12">
        <f t="shared" si="1"/>
        <v>9.5648080000000011</v>
      </c>
      <c r="AE12">
        <v>0</v>
      </c>
      <c r="AF12" s="25"/>
      <c r="AG12">
        <f t="shared" si="2"/>
        <v>9.5648080000000011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9.64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7.5191999999999995E-2</v>
      </c>
      <c r="AD13">
        <f t="shared" si="1"/>
        <v>9.5648080000000011</v>
      </c>
      <c r="AE13">
        <v>0</v>
      </c>
      <c r="AF13" s="25"/>
      <c r="AG13">
        <f t="shared" si="2"/>
        <v>9.5648080000000011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11.47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8.9466000000000004E-2</v>
      </c>
      <c r="AD14">
        <f t="shared" si="1"/>
        <v>11.380534000000001</v>
      </c>
      <c r="AE14">
        <v>0</v>
      </c>
      <c r="AF14" s="25"/>
      <c r="AG14">
        <f t="shared" si="2"/>
        <v>11.380534000000001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12.52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9.7655999999999993E-2</v>
      </c>
      <c r="AD15">
        <f t="shared" si="1"/>
        <v>12.422343999999999</v>
      </c>
      <c r="AE15">
        <v>0</v>
      </c>
      <c r="AF15" s="25"/>
      <c r="AG15">
        <f t="shared" si="2"/>
        <v>12.422343999999999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12.29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9.5861999999999989E-2</v>
      </c>
      <c r="AD16">
        <f t="shared" si="1"/>
        <v>12.194137999999999</v>
      </c>
      <c r="AE16">
        <v>0</v>
      </c>
      <c r="AF16" s="25"/>
      <c r="AG16">
        <f t="shared" si="2"/>
        <v>12.194137999999999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13.02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0.10155599999999999</v>
      </c>
      <c r="AD17">
        <f t="shared" si="1"/>
        <v>12.918443999999999</v>
      </c>
      <c r="AE17">
        <v>0</v>
      </c>
      <c r="AF17" s="25"/>
      <c r="AG17">
        <f t="shared" si="2"/>
        <v>12.918443999999999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14.42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0.57999999999999996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0.11699999999999999</v>
      </c>
      <c r="AD18">
        <f t="shared" si="1"/>
        <v>14.882999999999999</v>
      </c>
      <c r="AE18">
        <v>0</v>
      </c>
      <c r="AF18" s="25"/>
      <c r="AG18">
        <f t="shared" si="2"/>
        <v>14.882999999999999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14.42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2.88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0.13494</v>
      </c>
      <c r="AD19">
        <f t="shared" si="1"/>
        <v>17.16506</v>
      </c>
      <c r="AE19">
        <v>0</v>
      </c>
      <c r="AF19" s="25"/>
      <c r="AG19">
        <f t="shared" si="2"/>
        <v>17.16506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14.42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5.09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0.15217799999999998</v>
      </c>
      <c r="AD20">
        <f t="shared" si="1"/>
        <v>19.357821999999999</v>
      </c>
      <c r="AE20">
        <v>0</v>
      </c>
      <c r="AF20" s="25"/>
      <c r="AG20">
        <f t="shared" si="2"/>
        <v>19.357821999999999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14.42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8.5500000000000007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0.17916599999999999</v>
      </c>
      <c r="AD21">
        <f t="shared" si="1"/>
        <v>22.790834</v>
      </c>
      <c r="AE21">
        <v>0</v>
      </c>
      <c r="AF21" s="25"/>
      <c r="AG21">
        <f t="shared" si="2"/>
        <v>22.790834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14.42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9.32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0.185172</v>
      </c>
      <c r="AD22">
        <f t="shared" si="1"/>
        <v>23.554828000000001</v>
      </c>
      <c r="AE22">
        <v>0</v>
      </c>
      <c r="AF22" s="25"/>
      <c r="AG22">
        <f t="shared" si="2"/>
        <v>23.554828000000001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14.42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13.26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0.21590399999999998</v>
      </c>
      <c r="AD23">
        <f t="shared" si="1"/>
        <v>27.464096000000001</v>
      </c>
      <c r="AE23">
        <v>0</v>
      </c>
      <c r="AF23" s="25"/>
      <c r="AG23">
        <f t="shared" si="2"/>
        <v>27.464096000000001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14.42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9.9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0.189696</v>
      </c>
      <c r="AD24">
        <f t="shared" si="1"/>
        <v>24.130303999999999</v>
      </c>
      <c r="AE24">
        <v>0</v>
      </c>
      <c r="AF24" s="25"/>
      <c r="AG24">
        <f t="shared" si="2"/>
        <v>24.130303999999999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14.42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10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0.19047600000000001</v>
      </c>
      <c r="AD25">
        <f t="shared" si="1"/>
        <v>24.229524000000001</v>
      </c>
      <c r="AE25">
        <v>0</v>
      </c>
      <c r="AF25" s="25"/>
      <c r="AG25">
        <f t="shared" si="2"/>
        <v>24.229524000000001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14.42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9.52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0.18673199999999998</v>
      </c>
      <c r="AD26">
        <f t="shared" si="1"/>
        <v>23.753267999999998</v>
      </c>
      <c r="AE26">
        <v>0</v>
      </c>
      <c r="AF26" s="25"/>
      <c r="AG26">
        <f t="shared" si="2"/>
        <v>23.753267999999998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14.42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8.36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0.17768400000000001</v>
      </c>
      <c r="AD27">
        <f t="shared" si="1"/>
        <v>22.602316000000002</v>
      </c>
      <c r="AE27">
        <v>0</v>
      </c>
      <c r="AF27" s="25"/>
      <c r="AG27">
        <f t="shared" si="2"/>
        <v>22.602316000000002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14.42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8.75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0.180726</v>
      </c>
      <c r="AD28">
        <f t="shared" si="1"/>
        <v>22.989274000000002</v>
      </c>
      <c r="AE28">
        <v>0</v>
      </c>
      <c r="AF28" s="25"/>
      <c r="AG28">
        <f t="shared" si="2"/>
        <v>22.989274000000002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14.42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6.56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0.17752799999999999</v>
      </c>
      <c r="AD29">
        <f t="shared" si="1"/>
        <v>22.582472000000003</v>
      </c>
      <c r="AE29">
        <v>0</v>
      </c>
      <c r="AF29" s="25"/>
      <c r="AG29">
        <f t="shared" si="2"/>
        <v>22.582472000000003</v>
      </c>
      <c r="AI29" s="35">
        <f>PXIL!M29</f>
        <v>0</v>
      </c>
      <c r="AJ29" s="35">
        <f>PXIL!S29</f>
        <v>0</v>
      </c>
      <c r="AK29" s="35">
        <f>RTM_IEX!M29</f>
        <v>1.78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14.42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4.2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0.15732599999999999</v>
      </c>
      <c r="AD30">
        <f t="shared" si="1"/>
        <v>20.012674000000001</v>
      </c>
      <c r="AE30">
        <v>0</v>
      </c>
      <c r="AF30" s="25"/>
      <c r="AG30">
        <f t="shared" si="2"/>
        <v>20.012674000000001</v>
      </c>
      <c r="AI30" s="35">
        <f>PXIL!M30</f>
        <v>0</v>
      </c>
      <c r="AJ30" s="35">
        <f>PXIL!S30</f>
        <v>0</v>
      </c>
      <c r="AK30" s="35">
        <f>RTM_IEX!M30</f>
        <v>1.55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14.42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1.47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0.12651599999999999</v>
      </c>
      <c r="AD31">
        <f t="shared" si="1"/>
        <v>16.093484</v>
      </c>
      <c r="AE31">
        <v>0</v>
      </c>
      <c r="AF31" s="25"/>
      <c r="AG31">
        <f t="shared" si="2"/>
        <v>16.093484</v>
      </c>
      <c r="AI31" s="35">
        <f>PXIL!M31</f>
        <v>0</v>
      </c>
      <c r="AJ31" s="35">
        <f>PXIL!S31</f>
        <v>0</v>
      </c>
      <c r="AK31" s="35">
        <f>RTM_IEX!M31</f>
        <v>0.33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14.42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0.86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0.12167999999999998</v>
      </c>
      <c r="AD32">
        <f t="shared" si="1"/>
        <v>15.47832</v>
      </c>
      <c r="AE32">
        <v>0</v>
      </c>
      <c r="AF32" s="25"/>
      <c r="AG32">
        <f t="shared" si="2"/>
        <v>15.47832</v>
      </c>
      <c r="AI32" s="35">
        <f>PXIL!M32</f>
        <v>0</v>
      </c>
      <c r="AJ32" s="35">
        <f>PXIL!S32</f>
        <v>0</v>
      </c>
      <c r="AK32" s="35">
        <f>RTM_IEX!M32</f>
        <v>0.32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14.42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1.1100000000000001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0.12667199999999998</v>
      </c>
      <c r="AD33">
        <f t="shared" si="1"/>
        <v>16.113327999999999</v>
      </c>
      <c r="AE33">
        <v>0</v>
      </c>
      <c r="AF33" s="25"/>
      <c r="AG33">
        <f t="shared" si="2"/>
        <v>16.113327999999999</v>
      </c>
      <c r="AI33" s="35">
        <f>PXIL!M33</f>
        <v>0</v>
      </c>
      <c r="AJ33" s="35">
        <f>PXIL!S33</f>
        <v>0</v>
      </c>
      <c r="AK33" s="35">
        <f>RTM_IEX!M33</f>
        <v>0.71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14.42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1.1100000000000001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0.12362999999999999</v>
      </c>
      <c r="AD34">
        <f t="shared" si="1"/>
        <v>15.726369999999999</v>
      </c>
      <c r="AE34">
        <v>0</v>
      </c>
      <c r="AF34" s="25"/>
      <c r="AG34">
        <f t="shared" si="2"/>
        <v>15.726369999999999</v>
      </c>
      <c r="AI34" s="35">
        <f>PXIL!M34</f>
        <v>0</v>
      </c>
      <c r="AJ34" s="35">
        <f>PXIL!S34</f>
        <v>0</v>
      </c>
      <c r="AK34" s="35">
        <f>RTM_IEX!M34</f>
        <v>0.32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14.42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2.72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0.13759199999999999</v>
      </c>
      <c r="AD35">
        <f t="shared" si="1"/>
        <v>17.502407999999999</v>
      </c>
      <c r="AE35">
        <v>0</v>
      </c>
      <c r="AF35" s="25"/>
      <c r="AG35">
        <f t="shared" si="2"/>
        <v>17.502407999999999</v>
      </c>
      <c r="AI35" s="35">
        <f>PXIL!M35</f>
        <v>0</v>
      </c>
      <c r="AJ35" s="35">
        <f>PXIL!S35</f>
        <v>0</v>
      </c>
      <c r="AK35" s="35">
        <f>RTM_IEX!M35</f>
        <v>0.5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14.42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0.17097599999999999</v>
      </c>
      <c r="AD36">
        <f t="shared" si="1"/>
        <v>21.749024000000002</v>
      </c>
      <c r="AE36">
        <v>0</v>
      </c>
      <c r="AF36" s="25"/>
      <c r="AG36">
        <f t="shared" si="2"/>
        <v>21.749024000000002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7.5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14.42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0.16949399999999998</v>
      </c>
      <c r="AD37">
        <f t="shared" si="1"/>
        <v>21.560506</v>
      </c>
      <c r="AE37">
        <v>0</v>
      </c>
      <c r="AF37" s="25"/>
      <c r="AG37">
        <f t="shared" si="2"/>
        <v>21.560506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7.31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14.42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0.18595200000000001</v>
      </c>
      <c r="AD38">
        <f t="shared" si="1"/>
        <v>23.654048</v>
      </c>
      <c r="AE38">
        <v>0</v>
      </c>
      <c r="AF38" s="25"/>
      <c r="AG38">
        <f t="shared" si="2"/>
        <v>23.654048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9.42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14.42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0.18447</v>
      </c>
      <c r="AD39">
        <f t="shared" si="1"/>
        <v>23.465529999999998</v>
      </c>
      <c r="AE39">
        <v>0</v>
      </c>
      <c r="AF39" s="25"/>
      <c r="AG39">
        <f t="shared" si="2"/>
        <v>23.465529999999998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9.23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14.42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0.18298799999999998</v>
      </c>
      <c r="AD40">
        <f t="shared" si="1"/>
        <v>23.277011999999999</v>
      </c>
      <c r="AE40">
        <v>0</v>
      </c>
      <c r="AF40" s="25"/>
      <c r="AG40">
        <f t="shared" si="2"/>
        <v>23.277011999999999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9.0399999999999991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14.42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0.19047599999999998</v>
      </c>
      <c r="AD41">
        <f t="shared" si="1"/>
        <v>24.229524000000001</v>
      </c>
      <c r="AE41">
        <v>0</v>
      </c>
      <c r="AF41" s="25"/>
      <c r="AG41">
        <f t="shared" si="2"/>
        <v>24.229524000000001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10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14.42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0.15217799999999998</v>
      </c>
      <c r="AD42">
        <f t="shared" si="1"/>
        <v>19.357821999999999</v>
      </c>
      <c r="AE42">
        <v>0</v>
      </c>
      <c r="AF42" s="25"/>
      <c r="AG42">
        <f t="shared" si="2"/>
        <v>19.357821999999999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5.09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14.42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0.15295799999999998</v>
      </c>
      <c r="AD43">
        <f t="shared" si="1"/>
        <v>19.457041999999998</v>
      </c>
      <c r="AE43">
        <v>0</v>
      </c>
      <c r="AF43" s="25"/>
      <c r="AG43">
        <f t="shared" si="2"/>
        <v>19.457041999999998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5.19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14.42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0.14921399999999999</v>
      </c>
      <c r="AD44">
        <f t="shared" si="1"/>
        <v>18.980785999999998</v>
      </c>
      <c r="AE44">
        <v>0</v>
      </c>
      <c r="AF44" s="25"/>
      <c r="AG44">
        <f t="shared" si="2"/>
        <v>18.980785999999998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4.71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14.42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0.14921399999999999</v>
      </c>
      <c r="AD45">
        <f t="shared" si="1"/>
        <v>18.980785999999998</v>
      </c>
      <c r="AE45">
        <v>0</v>
      </c>
      <c r="AF45" s="25"/>
      <c r="AG45">
        <f t="shared" si="2"/>
        <v>18.980785999999998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4.71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14.42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0.130494</v>
      </c>
      <c r="AD46">
        <f t="shared" si="1"/>
        <v>16.599506000000002</v>
      </c>
      <c r="AE46">
        <v>0</v>
      </c>
      <c r="AF46" s="25"/>
      <c r="AG46">
        <f t="shared" si="2"/>
        <v>16.599506000000002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2.31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14.42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0.12300599999999999</v>
      </c>
      <c r="AD47">
        <f t="shared" si="1"/>
        <v>15.646993999999999</v>
      </c>
      <c r="AE47">
        <v>0</v>
      </c>
      <c r="AF47" s="25"/>
      <c r="AG47">
        <f t="shared" si="2"/>
        <v>15.646993999999999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1.35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14.42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0.121446</v>
      </c>
      <c r="AD48">
        <f t="shared" si="1"/>
        <v>15.448554</v>
      </c>
      <c r="AE48">
        <v>0</v>
      </c>
      <c r="AF48" s="25"/>
      <c r="AG48">
        <f t="shared" si="2"/>
        <v>15.448554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1.1499999999999999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14.42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0.12745199999999998</v>
      </c>
      <c r="AD49">
        <f t="shared" si="1"/>
        <v>16.212547999999998</v>
      </c>
      <c r="AE49">
        <v>0</v>
      </c>
      <c r="AF49" s="25"/>
      <c r="AG49">
        <f t="shared" si="2"/>
        <v>16.212547999999998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1.92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14.42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0.172458</v>
      </c>
      <c r="AD50">
        <f t="shared" si="1"/>
        <v>21.937542000000001</v>
      </c>
      <c r="AE50">
        <v>0</v>
      </c>
      <c r="AF50" s="25"/>
      <c r="AG50">
        <f t="shared" si="2"/>
        <v>21.937542000000001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7.69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14.42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0.17393999999999998</v>
      </c>
      <c r="AD51">
        <f t="shared" si="1"/>
        <v>22.126060000000003</v>
      </c>
      <c r="AE51">
        <v>0</v>
      </c>
      <c r="AF51" s="25"/>
      <c r="AG51">
        <f t="shared" si="2"/>
        <v>22.126060000000003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7.88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14.42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0.16723199999999999</v>
      </c>
      <c r="AD52">
        <f t="shared" si="1"/>
        <v>21.272767999999999</v>
      </c>
      <c r="AE52">
        <v>0</v>
      </c>
      <c r="AF52" s="25"/>
      <c r="AG52">
        <f t="shared" si="2"/>
        <v>21.272767999999999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7.02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14.42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0.14624999999999999</v>
      </c>
      <c r="AD53">
        <f t="shared" si="1"/>
        <v>18.603750000000002</v>
      </c>
      <c r="AE53">
        <v>0</v>
      </c>
      <c r="AF53" s="25"/>
      <c r="AG53">
        <f t="shared" si="2"/>
        <v>18.603750000000002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4.33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14.42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0.14546999999999999</v>
      </c>
      <c r="AD54">
        <f t="shared" si="1"/>
        <v>18.504529999999999</v>
      </c>
      <c r="AE54">
        <v>0</v>
      </c>
      <c r="AF54" s="25"/>
      <c r="AG54">
        <f t="shared" si="2"/>
        <v>18.504529999999999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4.2300000000000004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14.42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0.14843400000000001</v>
      </c>
      <c r="AD55">
        <f t="shared" si="1"/>
        <v>18.881565999999999</v>
      </c>
      <c r="AE55">
        <v>0</v>
      </c>
      <c r="AF55" s="25"/>
      <c r="AG55">
        <f t="shared" si="2"/>
        <v>18.881565999999999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4.6100000000000003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14.42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0.19047599999999998</v>
      </c>
      <c r="AD56">
        <f t="shared" si="1"/>
        <v>24.229524000000001</v>
      </c>
      <c r="AE56">
        <v>0</v>
      </c>
      <c r="AF56" s="25"/>
      <c r="AG56">
        <f t="shared" si="2"/>
        <v>24.229524000000001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10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14.42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0.18368999999999999</v>
      </c>
      <c r="AD57">
        <f t="shared" si="1"/>
        <v>23.366310000000002</v>
      </c>
      <c r="AE57">
        <v>0</v>
      </c>
      <c r="AF57" s="25"/>
      <c r="AG57">
        <f t="shared" si="2"/>
        <v>23.366310000000002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9.1300000000000008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14.42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0.171678</v>
      </c>
      <c r="AD58">
        <f t="shared" si="1"/>
        <v>21.838321999999998</v>
      </c>
      <c r="AE58">
        <v>0</v>
      </c>
      <c r="AF58" s="25"/>
      <c r="AG58">
        <f t="shared" si="2"/>
        <v>21.838321999999998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7.59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14.42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0.13345799999999999</v>
      </c>
      <c r="AD59">
        <f t="shared" si="1"/>
        <v>16.976541999999998</v>
      </c>
      <c r="AE59">
        <v>0</v>
      </c>
      <c r="AF59" s="25"/>
      <c r="AG59">
        <f t="shared" si="2"/>
        <v>16.976541999999998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2.69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14.42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0.146952</v>
      </c>
      <c r="AD60">
        <f t="shared" si="1"/>
        <v>18.693048000000001</v>
      </c>
      <c r="AE60">
        <v>0</v>
      </c>
      <c r="AF60" s="25"/>
      <c r="AG60">
        <f t="shared" si="2"/>
        <v>18.693048000000001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4.42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14.42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0.16419</v>
      </c>
      <c r="AD61">
        <f t="shared" si="1"/>
        <v>20.885809999999999</v>
      </c>
      <c r="AE61">
        <v>0</v>
      </c>
      <c r="AF61" s="25"/>
      <c r="AG61">
        <f t="shared" si="2"/>
        <v>20.885809999999999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6.63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14.42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0.15522</v>
      </c>
      <c r="AD62">
        <f t="shared" si="1"/>
        <v>19.744779999999999</v>
      </c>
      <c r="AE62">
        <v>0</v>
      </c>
      <c r="AF62" s="25"/>
      <c r="AG62">
        <f t="shared" si="2"/>
        <v>19.744779999999999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5.48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14.42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0.151476</v>
      </c>
      <c r="AD63">
        <f t="shared" si="1"/>
        <v>19.268524000000003</v>
      </c>
      <c r="AE63">
        <v>0</v>
      </c>
      <c r="AF63" s="25"/>
      <c r="AG63">
        <f t="shared" si="2"/>
        <v>19.268524000000003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5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14.42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0.16044599999999998</v>
      </c>
      <c r="AD64">
        <f t="shared" si="1"/>
        <v>20.409554</v>
      </c>
      <c r="AE64">
        <v>0</v>
      </c>
      <c r="AF64" s="25"/>
      <c r="AG64">
        <f t="shared" si="2"/>
        <v>20.409554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6.15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14.42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0.180726</v>
      </c>
      <c r="AD65">
        <f t="shared" si="1"/>
        <v>22.989274000000002</v>
      </c>
      <c r="AE65">
        <v>0</v>
      </c>
      <c r="AF65" s="25"/>
      <c r="AG65">
        <f t="shared" si="2"/>
        <v>22.989274000000002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8.75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14.42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0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0.15522</v>
      </c>
      <c r="AD66">
        <f t="shared" si="1"/>
        <v>19.744779999999999</v>
      </c>
      <c r="AE66">
        <v>0</v>
      </c>
      <c r="AF66" s="25"/>
      <c r="AG66">
        <f t="shared" si="2"/>
        <v>19.744779999999999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5.48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14.42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0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0.15670199999999998</v>
      </c>
      <c r="AD67">
        <f t="shared" si="1"/>
        <v>19.933298000000001</v>
      </c>
      <c r="AE67">
        <v>0</v>
      </c>
      <c r="AF67" s="25"/>
      <c r="AG67">
        <f t="shared" si="2"/>
        <v>19.933298000000001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5.67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14.42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0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0.143208</v>
      </c>
      <c r="AD68">
        <f t="shared" ref="AD68:AD98" si="4">SUM(B68:AB68,AI68:AV68)-AC68</f>
        <v>18.216791999999998</v>
      </c>
      <c r="AE68">
        <v>0</v>
      </c>
      <c r="AF68" s="25"/>
      <c r="AG68">
        <f t="shared" ref="AG68:AG98" si="5">SUM(AD68:AF68)</f>
        <v>18.216791999999998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3.94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14.42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0.159744</v>
      </c>
      <c r="AD69">
        <f t="shared" si="4"/>
        <v>20.320256000000001</v>
      </c>
      <c r="AE69">
        <v>0</v>
      </c>
      <c r="AF69" s="25"/>
      <c r="AG69">
        <f t="shared" si="5"/>
        <v>20.320256000000001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6.06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14.42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0.16871399999999998</v>
      </c>
      <c r="AD70">
        <f t="shared" si="4"/>
        <v>21.461285999999998</v>
      </c>
      <c r="AE70">
        <v>0</v>
      </c>
      <c r="AF70" s="25"/>
      <c r="AG70">
        <f t="shared" si="5"/>
        <v>21.461285999999998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7.21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14.42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0.19266</v>
      </c>
      <c r="AD71">
        <f t="shared" si="4"/>
        <v>24.507339999999999</v>
      </c>
      <c r="AE71">
        <v>0</v>
      </c>
      <c r="AF71" s="25"/>
      <c r="AG71">
        <f t="shared" si="5"/>
        <v>24.507339999999999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10.28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14.42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0.197964</v>
      </c>
      <c r="AD72">
        <f t="shared" si="4"/>
        <v>25.182036000000004</v>
      </c>
      <c r="AE72">
        <v>0</v>
      </c>
      <c r="AF72" s="25"/>
      <c r="AG72">
        <f t="shared" si="5"/>
        <v>25.182036000000004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10.96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14.42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0.17019599999999999</v>
      </c>
      <c r="AD73">
        <f t="shared" si="4"/>
        <v>21.649804</v>
      </c>
      <c r="AE73">
        <v>0</v>
      </c>
      <c r="AF73" s="25"/>
      <c r="AG73">
        <f t="shared" si="5"/>
        <v>21.649804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7.4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14.42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7.88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0.17394000000000001</v>
      </c>
      <c r="AD74">
        <f t="shared" si="4"/>
        <v>22.126059999999999</v>
      </c>
      <c r="AE74">
        <v>0</v>
      </c>
      <c r="AF74" s="25"/>
      <c r="AG74">
        <f t="shared" si="5"/>
        <v>22.126059999999999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14.42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7.42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0.17347200000000002</v>
      </c>
      <c r="AD75">
        <f t="shared" si="4"/>
        <v>22.066527999999998</v>
      </c>
      <c r="AE75">
        <v>0</v>
      </c>
      <c r="AF75" s="25"/>
      <c r="AG75">
        <f t="shared" si="5"/>
        <v>22.066527999999998</v>
      </c>
      <c r="AI75" s="35">
        <f>PXIL!M75</f>
        <v>0</v>
      </c>
      <c r="AJ75" s="35">
        <f>PXIL!S75</f>
        <v>0</v>
      </c>
      <c r="AK75" s="35">
        <f>RTM_IEX!M75</f>
        <v>0.4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14.42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2.2799999999999998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0.14024399999999998</v>
      </c>
      <c r="AD76">
        <f t="shared" si="4"/>
        <v>17.839756000000001</v>
      </c>
      <c r="AE76">
        <v>0</v>
      </c>
      <c r="AF76" s="25"/>
      <c r="AG76">
        <f t="shared" si="5"/>
        <v>17.839756000000001</v>
      </c>
      <c r="AI76" s="35">
        <f>PXIL!M76</f>
        <v>0</v>
      </c>
      <c r="AJ76" s="35">
        <f>PXIL!S76</f>
        <v>0</v>
      </c>
      <c r="AK76" s="35">
        <f>RTM_IEX!M76</f>
        <v>1.28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14.42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1.36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0.12768599999999999</v>
      </c>
      <c r="AD77">
        <f t="shared" si="4"/>
        <v>16.242314</v>
      </c>
      <c r="AE77">
        <v>0</v>
      </c>
      <c r="AF77" s="25"/>
      <c r="AG77">
        <f t="shared" si="5"/>
        <v>16.242314</v>
      </c>
      <c r="AI77" s="35">
        <f>PXIL!M77</f>
        <v>0</v>
      </c>
      <c r="AJ77" s="35">
        <f>PXIL!S77</f>
        <v>0</v>
      </c>
      <c r="AK77" s="35">
        <f>RTM_IEX!M77</f>
        <v>0.59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14.42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1.29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0.125892</v>
      </c>
      <c r="AD78">
        <f t="shared" si="4"/>
        <v>16.014108</v>
      </c>
      <c r="AE78">
        <v>0</v>
      </c>
      <c r="AF78" s="25"/>
      <c r="AG78">
        <f t="shared" si="5"/>
        <v>16.014108</v>
      </c>
      <c r="AI78" s="35">
        <f>PXIL!M78</f>
        <v>0</v>
      </c>
      <c r="AJ78" s="35">
        <f>PXIL!S78</f>
        <v>0</v>
      </c>
      <c r="AK78" s="35">
        <f>RTM_IEX!M78</f>
        <v>0.43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14.42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0.71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0.12160199999999997</v>
      </c>
      <c r="AD79">
        <f t="shared" si="4"/>
        <v>15.468398000000001</v>
      </c>
      <c r="AE79">
        <v>0</v>
      </c>
      <c r="AF79" s="25"/>
      <c r="AG79">
        <f t="shared" si="5"/>
        <v>15.468398000000001</v>
      </c>
      <c r="AI79" s="35">
        <f>PXIL!M79</f>
        <v>0</v>
      </c>
      <c r="AJ79" s="35">
        <f>PXIL!S79</f>
        <v>0</v>
      </c>
      <c r="AK79" s="35">
        <f>RTM_IEX!M79</f>
        <v>0.46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14.42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2.16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0.13439399999999999</v>
      </c>
      <c r="AD80">
        <f t="shared" si="4"/>
        <v>17.095605999999997</v>
      </c>
      <c r="AE80">
        <v>0</v>
      </c>
      <c r="AF80" s="25"/>
      <c r="AG80">
        <f t="shared" si="5"/>
        <v>17.095605999999997</v>
      </c>
      <c r="AI80" s="35">
        <f>PXIL!M80</f>
        <v>0</v>
      </c>
      <c r="AJ80" s="35">
        <f>PXIL!S80</f>
        <v>0</v>
      </c>
      <c r="AK80" s="35">
        <f>RTM_IEX!M80</f>
        <v>0.65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14.42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4.9800000000000004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0.15716999999999998</v>
      </c>
      <c r="AD81">
        <f t="shared" si="4"/>
        <v>19.992829999999998</v>
      </c>
      <c r="AE81">
        <v>0</v>
      </c>
      <c r="AF81" s="25"/>
      <c r="AG81">
        <f t="shared" si="5"/>
        <v>19.992829999999998</v>
      </c>
      <c r="AI81" s="35">
        <f>PXIL!M81</f>
        <v>0</v>
      </c>
      <c r="AJ81" s="35">
        <f>PXIL!S81</f>
        <v>0</v>
      </c>
      <c r="AK81" s="35">
        <f>RTM_IEX!M81</f>
        <v>0.75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14.42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14.03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0.22191</v>
      </c>
      <c r="AD82">
        <f t="shared" si="4"/>
        <v>28.228089999999998</v>
      </c>
      <c r="AE82">
        <v>0</v>
      </c>
      <c r="AF82" s="25"/>
      <c r="AG82">
        <f t="shared" si="5"/>
        <v>28.228089999999998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14.42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4.9000000000000004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0.20693400000000001</v>
      </c>
      <c r="AD83">
        <f t="shared" si="4"/>
        <v>26.323066000000001</v>
      </c>
      <c r="AE83">
        <v>0</v>
      </c>
      <c r="AF83" s="25"/>
      <c r="AG83">
        <f t="shared" si="5"/>
        <v>26.323066000000001</v>
      </c>
      <c r="AI83" s="35">
        <f>PXIL!M83</f>
        <v>0</v>
      </c>
      <c r="AJ83" s="35">
        <f>PXIL!S83</f>
        <v>0</v>
      </c>
      <c r="AK83" s="35">
        <f>RTM_IEX!M83</f>
        <v>0.09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7.12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14.42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3.94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0.20014799999999999</v>
      </c>
      <c r="AD84">
        <f t="shared" si="4"/>
        <v>25.459852000000001</v>
      </c>
      <c r="AE84">
        <v>0</v>
      </c>
      <c r="AF84" s="25"/>
      <c r="AG84">
        <f t="shared" si="5"/>
        <v>25.459852000000001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7.3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14.42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11.92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0.205452</v>
      </c>
      <c r="AD85">
        <f t="shared" si="4"/>
        <v>26.134547999999999</v>
      </c>
      <c r="AE85">
        <v>0</v>
      </c>
      <c r="AF85" s="25"/>
      <c r="AG85">
        <f t="shared" si="5"/>
        <v>26.134547999999999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14.42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10.77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0.19648199999999996</v>
      </c>
      <c r="AD86">
        <f t="shared" si="4"/>
        <v>24.993517999999998</v>
      </c>
      <c r="AE86">
        <v>0</v>
      </c>
      <c r="AF86" s="25"/>
      <c r="AG86">
        <f t="shared" si="5"/>
        <v>24.993517999999998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14.42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6.06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0.159744</v>
      </c>
      <c r="AD87">
        <f t="shared" si="4"/>
        <v>20.320256000000001</v>
      </c>
      <c r="AE87">
        <v>0</v>
      </c>
      <c r="AF87" s="25"/>
      <c r="AG87">
        <f t="shared" si="5"/>
        <v>20.320256000000001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14.42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7.88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0.17394000000000001</v>
      </c>
      <c r="AD88">
        <f t="shared" si="4"/>
        <v>22.126059999999999</v>
      </c>
      <c r="AE88">
        <v>0</v>
      </c>
      <c r="AF88" s="25"/>
      <c r="AG88">
        <f t="shared" si="5"/>
        <v>22.126059999999999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14.42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8.17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0.176202</v>
      </c>
      <c r="AD89">
        <f t="shared" si="4"/>
        <v>22.413798</v>
      </c>
      <c r="AE89">
        <v>0</v>
      </c>
      <c r="AF89" s="25"/>
      <c r="AG89">
        <f t="shared" si="5"/>
        <v>22.413798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14.42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6.15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0.16044600000000001</v>
      </c>
      <c r="AD90">
        <f t="shared" si="4"/>
        <v>20.409554</v>
      </c>
      <c r="AE90">
        <v>0</v>
      </c>
      <c r="AF90" s="25"/>
      <c r="AG90">
        <f t="shared" si="5"/>
        <v>20.409554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14.42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8.4600000000000009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0.17846400000000001</v>
      </c>
      <c r="AD91">
        <f t="shared" si="4"/>
        <v>22.701536000000001</v>
      </c>
      <c r="AE91">
        <v>0</v>
      </c>
      <c r="AF91" s="25"/>
      <c r="AG91">
        <f t="shared" si="5"/>
        <v>22.701536000000001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14.42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6.92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0.16645199999999999</v>
      </c>
      <c r="AD92">
        <f t="shared" si="4"/>
        <v>21.173548</v>
      </c>
      <c r="AE92">
        <v>0</v>
      </c>
      <c r="AF92" s="25"/>
      <c r="AG92">
        <f t="shared" si="5"/>
        <v>21.173548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14.42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5.48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0.15521999999999997</v>
      </c>
      <c r="AD93">
        <f t="shared" si="4"/>
        <v>19.744779999999999</v>
      </c>
      <c r="AE93">
        <v>0</v>
      </c>
      <c r="AF93" s="25"/>
      <c r="AG93">
        <f t="shared" si="5"/>
        <v>19.744779999999999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14.42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5.09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0.15217799999999998</v>
      </c>
      <c r="AD94">
        <f t="shared" si="4"/>
        <v>19.357821999999999</v>
      </c>
      <c r="AE94">
        <v>0</v>
      </c>
      <c r="AF94" s="25"/>
      <c r="AG94">
        <f t="shared" si="5"/>
        <v>19.357821999999999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14.42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7.02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0.16723199999999996</v>
      </c>
      <c r="AD95">
        <f t="shared" si="4"/>
        <v>21.272767999999999</v>
      </c>
      <c r="AE95">
        <v>0</v>
      </c>
      <c r="AF95" s="25"/>
      <c r="AG95">
        <f t="shared" si="5"/>
        <v>21.272767999999999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14.42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8.4600000000000009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0.17846400000000001</v>
      </c>
      <c r="AD96">
        <f t="shared" si="4"/>
        <v>22.701536000000001</v>
      </c>
      <c r="AE96">
        <v>0</v>
      </c>
      <c r="AF96" s="25"/>
      <c r="AG96">
        <f t="shared" si="5"/>
        <v>22.701536000000001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14.42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2.6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0.13275599999999999</v>
      </c>
      <c r="AD97">
        <f t="shared" si="4"/>
        <v>16.887243999999999</v>
      </c>
      <c r="AE97">
        <v>0</v>
      </c>
      <c r="AF97" s="25"/>
      <c r="AG97">
        <f t="shared" si="5"/>
        <v>16.887243999999999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14.42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1.83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0.12675</v>
      </c>
      <c r="AD98">
        <f t="shared" si="4"/>
        <v>16.123249999999999</v>
      </c>
      <c r="AE98">
        <v>0</v>
      </c>
      <c r="AF98" s="25"/>
      <c r="AG98">
        <f t="shared" si="5"/>
        <v>16.123249999999999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0.33705250000000014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6.5184999999999993E-2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3.6485669999999997E-3</v>
      </c>
      <c r="AD99">
        <f t="shared" si="6"/>
        <v>0.46411643300000011</v>
      </c>
      <c r="AE99">
        <f t="shared" ref="AE99:AT99" si="8">SUM(AE3:AE98)/4000</f>
        <v>0</v>
      </c>
      <c r="AG99">
        <f t="shared" si="8"/>
        <v>0.46411643300000011</v>
      </c>
      <c r="AI99">
        <f t="shared" si="8"/>
        <v>0</v>
      </c>
      <c r="AJ99">
        <f t="shared" si="8"/>
        <v>0</v>
      </c>
      <c r="AK99">
        <f t="shared" si="8"/>
        <v>2.5400000000000006E-3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6.2987499999999988E-2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45710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530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528</v>
      </c>
    </row>
    <row r="3" spans="1:18">
      <c r="A3" s="8" t="s">
        <v>45</v>
      </c>
      <c r="B3" s="15">
        <f>'[1]22'!B5</f>
        <v>165</v>
      </c>
      <c r="C3" s="16">
        <f>'[1]22'!C5</f>
        <v>0</v>
      </c>
      <c r="D3" s="16">
        <f>'[1]22'!D5</f>
        <v>165</v>
      </c>
      <c r="E3" s="16">
        <f>'[1]22'!E5</f>
        <v>0</v>
      </c>
      <c r="F3" s="15">
        <f>SUM(B3:E3)</f>
        <v>330</v>
      </c>
      <c r="G3" s="15">
        <f>'[1]22'!H5</f>
        <v>165</v>
      </c>
      <c r="H3" s="16">
        <f>'[1]22'!I5</f>
        <v>0</v>
      </c>
      <c r="I3" s="16">
        <f>'[1]22'!J5</f>
        <v>0</v>
      </c>
      <c r="J3" s="16">
        <f>'[1]22'!K5</f>
        <v>0</v>
      </c>
      <c r="K3" s="15">
        <f>SUM(G3:J3)</f>
        <v>165</v>
      </c>
      <c r="L3" s="18">
        <f>frq!C3</f>
        <v>1</v>
      </c>
      <c r="M3" s="16">
        <f t="shared" ref="M3:M34" si="0">IF($L3=1,G3,IF(AND($L3=0.985,G3&gt;0.985*B3),B3*0.985,IF(AND($L3=0.965,G3&gt;0.965*B3),0.965*B3,G3)))</f>
        <v>165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165</v>
      </c>
      <c r="R3" s="17"/>
    </row>
    <row r="4" spans="1:18">
      <c r="A4" s="8" t="s">
        <v>46</v>
      </c>
      <c r="B4" s="15">
        <f>'[1]22'!B6</f>
        <v>165</v>
      </c>
      <c r="C4" s="16">
        <f>'[1]22'!C6</f>
        <v>0</v>
      </c>
      <c r="D4" s="16">
        <f>'[1]22'!D6</f>
        <v>165</v>
      </c>
      <c r="E4" s="16">
        <f>'[1]22'!E6</f>
        <v>0</v>
      </c>
      <c r="F4" s="15">
        <f>SUM(B4:E4)</f>
        <v>330</v>
      </c>
      <c r="G4" s="15">
        <f>'[1]22'!H6</f>
        <v>165</v>
      </c>
      <c r="H4" s="16">
        <f>'[1]22'!I6</f>
        <v>0</v>
      </c>
      <c r="I4" s="16">
        <f>'[1]22'!J6</f>
        <v>0</v>
      </c>
      <c r="J4" s="16">
        <f>'[1]22'!K6</f>
        <v>0</v>
      </c>
      <c r="K4" s="15">
        <f t="shared" ref="K4:K67" si="4">SUM(G4:J4)</f>
        <v>165</v>
      </c>
      <c r="L4" s="18">
        <f>frq!C4</f>
        <v>1</v>
      </c>
      <c r="M4" s="16">
        <f t="shared" si="0"/>
        <v>165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165</v>
      </c>
      <c r="R4" s="17"/>
    </row>
    <row r="5" spans="1:18">
      <c r="A5" s="8" t="s">
        <v>47</v>
      </c>
      <c r="B5" s="15">
        <f>'[1]22'!B7</f>
        <v>165</v>
      </c>
      <c r="C5" s="16">
        <f>'[1]22'!C7</f>
        <v>0</v>
      </c>
      <c r="D5" s="16">
        <f>'[1]22'!D7</f>
        <v>165</v>
      </c>
      <c r="E5" s="16">
        <f>'[1]22'!E7</f>
        <v>0</v>
      </c>
      <c r="F5" s="15">
        <f t="shared" ref="F5:F68" si="6">SUM(B5:E5)</f>
        <v>330</v>
      </c>
      <c r="G5" s="15">
        <f>'[1]22'!H7</f>
        <v>165</v>
      </c>
      <c r="H5" s="16">
        <f>'[1]22'!I7</f>
        <v>0</v>
      </c>
      <c r="I5" s="16">
        <f>'[1]22'!J7</f>
        <v>0</v>
      </c>
      <c r="J5" s="16">
        <f>'[1]22'!K7</f>
        <v>0</v>
      </c>
      <c r="K5" s="15">
        <f t="shared" si="4"/>
        <v>165</v>
      </c>
      <c r="L5" s="18">
        <f>frq!C5</f>
        <v>1</v>
      </c>
      <c r="M5" s="16">
        <f t="shared" si="0"/>
        <v>165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165</v>
      </c>
      <c r="R5" s="17"/>
    </row>
    <row r="6" spans="1:18">
      <c r="A6" s="8" t="s">
        <v>48</v>
      </c>
      <c r="B6" s="15">
        <f>'[1]22'!B8</f>
        <v>165</v>
      </c>
      <c r="C6" s="16">
        <f>'[1]22'!C8</f>
        <v>0</v>
      </c>
      <c r="D6" s="16">
        <f>'[1]22'!D8</f>
        <v>165</v>
      </c>
      <c r="E6" s="16">
        <f>'[1]22'!E8</f>
        <v>0</v>
      </c>
      <c r="F6" s="15">
        <f t="shared" si="6"/>
        <v>330</v>
      </c>
      <c r="G6" s="15">
        <f>'[1]22'!H8</f>
        <v>160</v>
      </c>
      <c r="H6" s="16">
        <f>'[1]22'!I8</f>
        <v>0</v>
      </c>
      <c r="I6" s="16">
        <f>'[1]22'!J8</f>
        <v>0</v>
      </c>
      <c r="J6" s="16">
        <f>'[1]22'!K8</f>
        <v>0</v>
      </c>
      <c r="K6" s="15">
        <f t="shared" si="4"/>
        <v>160</v>
      </c>
      <c r="L6" s="18">
        <f>frq!C6</f>
        <v>1</v>
      </c>
      <c r="M6" s="16">
        <f t="shared" si="0"/>
        <v>160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160</v>
      </c>
      <c r="R6" s="17"/>
    </row>
    <row r="7" spans="1:18">
      <c r="A7" s="8" t="s">
        <v>49</v>
      </c>
      <c r="B7" s="15">
        <f>'[1]22'!B9</f>
        <v>165</v>
      </c>
      <c r="C7" s="16">
        <f>'[1]22'!C9</f>
        <v>0</v>
      </c>
      <c r="D7" s="16">
        <f>'[1]22'!D9</f>
        <v>165</v>
      </c>
      <c r="E7" s="16">
        <f>'[1]22'!E9</f>
        <v>0</v>
      </c>
      <c r="F7" s="15">
        <f t="shared" si="6"/>
        <v>330</v>
      </c>
      <c r="G7" s="15">
        <f>'[1]22'!H9</f>
        <v>160</v>
      </c>
      <c r="H7" s="16">
        <f>'[1]22'!I9</f>
        <v>0</v>
      </c>
      <c r="I7" s="16">
        <f>'[1]22'!J9</f>
        <v>0</v>
      </c>
      <c r="J7" s="16">
        <f>'[1]22'!K9</f>
        <v>0</v>
      </c>
      <c r="K7" s="15">
        <f t="shared" si="4"/>
        <v>160</v>
      </c>
      <c r="L7" s="18">
        <f>frq!C7</f>
        <v>1</v>
      </c>
      <c r="M7" s="16">
        <f t="shared" si="0"/>
        <v>160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160</v>
      </c>
      <c r="R7" s="17"/>
    </row>
    <row r="8" spans="1:18">
      <c r="A8" s="8" t="s">
        <v>50</v>
      </c>
      <c r="B8" s="15">
        <f>'[1]22'!B10</f>
        <v>165</v>
      </c>
      <c r="C8" s="16">
        <f>'[1]22'!C10</f>
        <v>0</v>
      </c>
      <c r="D8" s="16">
        <f>'[1]22'!D10</f>
        <v>165</v>
      </c>
      <c r="E8" s="16">
        <f>'[1]22'!E10</f>
        <v>0</v>
      </c>
      <c r="F8" s="15">
        <f t="shared" si="6"/>
        <v>330</v>
      </c>
      <c r="G8" s="15">
        <f>'[1]22'!H10</f>
        <v>160</v>
      </c>
      <c r="H8" s="16">
        <f>'[1]22'!I10</f>
        <v>0</v>
      </c>
      <c r="I8" s="16">
        <f>'[1]22'!J10</f>
        <v>0</v>
      </c>
      <c r="J8" s="16">
        <f>'[1]22'!K10</f>
        <v>0</v>
      </c>
      <c r="K8" s="15">
        <f t="shared" si="4"/>
        <v>160</v>
      </c>
      <c r="L8" s="18">
        <f>frq!C8</f>
        <v>1</v>
      </c>
      <c r="M8" s="16">
        <f t="shared" si="0"/>
        <v>160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160</v>
      </c>
      <c r="R8" s="17"/>
    </row>
    <row r="9" spans="1:18">
      <c r="A9" s="8" t="s">
        <v>51</v>
      </c>
      <c r="B9" s="15">
        <f>'[1]22'!B11</f>
        <v>165</v>
      </c>
      <c r="C9" s="16">
        <f>'[1]22'!C11</f>
        <v>0</v>
      </c>
      <c r="D9" s="16">
        <f>'[1]22'!D11</f>
        <v>165</v>
      </c>
      <c r="E9" s="16">
        <f>'[1]22'!E11</f>
        <v>0</v>
      </c>
      <c r="F9" s="15">
        <f t="shared" si="6"/>
        <v>330</v>
      </c>
      <c r="G9" s="15">
        <f>'[1]22'!H11</f>
        <v>160</v>
      </c>
      <c r="H9" s="16">
        <f>'[1]22'!I11</f>
        <v>0</v>
      </c>
      <c r="I9" s="16">
        <f>'[1]22'!J11</f>
        <v>0</v>
      </c>
      <c r="J9" s="16">
        <f>'[1]22'!K11</f>
        <v>0</v>
      </c>
      <c r="K9" s="15">
        <f t="shared" si="4"/>
        <v>160</v>
      </c>
      <c r="L9" s="18">
        <f>frq!C9</f>
        <v>1</v>
      </c>
      <c r="M9" s="16">
        <f t="shared" si="0"/>
        <v>160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160</v>
      </c>
      <c r="R9" s="17"/>
    </row>
    <row r="10" spans="1:18">
      <c r="A10" s="8" t="s">
        <v>52</v>
      </c>
      <c r="B10" s="15">
        <f>'[1]22'!B12</f>
        <v>165</v>
      </c>
      <c r="C10" s="16">
        <f>'[1]22'!C12</f>
        <v>0</v>
      </c>
      <c r="D10" s="16">
        <f>'[1]22'!D12</f>
        <v>165</v>
      </c>
      <c r="E10" s="16">
        <f>'[1]22'!E12</f>
        <v>0</v>
      </c>
      <c r="F10" s="15">
        <f t="shared" si="6"/>
        <v>330</v>
      </c>
      <c r="G10" s="15">
        <f>'[1]22'!H12</f>
        <v>160</v>
      </c>
      <c r="H10" s="16">
        <f>'[1]22'!I12</f>
        <v>0</v>
      </c>
      <c r="I10" s="16">
        <f>'[1]22'!J12</f>
        <v>0</v>
      </c>
      <c r="J10" s="16">
        <f>'[1]22'!K12</f>
        <v>0</v>
      </c>
      <c r="K10" s="15">
        <f t="shared" si="4"/>
        <v>160</v>
      </c>
      <c r="L10" s="18">
        <f>frq!C10</f>
        <v>1</v>
      </c>
      <c r="M10" s="16">
        <f t="shared" si="0"/>
        <v>160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160</v>
      </c>
      <c r="R10" s="17"/>
    </row>
    <row r="11" spans="1:18">
      <c r="A11" s="8" t="s">
        <v>53</v>
      </c>
      <c r="B11" s="15">
        <f>'[1]22'!B13</f>
        <v>165</v>
      </c>
      <c r="C11" s="16">
        <f>'[1]22'!C13</f>
        <v>0</v>
      </c>
      <c r="D11" s="16">
        <f>'[1]22'!D13</f>
        <v>165</v>
      </c>
      <c r="E11" s="16">
        <f>'[1]22'!E13</f>
        <v>0</v>
      </c>
      <c r="F11" s="15">
        <f t="shared" si="6"/>
        <v>330</v>
      </c>
      <c r="G11" s="15">
        <f>'[1]22'!H13</f>
        <v>160</v>
      </c>
      <c r="H11" s="16">
        <f>'[1]22'!I13</f>
        <v>0</v>
      </c>
      <c r="I11" s="16">
        <f>'[1]22'!J13</f>
        <v>0</v>
      </c>
      <c r="J11" s="16">
        <f>'[1]22'!K13</f>
        <v>0</v>
      </c>
      <c r="K11" s="15">
        <f t="shared" si="4"/>
        <v>160</v>
      </c>
      <c r="L11" s="18">
        <f>frq!C11</f>
        <v>1</v>
      </c>
      <c r="M11" s="16">
        <f t="shared" si="0"/>
        <v>160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160</v>
      </c>
      <c r="R11" s="17"/>
    </row>
    <row r="12" spans="1:18">
      <c r="A12" s="8" t="s">
        <v>54</v>
      </c>
      <c r="B12" s="15">
        <f>'[1]22'!B14</f>
        <v>165</v>
      </c>
      <c r="C12" s="16">
        <f>'[1]22'!C14</f>
        <v>0</v>
      </c>
      <c r="D12" s="16">
        <f>'[1]22'!D14</f>
        <v>165</v>
      </c>
      <c r="E12" s="16">
        <f>'[1]22'!E14</f>
        <v>0</v>
      </c>
      <c r="F12" s="15">
        <f t="shared" si="6"/>
        <v>330</v>
      </c>
      <c r="G12" s="15">
        <f>'[1]22'!H14</f>
        <v>160</v>
      </c>
      <c r="H12" s="16">
        <f>'[1]22'!I14</f>
        <v>0</v>
      </c>
      <c r="I12" s="16">
        <f>'[1]22'!J14</f>
        <v>0</v>
      </c>
      <c r="J12" s="16">
        <f>'[1]22'!K14</f>
        <v>0</v>
      </c>
      <c r="K12" s="15">
        <f t="shared" si="4"/>
        <v>160</v>
      </c>
      <c r="L12" s="18">
        <f>frq!C12</f>
        <v>1</v>
      </c>
      <c r="M12" s="16">
        <f t="shared" si="0"/>
        <v>160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160</v>
      </c>
      <c r="R12" s="17"/>
    </row>
    <row r="13" spans="1:18">
      <c r="A13" s="8" t="s">
        <v>55</v>
      </c>
      <c r="B13" s="15">
        <f>'[1]22'!B15</f>
        <v>165</v>
      </c>
      <c r="C13" s="16">
        <f>'[1]22'!C15</f>
        <v>0</v>
      </c>
      <c r="D13" s="16">
        <f>'[1]22'!D15</f>
        <v>165</v>
      </c>
      <c r="E13" s="16">
        <f>'[1]22'!E15</f>
        <v>0</v>
      </c>
      <c r="F13" s="15">
        <f t="shared" si="6"/>
        <v>330</v>
      </c>
      <c r="G13" s="15">
        <f>'[1]22'!H15</f>
        <v>160</v>
      </c>
      <c r="H13" s="16">
        <f>'[1]22'!I15</f>
        <v>0</v>
      </c>
      <c r="I13" s="16">
        <f>'[1]22'!J15</f>
        <v>0</v>
      </c>
      <c r="J13" s="16">
        <f>'[1]22'!K15</f>
        <v>0</v>
      </c>
      <c r="K13" s="15">
        <f t="shared" si="4"/>
        <v>160</v>
      </c>
      <c r="L13" s="18">
        <f>frq!C13</f>
        <v>1</v>
      </c>
      <c r="M13" s="16">
        <f t="shared" si="0"/>
        <v>160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160</v>
      </c>
      <c r="R13" s="17"/>
    </row>
    <row r="14" spans="1:18">
      <c r="A14" s="8" t="s">
        <v>56</v>
      </c>
      <c r="B14" s="15">
        <f>'[1]22'!B16</f>
        <v>165</v>
      </c>
      <c r="C14" s="16">
        <f>'[1]22'!C16</f>
        <v>0</v>
      </c>
      <c r="D14" s="16">
        <f>'[1]22'!D16</f>
        <v>165</v>
      </c>
      <c r="E14" s="16">
        <f>'[1]22'!E16</f>
        <v>0</v>
      </c>
      <c r="F14" s="15">
        <f t="shared" si="6"/>
        <v>330</v>
      </c>
      <c r="G14" s="15">
        <f>'[1]22'!H16</f>
        <v>160</v>
      </c>
      <c r="H14" s="16">
        <f>'[1]22'!I16</f>
        <v>0</v>
      </c>
      <c r="I14" s="16">
        <f>'[1]22'!J16</f>
        <v>0</v>
      </c>
      <c r="J14" s="16">
        <f>'[1]22'!K16</f>
        <v>0</v>
      </c>
      <c r="K14" s="15">
        <f t="shared" si="4"/>
        <v>160</v>
      </c>
      <c r="L14" s="18">
        <f>frq!C14</f>
        <v>1</v>
      </c>
      <c r="M14" s="16">
        <f t="shared" si="0"/>
        <v>160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160</v>
      </c>
      <c r="R14" s="17"/>
    </row>
    <row r="15" spans="1:18">
      <c r="A15" s="8" t="s">
        <v>57</v>
      </c>
      <c r="B15" s="15">
        <f>'[1]22'!B17</f>
        <v>165</v>
      </c>
      <c r="C15" s="16">
        <f>'[1]22'!C17</f>
        <v>0</v>
      </c>
      <c r="D15" s="16">
        <f>'[1]22'!D17</f>
        <v>165</v>
      </c>
      <c r="E15" s="16">
        <f>'[1]22'!E17</f>
        <v>0</v>
      </c>
      <c r="F15" s="15">
        <f t="shared" si="6"/>
        <v>330</v>
      </c>
      <c r="G15" s="15">
        <f>'[1]22'!H17</f>
        <v>160</v>
      </c>
      <c r="H15" s="16">
        <f>'[1]22'!I17</f>
        <v>0</v>
      </c>
      <c r="I15" s="16">
        <f>'[1]22'!J17</f>
        <v>0</v>
      </c>
      <c r="J15" s="16">
        <f>'[1]22'!K17</f>
        <v>0</v>
      </c>
      <c r="K15" s="15">
        <f t="shared" si="4"/>
        <v>160</v>
      </c>
      <c r="L15" s="18">
        <f>frq!C15</f>
        <v>1</v>
      </c>
      <c r="M15" s="16">
        <f t="shared" si="0"/>
        <v>160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160</v>
      </c>
      <c r="R15" s="17"/>
    </row>
    <row r="16" spans="1:18">
      <c r="A16" s="8" t="s">
        <v>58</v>
      </c>
      <c r="B16" s="15">
        <f>'[1]22'!B18</f>
        <v>165</v>
      </c>
      <c r="C16" s="16">
        <f>'[1]22'!C18</f>
        <v>0</v>
      </c>
      <c r="D16" s="16">
        <f>'[1]22'!D18</f>
        <v>165</v>
      </c>
      <c r="E16" s="16">
        <f>'[1]22'!E18</f>
        <v>0</v>
      </c>
      <c r="F16" s="15">
        <f t="shared" si="6"/>
        <v>330</v>
      </c>
      <c r="G16" s="15">
        <f>'[1]22'!H18</f>
        <v>160</v>
      </c>
      <c r="H16" s="16">
        <f>'[1]22'!I18</f>
        <v>0</v>
      </c>
      <c r="I16" s="16">
        <f>'[1]22'!J18</f>
        <v>0</v>
      </c>
      <c r="J16" s="16">
        <f>'[1]22'!K18</f>
        <v>0</v>
      </c>
      <c r="K16" s="15">
        <f t="shared" si="4"/>
        <v>160</v>
      </c>
      <c r="L16" s="18">
        <f>frq!C16</f>
        <v>1</v>
      </c>
      <c r="M16" s="16">
        <f t="shared" si="0"/>
        <v>160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160</v>
      </c>
      <c r="R16" s="17"/>
    </row>
    <row r="17" spans="1:18">
      <c r="A17" s="8" t="s">
        <v>59</v>
      </c>
      <c r="B17" s="15">
        <f>'[1]22'!B19</f>
        <v>165</v>
      </c>
      <c r="C17" s="16">
        <f>'[1]22'!C19</f>
        <v>0</v>
      </c>
      <c r="D17" s="16">
        <f>'[1]22'!D19</f>
        <v>165</v>
      </c>
      <c r="E17" s="16">
        <f>'[1]22'!E19</f>
        <v>0</v>
      </c>
      <c r="F17" s="15">
        <f t="shared" si="6"/>
        <v>330</v>
      </c>
      <c r="G17" s="15">
        <f>'[1]22'!H19</f>
        <v>160</v>
      </c>
      <c r="H17" s="16">
        <f>'[1]22'!I19</f>
        <v>0</v>
      </c>
      <c r="I17" s="16">
        <f>'[1]22'!J19</f>
        <v>0</v>
      </c>
      <c r="J17" s="16">
        <f>'[1]22'!K19</f>
        <v>0</v>
      </c>
      <c r="K17" s="15">
        <f t="shared" si="4"/>
        <v>160</v>
      </c>
      <c r="L17" s="18">
        <f>frq!C17</f>
        <v>1</v>
      </c>
      <c r="M17" s="16">
        <f t="shared" si="0"/>
        <v>160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160</v>
      </c>
      <c r="R17" s="17"/>
    </row>
    <row r="18" spans="1:18">
      <c r="A18" s="8" t="s">
        <v>60</v>
      </c>
      <c r="B18" s="15">
        <f>'[1]22'!B20</f>
        <v>165</v>
      </c>
      <c r="C18" s="16">
        <f>'[1]22'!C20</f>
        <v>0</v>
      </c>
      <c r="D18" s="16">
        <f>'[1]22'!D20</f>
        <v>165</v>
      </c>
      <c r="E18" s="16">
        <f>'[1]22'!E20</f>
        <v>0</v>
      </c>
      <c r="F18" s="15">
        <f t="shared" si="6"/>
        <v>330</v>
      </c>
      <c r="G18" s="15">
        <f>'[1]22'!H20</f>
        <v>160</v>
      </c>
      <c r="H18" s="16">
        <f>'[1]22'!I20</f>
        <v>0</v>
      </c>
      <c r="I18" s="16">
        <f>'[1]22'!J20</f>
        <v>0</v>
      </c>
      <c r="J18" s="16">
        <f>'[1]22'!K20</f>
        <v>0</v>
      </c>
      <c r="K18" s="15">
        <f t="shared" si="4"/>
        <v>160</v>
      </c>
      <c r="L18" s="18">
        <f>frq!C18</f>
        <v>1</v>
      </c>
      <c r="M18" s="16">
        <f t="shared" si="0"/>
        <v>160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160</v>
      </c>
      <c r="R18" s="17"/>
    </row>
    <row r="19" spans="1:18">
      <c r="A19" s="8" t="s">
        <v>61</v>
      </c>
      <c r="B19" s="15">
        <f>'[1]22'!B21</f>
        <v>165</v>
      </c>
      <c r="C19" s="16">
        <f>'[1]22'!C21</f>
        <v>0</v>
      </c>
      <c r="D19" s="16">
        <f>'[1]22'!D21</f>
        <v>165</v>
      </c>
      <c r="E19" s="16">
        <f>'[1]22'!E21</f>
        <v>0</v>
      </c>
      <c r="F19" s="15">
        <f t="shared" si="6"/>
        <v>330</v>
      </c>
      <c r="G19" s="15">
        <f>'[1]22'!H21</f>
        <v>160</v>
      </c>
      <c r="H19" s="16">
        <f>'[1]22'!I21</f>
        <v>0</v>
      </c>
      <c r="I19" s="16">
        <f>'[1]22'!J21</f>
        <v>0</v>
      </c>
      <c r="J19" s="16">
        <f>'[1]22'!K21</f>
        <v>0</v>
      </c>
      <c r="K19" s="15">
        <f t="shared" si="4"/>
        <v>160</v>
      </c>
      <c r="L19" s="18">
        <f>frq!C19</f>
        <v>1</v>
      </c>
      <c r="M19" s="16">
        <f t="shared" si="0"/>
        <v>160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160</v>
      </c>
      <c r="R19" s="17"/>
    </row>
    <row r="20" spans="1:18">
      <c r="A20" s="8" t="s">
        <v>62</v>
      </c>
      <c r="B20" s="15">
        <f>'[1]22'!B22</f>
        <v>165</v>
      </c>
      <c r="C20" s="16">
        <f>'[1]22'!C22</f>
        <v>0</v>
      </c>
      <c r="D20" s="16">
        <f>'[1]22'!D22</f>
        <v>165</v>
      </c>
      <c r="E20" s="16">
        <f>'[1]22'!E22</f>
        <v>0</v>
      </c>
      <c r="F20" s="15">
        <f t="shared" si="6"/>
        <v>330</v>
      </c>
      <c r="G20" s="15">
        <f>'[1]22'!H22</f>
        <v>160</v>
      </c>
      <c r="H20" s="16">
        <f>'[1]22'!I22</f>
        <v>0</v>
      </c>
      <c r="I20" s="16">
        <f>'[1]22'!J22</f>
        <v>0</v>
      </c>
      <c r="J20" s="16">
        <f>'[1]22'!K22</f>
        <v>0</v>
      </c>
      <c r="K20" s="15">
        <f t="shared" si="4"/>
        <v>160</v>
      </c>
      <c r="L20" s="18">
        <f>frq!C20</f>
        <v>1</v>
      </c>
      <c r="M20" s="16">
        <f t="shared" si="0"/>
        <v>160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160</v>
      </c>
      <c r="R20" s="17"/>
    </row>
    <row r="21" spans="1:18">
      <c r="A21" s="8" t="s">
        <v>63</v>
      </c>
      <c r="B21" s="15">
        <f>'[1]22'!B23</f>
        <v>165</v>
      </c>
      <c r="C21" s="16">
        <f>'[1]22'!C23</f>
        <v>0</v>
      </c>
      <c r="D21" s="16">
        <f>'[1]22'!D23</f>
        <v>165</v>
      </c>
      <c r="E21" s="16">
        <f>'[1]22'!E23</f>
        <v>0</v>
      </c>
      <c r="F21" s="15">
        <f t="shared" si="6"/>
        <v>330</v>
      </c>
      <c r="G21" s="15">
        <f>'[1]22'!H23</f>
        <v>160</v>
      </c>
      <c r="H21" s="16">
        <f>'[1]22'!I23</f>
        <v>0</v>
      </c>
      <c r="I21" s="16">
        <f>'[1]22'!J23</f>
        <v>0</v>
      </c>
      <c r="J21" s="16">
        <f>'[1]22'!K23</f>
        <v>0</v>
      </c>
      <c r="K21" s="15">
        <f t="shared" si="4"/>
        <v>160</v>
      </c>
      <c r="L21" s="18">
        <f>frq!C21</f>
        <v>1</v>
      </c>
      <c r="M21" s="16">
        <f t="shared" si="0"/>
        <v>160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160</v>
      </c>
      <c r="R21" s="17"/>
    </row>
    <row r="22" spans="1:18">
      <c r="A22" s="8" t="s">
        <v>64</v>
      </c>
      <c r="B22" s="15">
        <f>'[1]22'!B24</f>
        <v>165</v>
      </c>
      <c r="C22" s="16">
        <f>'[1]22'!C24</f>
        <v>0</v>
      </c>
      <c r="D22" s="16">
        <f>'[1]22'!D24</f>
        <v>165</v>
      </c>
      <c r="E22" s="16">
        <f>'[1]22'!E24</f>
        <v>0</v>
      </c>
      <c r="F22" s="15">
        <f t="shared" si="6"/>
        <v>330</v>
      </c>
      <c r="G22" s="15">
        <f>'[1]22'!H24</f>
        <v>160</v>
      </c>
      <c r="H22" s="16">
        <f>'[1]22'!I24</f>
        <v>0</v>
      </c>
      <c r="I22" s="16">
        <f>'[1]22'!J24</f>
        <v>0</v>
      </c>
      <c r="J22" s="16">
        <f>'[1]22'!K24</f>
        <v>0</v>
      </c>
      <c r="K22" s="15">
        <f t="shared" si="4"/>
        <v>160</v>
      </c>
      <c r="L22" s="18">
        <f>frq!C22</f>
        <v>1</v>
      </c>
      <c r="M22" s="16">
        <f t="shared" si="0"/>
        <v>160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160</v>
      </c>
      <c r="R22" s="17"/>
    </row>
    <row r="23" spans="1:18">
      <c r="A23" s="8" t="s">
        <v>65</v>
      </c>
      <c r="B23" s="15">
        <f>'[1]22'!B25</f>
        <v>165</v>
      </c>
      <c r="C23" s="16">
        <f>'[1]22'!C25</f>
        <v>0</v>
      </c>
      <c r="D23" s="16">
        <f>'[1]22'!D25</f>
        <v>165</v>
      </c>
      <c r="E23" s="16">
        <f>'[1]22'!E25</f>
        <v>0</v>
      </c>
      <c r="F23" s="15">
        <f t="shared" si="6"/>
        <v>330</v>
      </c>
      <c r="G23" s="15">
        <f>'[1]22'!H25</f>
        <v>160</v>
      </c>
      <c r="H23" s="16">
        <f>'[1]22'!I25</f>
        <v>0</v>
      </c>
      <c r="I23" s="16">
        <f>'[1]22'!J25</f>
        <v>0</v>
      </c>
      <c r="J23" s="16">
        <f>'[1]22'!K25</f>
        <v>0</v>
      </c>
      <c r="K23" s="15">
        <f t="shared" si="4"/>
        <v>160</v>
      </c>
      <c r="L23" s="18">
        <f>frq!C23</f>
        <v>1</v>
      </c>
      <c r="M23" s="16">
        <f t="shared" si="0"/>
        <v>160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160</v>
      </c>
      <c r="R23" s="17"/>
    </row>
    <row r="24" spans="1:18">
      <c r="A24" s="8" t="s">
        <v>66</v>
      </c>
      <c r="B24" s="15">
        <f>'[1]22'!B26</f>
        <v>165</v>
      </c>
      <c r="C24" s="16">
        <f>'[1]22'!C26</f>
        <v>0</v>
      </c>
      <c r="D24" s="16">
        <f>'[1]22'!D26</f>
        <v>165</v>
      </c>
      <c r="E24" s="16">
        <f>'[1]22'!E26</f>
        <v>0</v>
      </c>
      <c r="F24" s="15">
        <f t="shared" si="6"/>
        <v>330</v>
      </c>
      <c r="G24" s="15">
        <f>'[1]22'!H26</f>
        <v>160</v>
      </c>
      <c r="H24" s="16">
        <f>'[1]22'!I26</f>
        <v>0</v>
      </c>
      <c r="I24" s="16">
        <f>'[1]22'!J26</f>
        <v>0</v>
      </c>
      <c r="J24" s="16">
        <f>'[1]22'!K26</f>
        <v>0</v>
      </c>
      <c r="K24" s="15">
        <f t="shared" si="4"/>
        <v>160</v>
      </c>
      <c r="L24" s="18">
        <f>frq!C24</f>
        <v>1</v>
      </c>
      <c r="M24" s="16">
        <f t="shared" si="0"/>
        <v>160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160</v>
      </c>
      <c r="R24" s="17"/>
    </row>
    <row r="25" spans="1:18">
      <c r="A25" s="8" t="s">
        <v>67</v>
      </c>
      <c r="B25" s="15">
        <f>'[1]22'!B27</f>
        <v>165</v>
      </c>
      <c r="C25" s="16">
        <f>'[1]22'!C27</f>
        <v>0</v>
      </c>
      <c r="D25" s="16">
        <f>'[1]22'!D27</f>
        <v>165</v>
      </c>
      <c r="E25" s="16">
        <f>'[1]22'!E27</f>
        <v>0</v>
      </c>
      <c r="F25" s="15">
        <f t="shared" si="6"/>
        <v>330</v>
      </c>
      <c r="G25" s="15">
        <f>'[1]22'!H27</f>
        <v>160</v>
      </c>
      <c r="H25" s="16">
        <f>'[1]22'!I27</f>
        <v>0</v>
      </c>
      <c r="I25" s="16">
        <f>'[1]22'!J27</f>
        <v>0</v>
      </c>
      <c r="J25" s="16">
        <f>'[1]22'!K27</f>
        <v>0</v>
      </c>
      <c r="K25" s="15">
        <f t="shared" si="4"/>
        <v>160</v>
      </c>
      <c r="L25" s="18">
        <f>frq!C25</f>
        <v>1</v>
      </c>
      <c r="M25" s="16">
        <f t="shared" si="0"/>
        <v>160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160</v>
      </c>
      <c r="R25" s="17"/>
    </row>
    <row r="26" spans="1:18">
      <c r="A26" s="8" t="s">
        <v>68</v>
      </c>
      <c r="B26" s="15">
        <f>'[1]22'!B28</f>
        <v>165</v>
      </c>
      <c r="C26" s="16">
        <f>'[1]22'!C28</f>
        <v>0</v>
      </c>
      <c r="D26" s="16">
        <f>'[1]22'!D28</f>
        <v>165</v>
      </c>
      <c r="E26" s="16">
        <f>'[1]22'!E28</f>
        <v>0</v>
      </c>
      <c r="F26" s="15">
        <f t="shared" si="6"/>
        <v>330</v>
      </c>
      <c r="G26" s="15">
        <f>'[1]22'!H28</f>
        <v>160</v>
      </c>
      <c r="H26" s="16">
        <f>'[1]22'!I28</f>
        <v>0</v>
      </c>
      <c r="I26" s="16">
        <f>'[1]22'!J28</f>
        <v>0</v>
      </c>
      <c r="J26" s="16">
        <f>'[1]22'!K28</f>
        <v>0</v>
      </c>
      <c r="K26" s="15">
        <f t="shared" si="4"/>
        <v>160</v>
      </c>
      <c r="L26" s="18">
        <f>frq!C26</f>
        <v>1</v>
      </c>
      <c r="M26" s="16">
        <f t="shared" si="0"/>
        <v>160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160</v>
      </c>
      <c r="R26" s="17"/>
    </row>
    <row r="27" spans="1:18">
      <c r="A27" s="8" t="s">
        <v>69</v>
      </c>
      <c r="B27" s="15">
        <f>'[1]22'!B29</f>
        <v>165</v>
      </c>
      <c r="C27" s="16">
        <f>'[1]22'!C29</f>
        <v>0</v>
      </c>
      <c r="D27" s="16">
        <f>'[1]22'!D29</f>
        <v>165</v>
      </c>
      <c r="E27" s="16">
        <f>'[1]22'!E29</f>
        <v>0</v>
      </c>
      <c r="F27" s="15">
        <f t="shared" si="6"/>
        <v>330</v>
      </c>
      <c r="G27" s="15">
        <f>'[1]22'!H29</f>
        <v>160</v>
      </c>
      <c r="H27" s="16">
        <f>'[1]22'!I29</f>
        <v>0</v>
      </c>
      <c r="I27" s="16">
        <f>'[1]22'!J29</f>
        <v>0</v>
      </c>
      <c r="J27" s="16">
        <f>'[1]22'!K29</f>
        <v>0</v>
      </c>
      <c r="K27" s="15">
        <f t="shared" si="4"/>
        <v>160</v>
      </c>
      <c r="L27" s="18">
        <f>frq!C27</f>
        <v>1</v>
      </c>
      <c r="M27" s="16">
        <f t="shared" si="0"/>
        <v>160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160</v>
      </c>
      <c r="R27" s="17"/>
    </row>
    <row r="28" spans="1:18">
      <c r="A28" s="8" t="s">
        <v>70</v>
      </c>
      <c r="B28" s="15">
        <f>'[1]22'!B30</f>
        <v>165</v>
      </c>
      <c r="C28" s="16">
        <f>'[1]22'!C30</f>
        <v>0</v>
      </c>
      <c r="D28" s="16">
        <f>'[1]22'!D30</f>
        <v>165</v>
      </c>
      <c r="E28" s="16">
        <f>'[1]22'!E30</f>
        <v>0</v>
      </c>
      <c r="F28" s="15">
        <f t="shared" si="6"/>
        <v>330</v>
      </c>
      <c r="G28" s="15">
        <f>'[1]22'!H30</f>
        <v>160</v>
      </c>
      <c r="H28" s="16">
        <f>'[1]22'!I30</f>
        <v>0</v>
      </c>
      <c r="I28" s="16">
        <f>'[1]22'!J30</f>
        <v>0</v>
      </c>
      <c r="J28" s="16">
        <f>'[1]22'!K30</f>
        <v>0</v>
      </c>
      <c r="K28" s="15">
        <f t="shared" si="4"/>
        <v>160</v>
      </c>
      <c r="L28" s="18">
        <f>frq!C28</f>
        <v>1</v>
      </c>
      <c r="M28" s="16">
        <f t="shared" si="0"/>
        <v>160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160</v>
      </c>
      <c r="R28" s="17"/>
    </row>
    <row r="29" spans="1:18">
      <c r="A29" s="8" t="s">
        <v>71</v>
      </c>
      <c r="B29" s="15">
        <f>'[1]22'!B31</f>
        <v>165</v>
      </c>
      <c r="C29" s="16">
        <f>'[1]22'!C31</f>
        <v>0</v>
      </c>
      <c r="D29" s="16">
        <f>'[1]22'!D31</f>
        <v>165</v>
      </c>
      <c r="E29" s="16">
        <f>'[1]22'!E31</f>
        <v>0</v>
      </c>
      <c r="F29" s="15">
        <f t="shared" si="6"/>
        <v>330</v>
      </c>
      <c r="G29" s="15">
        <f>'[1]22'!H31</f>
        <v>160</v>
      </c>
      <c r="H29" s="16">
        <f>'[1]22'!I31</f>
        <v>0</v>
      </c>
      <c r="I29" s="16">
        <f>'[1]22'!J31</f>
        <v>0</v>
      </c>
      <c r="J29" s="16">
        <f>'[1]22'!K31</f>
        <v>0</v>
      </c>
      <c r="K29" s="15">
        <f t="shared" si="4"/>
        <v>160</v>
      </c>
      <c r="L29" s="18">
        <f>frq!C29</f>
        <v>1</v>
      </c>
      <c r="M29" s="16">
        <f t="shared" si="0"/>
        <v>160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160</v>
      </c>
      <c r="R29" s="17"/>
    </row>
    <row r="30" spans="1:18">
      <c r="A30" s="8" t="s">
        <v>72</v>
      </c>
      <c r="B30" s="15">
        <f>'[1]22'!B32</f>
        <v>165</v>
      </c>
      <c r="C30" s="16">
        <f>'[1]22'!C32</f>
        <v>0</v>
      </c>
      <c r="D30" s="16">
        <f>'[1]22'!D32</f>
        <v>165</v>
      </c>
      <c r="E30" s="16">
        <f>'[1]22'!E32</f>
        <v>0</v>
      </c>
      <c r="F30" s="15">
        <f t="shared" si="6"/>
        <v>330</v>
      </c>
      <c r="G30" s="15">
        <f>'[1]22'!H32</f>
        <v>160</v>
      </c>
      <c r="H30" s="16">
        <f>'[1]22'!I32</f>
        <v>0</v>
      </c>
      <c r="I30" s="16">
        <f>'[1]22'!J32</f>
        <v>0</v>
      </c>
      <c r="J30" s="16">
        <f>'[1]22'!K32</f>
        <v>0</v>
      </c>
      <c r="K30" s="15">
        <f t="shared" si="4"/>
        <v>160</v>
      </c>
      <c r="L30" s="18">
        <f>frq!C30</f>
        <v>1</v>
      </c>
      <c r="M30" s="16">
        <f t="shared" si="0"/>
        <v>160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160</v>
      </c>
      <c r="R30" s="17"/>
    </row>
    <row r="31" spans="1:18">
      <c r="A31" s="8" t="s">
        <v>73</v>
      </c>
      <c r="B31" s="15">
        <f>'[1]22'!B33</f>
        <v>165</v>
      </c>
      <c r="C31" s="16">
        <f>'[1]22'!C33</f>
        <v>0</v>
      </c>
      <c r="D31" s="16">
        <f>'[1]22'!D33</f>
        <v>165</v>
      </c>
      <c r="E31" s="16">
        <f>'[1]22'!E33</f>
        <v>0</v>
      </c>
      <c r="F31" s="15">
        <f t="shared" si="6"/>
        <v>330</v>
      </c>
      <c r="G31" s="15">
        <f>'[1]22'!H33</f>
        <v>160</v>
      </c>
      <c r="H31" s="16">
        <f>'[1]22'!I33</f>
        <v>0</v>
      </c>
      <c r="I31" s="16">
        <f>'[1]22'!J33</f>
        <v>0</v>
      </c>
      <c r="J31" s="16">
        <f>'[1]22'!K33</f>
        <v>0</v>
      </c>
      <c r="K31" s="15">
        <f t="shared" si="4"/>
        <v>160</v>
      </c>
      <c r="L31" s="18">
        <f>frq!C31</f>
        <v>1</v>
      </c>
      <c r="M31" s="16">
        <f t="shared" si="0"/>
        <v>160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160</v>
      </c>
      <c r="R31" s="17"/>
    </row>
    <row r="32" spans="1:18">
      <c r="A32" s="8" t="s">
        <v>74</v>
      </c>
      <c r="B32" s="15">
        <f>'[1]22'!B34</f>
        <v>165</v>
      </c>
      <c r="C32" s="16">
        <f>'[1]22'!C34</f>
        <v>0</v>
      </c>
      <c r="D32" s="16">
        <f>'[1]22'!D34</f>
        <v>165</v>
      </c>
      <c r="E32" s="16">
        <f>'[1]22'!E34</f>
        <v>0</v>
      </c>
      <c r="F32" s="15">
        <f t="shared" si="6"/>
        <v>330</v>
      </c>
      <c r="G32" s="15">
        <f>'[1]22'!H34</f>
        <v>160</v>
      </c>
      <c r="H32" s="16">
        <f>'[1]22'!I34</f>
        <v>0</v>
      </c>
      <c r="I32" s="16">
        <f>'[1]22'!J34</f>
        <v>0</v>
      </c>
      <c r="J32" s="16">
        <f>'[1]22'!K34</f>
        <v>0</v>
      </c>
      <c r="K32" s="15">
        <f t="shared" si="4"/>
        <v>160</v>
      </c>
      <c r="L32" s="18">
        <f>frq!C32</f>
        <v>1</v>
      </c>
      <c r="M32" s="16">
        <f t="shared" si="0"/>
        <v>160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160</v>
      </c>
      <c r="R32" s="17"/>
    </row>
    <row r="33" spans="1:18">
      <c r="A33" s="8" t="s">
        <v>75</v>
      </c>
      <c r="B33" s="15">
        <f>'[1]22'!B35</f>
        <v>165</v>
      </c>
      <c r="C33" s="16">
        <f>'[1]22'!C35</f>
        <v>0</v>
      </c>
      <c r="D33" s="16">
        <f>'[1]22'!D35</f>
        <v>165</v>
      </c>
      <c r="E33" s="16">
        <f>'[1]22'!E35</f>
        <v>0</v>
      </c>
      <c r="F33" s="15">
        <f t="shared" si="6"/>
        <v>330</v>
      </c>
      <c r="G33" s="15">
        <f>'[1]22'!H35</f>
        <v>160</v>
      </c>
      <c r="H33" s="16">
        <f>'[1]22'!I35</f>
        <v>0</v>
      </c>
      <c r="I33" s="16">
        <f>'[1]22'!J35</f>
        <v>0</v>
      </c>
      <c r="J33" s="16">
        <f>'[1]22'!K35</f>
        <v>0</v>
      </c>
      <c r="K33" s="15">
        <f t="shared" si="4"/>
        <v>160</v>
      </c>
      <c r="L33" s="18">
        <f>frq!C33</f>
        <v>1</v>
      </c>
      <c r="M33" s="16">
        <f t="shared" si="0"/>
        <v>160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160</v>
      </c>
      <c r="R33" s="17"/>
    </row>
    <row r="34" spans="1:18">
      <c r="A34" s="8" t="s">
        <v>76</v>
      </c>
      <c r="B34" s="15">
        <f>'[1]22'!B36</f>
        <v>165</v>
      </c>
      <c r="C34" s="16">
        <f>'[1]22'!C36</f>
        <v>0</v>
      </c>
      <c r="D34" s="16">
        <f>'[1]22'!D36</f>
        <v>165</v>
      </c>
      <c r="E34" s="16">
        <f>'[1]22'!E36</f>
        <v>0</v>
      </c>
      <c r="F34" s="15">
        <f t="shared" si="6"/>
        <v>330</v>
      </c>
      <c r="G34" s="15">
        <f>'[1]22'!H36</f>
        <v>160</v>
      </c>
      <c r="H34" s="16">
        <f>'[1]22'!I36</f>
        <v>0</v>
      </c>
      <c r="I34" s="16">
        <f>'[1]22'!J36</f>
        <v>0</v>
      </c>
      <c r="J34" s="16">
        <f>'[1]22'!K36</f>
        <v>0</v>
      </c>
      <c r="K34" s="15">
        <f t="shared" si="4"/>
        <v>160</v>
      </c>
      <c r="L34" s="18">
        <f>frq!C34</f>
        <v>1</v>
      </c>
      <c r="M34" s="16">
        <f t="shared" si="0"/>
        <v>160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160</v>
      </c>
      <c r="R34" s="17"/>
    </row>
    <row r="35" spans="1:18">
      <c r="A35" s="8" t="s">
        <v>77</v>
      </c>
      <c r="B35" s="15">
        <f>'[1]22'!B37</f>
        <v>162</v>
      </c>
      <c r="C35" s="16">
        <f>'[1]22'!C37</f>
        <v>0</v>
      </c>
      <c r="D35" s="16">
        <f>'[1]22'!D37</f>
        <v>165</v>
      </c>
      <c r="E35" s="16">
        <f>'[1]22'!E37</f>
        <v>0</v>
      </c>
      <c r="F35" s="15">
        <f t="shared" si="6"/>
        <v>327</v>
      </c>
      <c r="G35" s="15">
        <f>'[1]22'!H37</f>
        <v>160</v>
      </c>
      <c r="H35" s="16">
        <f>'[1]22'!I37</f>
        <v>0</v>
      </c>
      <c r="I35" s="16">
        <f>'[1]22'!J37</f>
        <v>0</v>
      </c>
      <c r="J35" s="16">
        <f>'[1]22'!K37</f>
        <v>0</v>
      </c>
      <c r="K35" s="15">
        <f t="shared" si="4"/>
        <v>160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160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160</v>
      </c>
      <c r="R35" s="17"/>
    </row>
    <row r="36" spans="1:18">
      <c r="A36" s="8" t="s">
        <v>78</v>
      </c>
      <c r="B36" s="15">
        <f>'[1]22'!B38</f>
        <v>162</v>
      </c>
      <c r="C36" s="16">
        <f>'[1]22'!C38</f>
        <v>0</v>
      </c>
      <c r="D36" s="16">
        <f>'[1]22'!D38</f>
        <v>165</v>
      </c>
      <c r="E36" s="16">
        <f>'[1]22'!E38</f>
        <v>0</v>
      </c>
      <c r="F36" s="15">
        <f t="shared" si="6"/>
        <v>327</v>
      </c>
      <c r="G36" s="15">
        <f>'[1]22'!H38</f>
        <v>160</v>
      </c>
      <c r="H36" s="16">
        <f>'[1]22'!I38</f>
        <v>0</v>
      </c>
      <c r="I36" s="16">
        <f>'[1]22'!J38</f>
        <v>0</v>
      </c>
      <c r="J36" s="16">
        <f>'[1]22'!K38</f>
        <v>0</v>
      </c>
      <c r="K36" s="15">
        <f t="shared" si="4"/>
        <v>160</v>
      </c>
      <c r="L36" s="18">
        <f>frq!C36</f>
        <v>1</v>
      </c>
      <c r="M36" s="16">
        <f t="shared" si="7"/>
        <v>160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160</v>
      </c>
      <c r="R36" s="17"/>
    </row>
    <row r="37" spans="1:18">
      <c r="A37" s="8" t="s">
        <v>79</v>
      </c>
      <c r="B37" s="15">
        <f>'[1]22'!B39</f>
        <v>162</v>
      </c>
      <c r="C37" s="16">
        <f>'[1]22'!C39</f>
        <v>0</v>
      </c>
      <c r="D37" s="16">
        <f>'[1]22'!D39</f>
        <v>165</v>
      </c>
      <c r="E37" s="16">
        <f>'[1]22'!E39</f>
        <v>0</v>
      </c>
      <c r="F37" s="15">
        <f t="shared" si="6"/>
        <v>327</v>
      </c>
      <c r="G37" s="15">
        <f>'[1]22'!H39</f>
        <v>160</v>
      </c>
      <c r="H37" s="16">
        <f>'[1]22'!I39</f>
        <v>0</v>
      </c>
      <c r="I37" s="16">
        <f>'[1]22'!J39</f>
        <v>0</v>
      </c>
      <c r="J37" s="16">
        <f>'[1]22'!K39</f>
        <v>0</v>
      </c>
      <c r="K37" s="15">
        <f t="shared" si="4"/>
        <v>160</v>
      </c>
      <c r="L37" s="18">
        <f>frq!C37</f>
        <v>1</v>
      </c>
      <c r="M37" s="16">
        <f t="shared" si="7"/>
        <v>160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160</v>
      </c>
      <c r="R37" s="17"/>
    </row>
    <row r="38" spans="1:18">
      <c r="A38" s="8" t="s">
        <v>80</v>
      </c>
      <c r="B38" s="15">
        <f>'[1]22'!B40</f>
        <v>162</v>
      </c>
      <c r="C38" s="16">
        <f>'[1]22'!C40</f>
        <v>0</v>
      </c>
      <c r="D38" s="16">
        <f>'[1]22'!D40</f>
        <v>165</v>
      </c>
      <c r="E38" s="16">
        <f>'[1]22'!E40</f>
        <v>0</v>
      </c>
      <c r="F38" s="15">
        <f t="shared" si="6"/>
        <v>327</v>
      </c>
      <c r="G38" s="15">
        <f>'[1]22'!H40</f>
        <v>160</v>
      </c>
      <c r="H38" s="16">
        <f>'[1]22'!I40</f>
        <v>0</v>
      </c>
      <c r="I38" s="16">
        <f>'[1]22'!J40</f>
        <v>0</v>
      </c>
      <c r="J38" s="16">
        <f>'[1]22'!K40</f>
        <v>0</v>
      </c>
      <c r="K38" s="15">
        <f t="shared" si="4"/>
        <v>160</v>
      </c>
      <c r="L38" s="18">
        <f>frq!C38</f>
        <v>1</v>
      </c>
      <c r="M38" s="16">
        <f t="shared" si="7"/>
        <v>160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160</v>
      </c>
      <c r="R38" s="17"/>
    </row>
    <row r="39" spans="1:18">
      <c r="A39" s="8" t="s">
        <v>81</v>
      </c>
      <c r="B39" s="15">
        <f>'[1]22'!B41</f>
        <v>162</v>
      </c>
      <c r="C39" s="16">
        <f>'[1]22'!C41</f>
        <v>0</v>
      </c>
      <c r="D39" s="16">
        <f>'[1]22'!D41</f>
        <v>165</v>
      </c>
      <c r="E39" s="16">
        <f>'[1]22'!E41</f>
        <v>0</v>
      </c>
      <c r="F39" s="15">
        <f t="shared" si="6"/>
        <v>327</v>
      </c>
      <c r="G39" s="15">
        <f>'[1]22'!H41</f>
        <v>160</v>
      </c>
      <c r="H39" s="16">
        <f>'[1]22'!I41</f>
        <v>0</v>
      </c>
      <c r="I39" s="16">
        <f>'[1]22'!J41</f>
        <v>0</v>
      </c>
      <c r="J39" s="16">
        <f>'[1]22'!K41</f>
        <v>0</v>
      </c>
      <c r="K39" s="15">
        <f t="shared" si="4"/>
        <v>160</v>
      </c>
      <c r="L39" s="18">
        <f>frq!C39</f>
        <v>1</v>
      </c>
      <c r="M39" s="16">
        <f t="shared" si="7"/>
        <v>160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160</v>
      </c>
      <c r="R39" s="17"/>
    </row>
    <row r="40" spans="1:18">
      <c r="A40" s="8" t="s">
        <v>82</v>
      </c>
      <c r="B40" s="15">
        <f>'[1]22'!B42</f>
        <v>162</v>
      </c>
      <c r="C40" s="16">
        <f>'[1]22'!C42</f>
        <v>0</v>
      </c>
      <c r="D40" s="16">
        <f>'[1]22'!D42</f>
        <v>165</v>
      </c>
      <c r="E40" s="16">
        <f>'[1]22'!E42</f>
        <v>0</v>
      </c>
      <c r="F40" s="15">
        <f t="shared" si="6"/>
        <v>327</v>
      </c>
      <c r="G40" s="15">
        <f>'[1]22'!H42</f>
        <v>160</v>
      </c>
      <c r="H40" s="16">
        <f>'[1]22'!I42</f>
        <v>0</v>
      </c>
      <c r="I40" s="16">
        <f>'[1]22'!J42</f>
        <v>0</v>
      </c>
      <c r="J40" s="16">
        <f>'[1]22'!K42</f>
        <v>0</v>
      </c>
      <c r="K40" s="15">
        <f t="shared" si="4"/>
        <v>160</v>
      </c>
      <c r="L40" s="18">
        <f>frq!C40</f>
        <v>1</v>
      </c>
      <c r="M40" s="16">
        <f t="shared" si="7"/>
        <v>160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160</v>
      </c>
      <c r="R40" s="17"/>
    </row>
    <row r="41" spans="1:18">
      <c r="A41" s="8" t="s">
        <v>83</v>
      </c>
      <c r="B41" s="15">
        <f>'[1]22'!B43</f>
        <v>162</v>
      </c>
      <c r="C41" s="16">
        <f>'[1]22'!C43</f>
        <v>0</v>
      </c>
      <c r="D41" s="16">
        <f>'[1]22'!D43</f>
        <v>165</v>
      </c>
      <c r="E41" s="16">
        <f>'[1]22'!E43</f>
        <v>0</v>
      </c>
      <c r="F41" s="15">
        <f t="shared" si="6"/>
        <v>327</v>
      </c>
      <c r="G41" s="15">
        <f>'[1]22'!H43</f>
        <v>160</v>
      </c>
      <c r="H41" s="16">
        <f>'[1]22'!I43</f>
        <v>0</v>
      </c>
      <c r="I41" s="16">
        <f>'[1]22'!J43</f>
        <v>0</v>
      </c>
      <c r="J41" s="16">
        <f>'[1]22'!K43</f>
        <v>0</v>
      </c>
      <c r="K41" s="15">
        <f t="shared" si="4"/>
        <v>160</v>
      </c>
      <c r="L41" s="18">
        <f>frq!C41</f>
        <v>1</v>
      </c>
      <c r="M41" s="16">
        <f t="shared" si="7"/>
        <v>160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160</v>
      </c>
      <c r="R41" s="17"/>
    </row>
    <row r="42" spans="1:18">
      <c r="A42" s="8" t="s">
        <v>84</v>
      </c>
      <c r="B42" s="15">
        <f>'[1]22'!B44</f>
        <v>162</v>
      </c>
      <c r="C42" s="16">
        <f>'[1]22'!C44</f>
        <v>0</v>
      </c>
      <c r="D42" s="16">
        <f>'[1]22'!D44</f>
        <v>165</v>
      </c>
      <c r="E42" s="16">
        <f>'[1]22'!E44</f>
        <v>0</v>
      </c>
      <c r="F42" s="15">
        <f t="shared" si="6"/>
        <v>327</v>
      </c>
      <c r="G42" s="15">
        <f>'[1]22'!H44</f>
        <v>162</v>
      </c>
      <c r="H42" s="16">
        <f>'[1]22'!I44</f>
        <v>0</v>
      </c>
      <c r="I42" s="16">
        <f>'[1]22'!J44</f>
        <v>0</v>
      </c>
      <c r="J42" s="16">
        <f>'[1]22'!K44</f>
        <v>0</v>
      </c>
      <c r="K42" s="15">
        <f t="shared" si="4"/>
        <v>162</v>
      </c>
      <c r="L42" s="18">
        <f>frq!C42</f>
        <v>1</v>
      </c>
      <c r="M42" s="16">
        <f t="shared" si="7"/>
        <v>162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162</v>
      </c>
      <c r="R42" s="17"/>
    </row>
    <row r="43" spans="1:18">
      <c r="A43" s="8" t="s">
        <v>85</v>
      </c>
      <c r="B43" s="15">
        <f>'[1]22'!B45</f>
        <v>162</v>
      </c>
      <c r="C43" s="16">
        <f>'[1]22'!C45</f>
        <v>0</v>
      </c>
      <c r="D43" s="16">
        <f>'[1]22'!D45</f>
        <v>165</v>
      </c>
      <c r="E43" s="16">
        <f>'[1]22'!E45</f>
        <v>0</v>
      </c>
      <c r="F43" s="15">
        <f t="shared" si="6"/>
        <v>327</v>
      </c>
      <c r="G43" s="15">
        <f>'[1]22'!H45</f>
        <v>162</v>
      </c>
      <c r="H43" s="16">
        <f>'[1]22'!I45</f>
        <v>0</v>
      </c>
      <c r="I43" s="16">
        <f>'[1]22'!J45</f>
        <v>0</v>
      </c>
      <c r="J43" s="16">
        <f>'[1]22'!K45</f>
        <v>0</v>
      </c>
      <c r="K43" s="15">
        <f t="shared" si="4"/>
        <v>162</v>
      </c>
      <c r="L43" s="18">
        <f>frq!C43</f>
        <v>1</v>
      </c>
      <c r="M43" s="16">
        <f t="shared" si="7"/>
        <v>162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162</v>
      </c>
      <c r="R43" s="17"/>
    </row>
    <row r="44" spans="1:18">
      <c r="A44" s="8" t="s">
        <v>86</v>
      </c>
      <c r="B44" s="15">
        <f>'[1]22'!B46</f>
        <v>162</v>
      </c>
      <c r="C44" s="16">
        <f>'[1]22'!C46</f>
        <v>0</v>
      </c>
      <c r="D44" s="16">
        <f>'[1]22'!D46</f>
        <v>165</v>
      </c>
      <c r="E44" s="16">
        <f>'[1]22'!E46</f>
        <v>0</v>
      </c>
      <c r="F44" s="15">
        <f t="shared" si="6"/>
        <v>327</v>
      </c>
      <c r="G44" s="15">
        <f>'[1]22'!H46</f>
        <v>162</v>
      </c>
      <c r="H44" s="16">
        <f>'[1]22'!I46</f>
        <v>0</v>
      </c>
      <c r="I44" s="16">
        <f>'[1]22'!J46</f>
        <v>0</v>
      </c>
      <c r="J44" s="16">
        <f>'[1]22'!K46</f>
        <v>0</v>
      </c>
      <c r="K44" s="15">
        <f t="shared" si="4"/>
        <v>162</v>
      </c>
      <c r="L44" s="18">
        <f>frq!C44</f>
        <v>1</v>
      </c>
      <c r="M44" s="16">
        <f t="shared" si="7"/>
        <v>162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162</v>
      </c>
      <c r="R44" s="17"/>
    </row>
    <row r="45" spans="1:18">
      <c r="A45" s="8" t="s">
        <v>87</v>
      </c>
      <c r="B45" s="15">
        <f>'[1]22'!B47</f>
        <v>162</v>
      </c>
      <c r="C45" s="16">
        <f>'[1]22'!C47</f>
        <v>0</v>
      </c>
      <c r="D45" s="16">
        <f>'[1]22'!D47</f>
        <v>165</v>
      </c>
      <c r="E45" s="16">
        <f>'[1]22'!E47</f>
        <v>0</v>
      </c>
      <c r="F45" s="15">
        <f t="shared" si="6"/>
        <v>327</v>
      </c>
      <c r="G45" s="15">
        <f>'[1]22'!H47</f>
        <v>162</v>
      </c>
      <c r="H45" s="16">
        <f>'[1]22'!I47</f>
        <v>0</v>
      </c>
      <c r="I45" s="16">
        <f>'[1]22'!J47</f>
        <v>0</v>
      </c>
      <c r="J45" s="16">
        <f>'[1]22'!K47</f>
        <v>0</v>
      </c>
      <c r="K45" s="15">
        <f t="shared" si="4"/>
        <v>162</v>
      </c>
      <c r="L45" s="18">
        <f>frq!C45</f>
        <v>1</v>
      </c>
      <c r="M45" s="16">
        <f t="shared" si="7"/>
        <v>162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162</v>
      </c>
      <c r="R45" s="17"/>
    </row>
    <row r="46" spans="1:18">
      <c r="A46" s="8" t="s">
        <v>88</v>
      </c>
      <c r="B46" s="15">
        <f>'[1]22'!B48</f>
        <v>162</v>
      </c>
      <c r="C46" s="16">
        <f>'[1]22'!C48</f>
        <v>0</v>
      </c>
      <c r="D46" s="16">
        <f>'[1]22'!D48</f>
        <v>165</v>
      </c>
      <c r="E46" s="16">
        <f>'[1]22'!E48</f>
        <v>0</v>
      </c>
      <c r="F46" s="15">
        <f t="shared" si="6"/>
        <v>327</v>
      </c>
      <c r="G46" s="15">
        <f>'[1]22'!H48</f>
        <v>162</v>
      </c>
      <c r="H46" s="16">
        <f>'[1]22'!I48</f>
        <v>0</v>
      </c>
      <c r="I46" s="16">
        <f>'[1]22'!J48</f>
        <v>0</v>
      </c>
      <c r="J46" s="16">
        <f>'[1]22'!K48</f>
        <v>0</v>
      </c>
      <c r="K46" s="15">
        <f t="shared" si="4"/>
        <v>162</v>
      </c>
      <c r="L46" s="18">
        <f>frq!C46</f>
        <v>1</v>
      </c>
      <c r="M46" s="16">
        <f t="shared" si="7"/>
        <v>162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162</v>
      </c>
      <c r="R46" s="17"/>
    </row>
    <row r="47" spans="1:18">
      <c r="A47" s="8" t="s">
        <v>89</v>
      </c>
      <c r="B47" s="15">
        <f>'[1]22'!B49</f>
        <v>162</v>
      </c>
      <c r="C47" s="16">
        <f>'[1]22'!C49</f>
        <v>0</v>
      </c>
      <c r="D47" s="16">
        <f>'[1]22'!D49</f>
        <v>165</v>
      </c>
      <c r="E47" s="16">
        <f>'[1]22'!E49</f>
        <v>0</v>
      </c>
      <c r="F47" s="15">
        <f t="shared" si="6"/>
        <v>327</v>
      </c>
      <c r="G47" s="15">
        <f>'[1]22'!H49</f>
        <v>162</v>
      </c>
      <c r="H47" s="16">
        <f>'[1]22'!I49</f>
        <v>0</v>
      </c>
      <c r="I47" s="16">
        <f>'[1]22'!J49</f>
        <v>0</v>
      </c>
      <c r="J47" s="16">
        <f>'[1]22'!K49</f>
        <v>0</v>
      </c>
      <c r="K47" s="15">
        <f t="shared" si="4"/>
        <v>162</v>
      </c>
      <c r="L47" s="18">
        <f>frq!C47</f>
        <v>1</v>
      </c>
      <c r="M47" s="16">
        <f t="shared" si="7"/>
        <v>162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162</v>
      </c>
      <c r="R47" s="17"/>
    </row>
    <row r="48" spans="1:18">
      <c r="A48" s="8" t="s">
        <v>90</v>
      </c>
      <c r="B48" s="15">
        <f>'[1]22'!B50</f>
        <v>162</v>
      </c>
      <c r="C48" s="16">
        <f>'[1]22'!C50</f>
        <v>0</v>
      </c>
      <c r="D48" s="16">
        <f>'[1]22'!D50</f>
        <v>165</v>
      </c>
      <c r="E48" s="16">
        <f>'[1]22'!E50</f>
        <v>0</v>
      </c>
      <c r="F48" s="15">
        <f t="shared" si="6"/>
        <v>327</v>
      </c>
      <c r="G48" s="15">
        <f>'[1]22'!H50</f>
        <v>162</v>
      </c>
      <c r="H48" s="16">
        <f>'[1]22'!I50</f>
        <v>0</v>
      </c>
      <c r="I48" s="16">
        <f>'[1]22'!J50</f>
        <v>0</v>
      </c>
      <c r="J48" s="16">
        <f>'[1]22'!K50</f>
        <v>0</v>
      </c>
      <c r="K48" s="15">
        <f t="shared" si="4"/>
        <v>162</v>
      </c>
      <c r="L48" s="18">
        <f>frq!C48</f>
        <v>1</v>
      </c>
      <c r="M48" s="16">
        <f t="shared" si="7"/>
        <v>162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162</v>
      </c>
      <c r="R48" s="17"/>
    </row>
    <row r="49" spans="1:18">
      <c r="A49" s="8" t="s">
        <v>91</v>
      </c>
      <c r="B49" s="15">
        <f>'[1]22'!B51</f>
        <v>162</v>
      </c>
      <c r="C49" s="16">
        <f>'[1]22'!C51</f>
        <v>0</v>
      </c>
      <c r="D49" s="16">
        <f>'[1]22'!D51</f>
        <v>165</v>
      </c>
      <c r="E49" s="16">
        <f>'[1]22'!E51</f>
        <v>0</v>
      </c>
      <c r="F49" s="15">
        <f t="shared" si="6"/>
        <v>327</v>
      </c>
      <c r="G49" s="15">
        <f>'[1]22'!H51</f>
        <v>162</v>
      </c>
      <c r="H49" s="16">
        <f>'[1]22'!I51</f>
        <v>0</v>
      </c>
      <c r="I49" s="16">
        <f>'[1]22'!J51</f>
        <v>0</v>
      </c>
      <c r="J49" s="16">
        <f>'[1]22'!K51</f>
        <v>0</v>
      </c>
      <c r="K49" s="15">
        <f t="shared" si="4"/>
        <v>162</v>
      </c>
      <c r="L49" s="18">
        <f>frq!C49</f>
        <v>1</v>
      </c>
      <c r="M49" s="16">
        <f t="shared" si="7"/>
        <v>162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162</v>
      </c>
      <c r="R49" s="17"/>
    </row>
    <row r="50" spans="1:18">
      <c r="A50" s="8" t="s">
        <v>92</v>
      </c>
      <c r="B50" s="15">
        <f>'[1]22'!B52</f>
        <v>162</v>
      </c>
      <c r="C50" s="16">
        <f>'[1]22'!C52</f>
        <v>0</v>
      </c>
      <c r="D50" s="16">
        <f>'[1]22'!D52</f>
        <v>165</v>
      </c>
      <c r="E50" s="16">
        <f>'[1]22'!E52</f>
        <v>0</v>
      </c>
      <c r="F50" s="15">
        <f t="shared" si="6"/>
        <v>327</v>
      </c>
      <c r="G50" s="15">
        <f>'[1]22'!H52</f>
        <v>162</v>
      </c>
      <c r="H50" s="16">
        <f>'[1]22'!I52</f>
        <v>0</v>
      </c>
      <c r="I50" s="16">
        <f>'[1]22'!J52</f>
        <v>0</v>
      </c>
      <c r="J50" s="16">
        <f>'[1]22'!K52</f>
        <v>0</v>
      </c>
      <c r="K50" s="15">
        <f t="shared" si="4"/>
        <v>162</v>
      </c>
      <c r="L50" s="18">
        <f>frq!C50</f>
        <v>1</v>
      </c>
      <c r="M50" s="16">
        <f t="shared" si="7"/>
        <v>162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162</v>
      </c>
      <c r="R50" s="17"/>
    </row>
    <row r="51" spans="1:18">
      <c r="A51" s="8" t="s">
        <v>93</v>
      </c>
      <c r="B51" s="15">
        <f>'[1]22'!B53</f>
        <v>165</v>
      </c>
      <c r="C51" s="16">
        <f>'[1]22'!C53</f>
        <v>0</v>
      </c>
      <c r="D51" s="16">
        <f>'[1]22'!D53</f>
        <v>165</v>
      </c>
      <c r="E51" s="16">
        <f>'[1]22'!E53</f>
        <v>0</v>
      </c>
      <c r="F51" s="15">
        <f t="shared" si="6"/>
        <v>330</v>
      </c>
      <c r="G51" s="15">
        <f>'[1]22'!H53</f>
        <v>165</v>
      </c>
      <c r="H51" s="16">
        <f>'[1]22'!I53</f>
        <v>0</v>
      </c>
      <c r="I51" s="16">
        <f>'[1]22'!J53</f>
        <v>0</v>
      </c>
      <c r="J51" s="16">
        <f>'[1]22'!K53</f>
        <v>0</v>
      </c>
      <c r="K51" s="15">
        <f t="shared" si="4"/>
        <v>165</v>
      </c>
      <c r="L51" s="18">
        <f>frq!C51</f>
        <v>1</v>
      </c>
      <c r="M51" s="16">
        <f t="shared" si="7"/>
        <v>165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165</v>
      </c>
      <c r="R51" s="17"/>
    </row>
    <row r="52" spans="1:18">
      <c r="A52" s="8" t="s">
        <v>94</v>
      </c>
      <c r="B52" s="15">
        <f>'[1]22'!B54</f>
        <v>165</v>
      </c>
      <c r="C52" s="16">
        <f>'[1]22'!C54</f>
        <v>0</v>
      </c>
      <c r="D52" s="16">
        <f>'[1]22'!D54</f>
        <v>165</v>
      </c>
      <c r="E52" s="16">
        <f>'[1]22'!E54</f>
        <v>0</v>
      </c>
      <c r="F52" s="15">
        <f t="shared" si="6"/>
        <v>330</v>
      </c>
      <c r="G52" s="15">
        <f>'[1]22'!H54</f>
        <v>165</v>
      </c>
      <c r="H52" s="16">
        <f>'[1]22'!I54</f>
        <v>0</v>
      </c>
      <c r="I52" s="16">
        <f>'[1]22'!J54</f>
        <v>0</v>
      </c>
      <c r="J52" s="16">
        <f>'[1]22'!K54</f>
        <v>0</v>
      </c>
      <c r="K52" s="15">
        <f t="shared" si="4"/>
        <v>165</v>
      </c>
      <c r="L52" s="18">
        <f>frq!C52</f>
        <v>1</v>
      </c>
      <c r="M52" s="16">
        <f t="shared" si="7"/>
        <v>165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165</v>
      </c>
      <c r="R52" s="17"/>
    </row>
    <row r="53" spans="1:18">
      <c r="A53" s="8" t="s">
        <v>95</v>
      </c>
      <c r="B53" s="15">
        <f>'[1]22'!B55</f>
        <v>165</v>
      </c>
      <c r="C53" s="16">
        <f>'[1]22'!C55</f>
        <v>0</v>
      </c>
      <c r="D53" s="16">
        <f>'[1]22'!D55</f>
        <v>165</v>
      </c>
      <c r="E53" s="16">
        <f>'[1]22'!E55</f>
        <v>0</v>
      </c>
      <c r="F53" s="15">
        <f t="shared" si="6"/>
        <v>330</v>
      </c>
      <c r="G53" s="15">
        <f>'[1]22'!H55</f>
        <v>165</v>
      </c>
      <c r="H53" s="16">
        <f>'[1]22'!I55</f>
        <v>0</v>
      </c>
      <c r="I53" s="16">
        <f>'[1]22'!J55</f>
        <v>0</v>
      </c>
      <c r="J53" s="16">
        <f>'[1]22'!K55</f>
        <v>0</v>
      </c>
      <c r="K53" s="15">
        <f t="shared" si="4"/>
        <v>165</v>
      </c>
      <c r="L53" s="18">
        <f>frq!C53</f>
        <v>1</v>
      </c>
      <c r="M53" s="16">
        <f t="shared" si="7"/>
        <v>165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165</v>
      </c>
      <c r="R53" s="17"/>
    </row>
    <row r="54" spans="1:18">
      <c r="A54" s="8" t="s">
        <v>96</v>
      </c>
      <c r="B54" s="15">
        <f>'[1]22'!B56</f>
        <v>165</v>
      </c>
      <c r="C54" s="16">
        <f>'[1]22'!C56</f>
        <v>0</v>
      </c>
      <c r="D54" s="16">
        <f>'[1]22'!D56</f>
        <v>165</v>
      </c>
      <c r="E54" s="16">
        <f>'[1]22'!E56</f>
        <v>0</v>
      </c>
      <c r="F54" s="15">
        <f t="shared" si="6"/>
        <v>330</v>
      </c>
      <c r="G54" s="15">
        <f>'[1]22'!H56</f>
        <v>165</v>
      </c>
      <c r="H54" s="16">
        <f>'[1]22'!I56</f>
        <v>0</v>
      </c>
      <c r="I54" s="16">
        <f>'[1]22'!J56</f>
        <v>0</v>
      </c>
      <c r="J54" s="16">
        <f>'[1]22'!K56</f>
        <v>0</v>
      </c>
      <c r="K54" s="15">
        <f t="shared" si="4"/>
        <v>165</v>
      </c>
      <c r="L54" s="18">
        <f>frq!C54</f>
        <v>1</v>
      </c>
      <c r="M54" s="16">
        <f t="shared" si="7"/>
        <v>165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165</v>
      </c>
      <c r="R54" s="17"/>
    </row>
    <row r="55" spans="1:18">
      <c r="A55" s="8" t="s">
        <v>97</v>
      </c>
      <c r="B55" s="15">
        <f>'[1]22'!B57</f>
        <v>165</v>
      </c>
      <c r="C55" s="16">
        <f>'[1]22'!C57</f>
        <v>0</v>
      </c>
      <c r="D55" s="16">
        <f>'[1]22'!D57</f>
        <v>165</v>
      </c>
      <c r="E55" s="16">
        <f>'[1]22'!E57</f>
        <v>0</v>
      </c>
      <c r="F55" s="15">
        <f t="shared" si="6"/>
        <v>330</v>
      </c>
      <c r="G55" s="15">
        <f>'[1]22'!H57</f>
        <v>165</v>
      </c>
      <c r="H55" s="16">
        <f>'[1]22'!I57</f>
        <v>0</v>
      </c>
      <c r="I55" s="16">
        <f>'[1]22'!J57</f>
        <v>0</v>
      </c>
      <c r="J55" s="16">
        <f>'[1]22'!K57</f>
        <v>0</v>
      </c>
      <c r="K55" s="15">
        <f t="shared" si="4"/>
        <v>165</v>
      </c>
      <c r="L55" s="18">
        <f>frq!C55</f>
        <v>1</v>
      </c>
      <c r="M55" s="16">
        <f t="shared" si="7"/>
        <v>165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165</v>
      </c>
      <c r="R55" s="17"/>
    </row>
    <row r="56" spans="1:18">
      <c r="A56" s="8" t="s">
        <v>98</v>
      </c>
      <c r="B56" s="15">
        <f>'[1]22'!B58</f>
        <v>165</v>
      </c>
      <c r="C56" s="16">
        <f>'[1]22'!C58</f>
        <v>0</v>
      </c>
      <c r="D56" s="16">
        <f>'[1]22'!D58</f>
        <v>165</v>
      </c>
      <c r="E56" s="16">
        <f>'[1]22'!E58</f>
        <v>0</v>
      </c>
      <c r="F56" s="15">
        <f t="shared" si="6"/>
        <v>330</v>
      </c>
      <c r="G56" s="15">
        <f>'[1]22'!H58</f>
        <v>165</v>
      </c>
      <c r="H56" s="16">
        <f>'[1]22'!I58</f>
        <v>0</v>
      </c>
      <c r="I56" s="16">
        <f>'[1]22'!J58</f>
        <v>0</v>
      </c>
      <c r="J56" s="16">
        <f>'[1]22'!K58</f>
        <v>0</v>
      </c>
      <c r="K56" s="15">
        <f t="shared" si="4"/>
        <v>165</v>
      </c>
      <c r="L56" s="18">
        <f>frq!C56</f>
        <v>1</v>
      </c>
      <c r="M56" s="16">
        <f t="shared" si="7"/>
        <v>165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165</v>
      </c>
      <c r="R56" s="17"/>
    </row>
    <row r="57" spans="1:18">
      <c r="A57" s="8" t="s">
        <v>99</v>
      </c>
      <c r="B57" s="15">
        <f>'[1]22'!B59</f>
        <v>165</v>
      </c>
      <c r="C57" s="16">
        <f>'[1]22'!C59</f>
        <v>0</v>
      </c>
      <c r="D57" s="16">
        <f>'[1]22'!D59</f>
        <v>165</v>
      </c>
      <c r="E57" s="16">
        <f>'[1]22'!E59</f>
        <v>0</v>
      </c>
      <c r="F57" s="15">
        <f t="shared" si="6"/>
        <v>330</v>
      </c>
      <c r="G57" s="15">
        <f>'[1]22'!H59</f>
        <v>165</v>
      </c>
      <c r="H57" s="16">
        <f>'[1]22'!I59</f>
        <v>0</v>
      </c>
      <c r="I57" s="16">
        <f>'[1]22'!J59</f>
        <v>0</v>
      </c>
      <c r="J57" s="16">
        <f>'[1]22'!K59</f>
        <v>0</v>
      </c>
      <c r="K57" s="15">
        <f t="shared" si="4"/>
        <v>165</v>
      </c>
      <c r="L57" s="18">
        <f>frq!C57</f>
        <v>1</v>
      </c>
      <c r="M57" s="16">
        <f t="shared" si="7"/>
        <v>165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165</v>
      </c>
      <c r="R57" s="17"/>
    </row>
    <row r="58" spans="1:18">
      <c r="A58" s="8" t="s">
        <v>100</v>
      </c>
      <c r="B58" s="15">
        <f>'[1]22'!B60</f>
        <v>165</v>
      </c>
      <c r="C58" s="16">
        <f>'[1]22'!C60</f>
        <v>0</v>
      </c>
      <c r="D58" s="16">
        <f>'[1]22'!D60</f>
        <v>165</v>
      </c>
      <c r="E58" s="16">
        <f>'[1]22'!E60</f>
        <v>0</v>
      </c>
      <c r="F58" s="15">
        <f t="shared" si="6"/>
        <v>330</v>
      </c>
      <c r="G58" s="15">
        <f>'[1]22'!H60</f>
        <v>165</v>
      </c>
      <c r="H58" s="16">
        <f>'[1]22'!I60</f>
        <v>0</v>
      </c>
      <c r="I58" s="16">
        <f>'[1]22'!J60</f>
        <v>0</v>
      </c>
      <c r="J58" s="16">
        <f>'[1]22'!K60</f>
        <v>0</v>
      </c>
      <c r="K58" s="15">
        <f t="shared" si="4"/>
        <v>165</v>
      </c>
      <c r="L58" s="18">
        <f>frq!C58</f>
        <v>1</v>
      </c>
      <c r="M58" s="16">
        <f t="shared" si="7"/>
        <v>165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165</v>
      </c>
      <c r="R58" s="17"/>
    </row>
    <row r="59" spans="1:18">
      <c r="A59" s="8" t="s">
        <v>101</v>
      </c>
      <c r="B59" s="15">
        <f>'[1]22'!B61</f>
        <v>162</v>
      </c>
      <c r="C59" s="16">
        <f>'[1]22'!C61</f>
        <v>0</v>
      </c>
      <c r="D59" s="16">
        <f>'[1]22'!D61</f>
        <v>165</v>
      </c>
      <c r="E59" s="16">
        <f>'[1]22'!E61</f>
        <v>0</v>
      </c>
      <c r="F59" s="15">
        <f t="shared" si="6"/>
        <v>327</v>
      </c>
      <c r="G59" s="15">
        <f>'[1]22'!H61</f>
        <v>162</v>
      </c>
      <c r="H59" s="16">
        <f>'[1]22'!I61</f>
        <v>0</v>
      </c>
      <c r="I59" s="16">
        <f>'[1]22'!J61</f>
        <v>0</v>
      </c>
      <c r="J59" s="16">
        <f>'[1]22'!K61</f>
        <v>0</v>
      </c>
      <c r="K59" s="15">
        <f t="shared" si="4"/>
        <v>162</v>
      </c>
      <c r="L59" s="18">
        <f>frq!C59</f>
        <v>1</v>
      </c>
      <c r="M59" s="16">
        <f t="shared" si="7"/>
        <v>162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162</v>
      </c>
      <c r="R59" s="17"/>
    </row>
    <row r="60" spans="1:18">
      <c r="A60" s="8" t="s">
        <v>102</v>
      </c>
      <c r="B60" s="15">
        <f>'[1]22'!B62</f>
        <v>162</v>
      </c>
      <c r="C60" s="16">
        <f>'[1]22'!C62</f>
        <v>0</v>
      </c>
      <c r="D60" s="16">
        <f>'[1]22'!D62</f>
        <v>165</v>
      </c>
      <c r="E60" s="16">
        <f>'[1]22'!E62</f>
        <v>0</v>
      </c>
      <c r="F60" s="15">
        <f t="shared" si="6"/>
        <v>327</v>
      </c>
      <c r="G60" s="15">
        <f>'[1]22'!H62</f>
        <v>162</v>
      </c>
      <c r="H60" s="16">
        <f>'[1]22'!I62</f>
        <v>0</v>
      </c>
      <c r="I60" s="16">
        <f>'[1]22'!J62</f>
        <v>0</v>
      </c>
      <c r="J60" s="16">
        <f>'[1]22'!K62</f>
        <v>0</v>
      </c>
      <c r="K60" s="15">
        <f t="shared" si="4"/>
        <v>162</v>
      </c>
      <c r="L60" s="18">
        <f>frq!C60</f>
        <v>1</v>
      </c>
      <c r="M60" s="16">
        <f t="shared" si="7"/>
        <v>162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162</v>
      </c>
      <c r="R60" s="17"/>
    </row>
    <row r="61" spans="1:18">
      <c r="A61" s="8" t="s">
        <v>103</v>
      </c>
      <c r="B61" s="15">
        <f>'[1]22'!B63</f>
        <v>162</v>
      </c>
      <c r="C61" s="16">
        <f>'[1]22'!C63</f>
        <v>0</v>
      </c>
      <c r="D61" s="16">
        <f>'[1]22'!D63</f>
        <v>165</v>
      </c>
      <c r="E61" s="16">
        <f>'[1]22'!E63</f>
        <v>0</v>
      </c>
      <c r="F61" s="15">
        <f t="shared" si="6"/>
        <v>327</v>
      </c>
      <c r="G61" s="15">
        <f>'[1]22'!H63</f>
        <v>162</v>
      </c>
      <c r="H61" s="16">
        <f>'[1]22'!I63</f>
        <v>0</v>
      </c>
      <c r="I61" s="16">
        <f>'[1]22'!J63</f>
        <v>0</v>
      </c>
      <c r="J61" s="16">
        <f>'[1]22'!K63</f>
        <v>0</v>
      </c>
      <c r="K61" s="15">
        <f t="shared" si="4"/>
        <v>162</v>
      </c>
      <c r="L61" s="18">
        <f>frq!C61</f>
        <v>1</v>
      </c>
      <c r="M61" s="16">
        <f t="shared" si="7"/>
        <v>162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162</v>
      </c>
      <c r="R61" s="17"/>
    </row>
    <row r="62" spans="1:18">
      <c r="A62" s="8" t="s">
        <v>104</v>
      </c>
      <c r="B62" s="15">
        <f>'[1]22'!B64</f>
        <v>162</v>
      </c>
      <c r="C62" s="16">
        <f>'[1]22'!C64</f>
        <v>0</v>
      </c>
      <c r="D62" s="16">
        <f>'[1]22'!D64</f>
        <v>165</v>
      </c>
      <c r="E62" s="16">
        <f>'[1]22'!E64</f>
        <v>0</v>
      </c>
      <c r="F62" s="15">
        <f t="shared" si="6"/>
        <v>327</v>
      </c>
      <c r="G62" s="15">
        <f>'[1]22'!H64</f>
        <v>162</v>
      </c>
      <c r="H62" s="16">
        <f>'[1]22'!I64</f>
        <v>0</v>
      </c>
      <c r="I62" s="16">
        <f>'[1]22'!J64</f>
        <v>0</v>
      </c>
      <c r="J62" s="16">
        <f>'[1]22'!K64</f>
        <v>0</v>
      </c>
      <c r="K62" s="15">
        <f t="shared" si="4"/>
        <v>162</v>
      </c>
      <c r="L62" s="18">
        <f>frq!C62</f>
        <v>1</v>
      </c>
      <c r="M62" s="16">
        <f t="shared" si="7"/>
        <v>162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162</v>
      </c>
      <c r="R62" s="17"/>
    </row>
    <row r="63" spans="1:18">
      <c r="A63" s="8" t="s">
        <v>105</v>
      </c>
      <c r="B63" s="15">
        <f>'[1]22'!B65</f>
        <v>162</v>
      </c>
      <c r="C63" s="16">
        <f>'[1]22'!C65</f>
        <v>0</v>
      </c>
      <c r="D63" s="16">
        <f>'[1]22'!D65</f>
        <v>165</v>
      </c>
      <c r="E63" s="16">
        <f>'[1]22'!E65</f>
        <v>0</v>
      </c>
      <c r="F63" s="15">
        <f t="shared" si="6"/>
        <v>327</v>
      </c>
      <c r="G63" s="15">
        <f>'[1]22'!H65</f>
        <v>162</v>
      </c>
      <c r="H63" s="16">
        <f>'[1]22'!I65</f>
        <v>0</v>
      </c>
      <c r="I63" s="16">
        <f>'[1]22'!J65</f>
        <v>0</v>
      </c>
      <c r="J63" s="16">
        <f>'[1]22'!K65</f>
        <v>0</v>
      </c>
      <c r="K63" s="15">
        <f t="shared" si="4"/>
        <v>162</v>
      </c>
      <c r="L63" s="18">
        <f>frq!C63</f>
        <v>1</v>
      </c>
      <c r="M63" s="16">
        <f t="shared" si="7"/>
        <v>162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162</v>
      </c>
      <c r="R63" s="17"/>
    </row>
    <row r="64" spans="1:18">
      <c r="A64" s="8" t="s">
        <v>106</v>
      </c>
      <c r="B64" s="15">
        <f>'[1]22'!B66</f>
        <v>162</v>
      </c>
      <c r="C64" s="16">
        <f>'[1]22'!C66</f>
        <v>0</v>
      </c>
      <c r="D64" s="16">
        <f>'[1]22'!D66</f>
        <v>165</v>
      </c>
      <c r="E64" s="16">
        <f>'[1]22'!E66</f>
        <v>0</v>
      </c>
      <c r="F64" s="15">
        <f t="shared" si="6"/>
        <v>327</v>
      </c>
      <c r="G64" s="15">
        <f>'[1]22'!H66</f>
        <v>162</v>
      </c>
      <c r="H64" s="16">
        <f>'[1]22'!I66</f>
        <v>0</v>
      </c>
      <c r="I64" s="16">
        <f>'[1]22'!J66</f>
        <v>0</v>
      </c>
      <c r="J64" s="16">
        <f>'[1]22'!K66</f>
        <v>0</v>
      </c>
      <c r="K64" s="15">
        <f t="shared" si="4"/>
        <v>162</v>
      </c>
      <c r="L64" s="18">
        <f>frq!C64</f>
        <v>1</v>
      </c>
      <c r="M64" s="16">
        <f t="shared" si="7"/>
        <v>162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162</v>
      </c>
      <c r="R64" s="17"/>
    </row>
    <row r="65" spans="1:19">
      <c r="A65" s="8" t="s">
        <v>107</v>
      </c>
      <c r="B65" s="15">
        <f>'[1]22'!B67</f>
        <v>162</v>
      </c>
      <c r="C65" s="16">
        <f>'[1]22'!C67</f>
        <v>0</v>
      </c>
      <c r="D65" s="16">
        <f>'[1]22'!D67</f>
        <v>165</v>
      </c>
      <c r="E65" s="16">
        <f>'[1]22'!E67</f>
        <v>0</v>
      </c>
      <c r="F65" s="15">
        <f t="shared" si="6"/>
        <v>327</v>
      </c>
      <c r="G65" s="15">
        <f>'[1]22'!H67</f>
        <v>160</v>
      </c>
      <c r="H65" s="16">
        <f>'[1]22'!I67</f>
        <v>0</v>
      </c>
      <c r="I65" s="16">
        <f>'[1]22'!J67</f>
        <v>0</v>
      </c>
      <c r="J65" s="16">
        <f>'[1]22'!K67</f>
        <v>0</v>
      </c>
      <c r="K65" s="15">
        <f t="shared" si="4"/>
        <v>160</v>
      </c>
      <c r="L65" s="18">
        <f>frq!C65</f>
        <v>1</v>
      </c>
      <c r="M65" s="16">
        <f t="shared" si="7"/>
        <v>160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160</v>
      </c>
      <c r="R65" s="17"/>
    </row>
    <row r="66" spans="1:19">
      <c r="A66" s="8" t="s">
        <v>108</v>
      </c>
      <c r="B66" s="15">
        <f>'[1]22'!B68</f>
        <v>160</v>
      </c>
      <c r="C66" s="16">
        <f>'[1]22'!C68</f>
        <v>0</v>
      </c>
      <c r="D66" s="16">
        <f>'[1]22'!D68</f>
        <v>165</v>
      </c>
      <c r="E66" s="16">
        <f>'[1]22'!E68</f>
        <v>0</v>
      </c>
      <c r="F66" s="15">
        <f t="shared" si="6"/>
        <v>325</v>
      </c>
      <c r="G66" s="15">
        <f>'[1]22'!H68</f>
        <v>160</v>
      </c>
      <c r="H66" s="16">
        <f>'[1]22'!I68</f>
        <v>0</v>
      </c>
      <c r="I66" s="16">
        <f>'[1]22'!J68</f>
        <v>0</v>
      </c>
      <c r="J66" s="16">
        <f>'[1]22'!K68</f>
        <v>0</v>
      </c>
      <c r="K66" s="15">
        <f t="shared" si="4"/>
        <v>160</v>
      </c>
      <c r="L66" s="18">
        <f>frq!C66</f>
        <v>1</v>
      </c>
      <c r="M66" s="16">
        <f t="shared" si="7"/>
        <v>160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160</v>
      </c>
      <c r="R66" s="17"/>
    </row>
    <row r="67" spans="1:19">
      <c r="A67" s="8" t="s">
        <v>109</v>
      </c>
      <c r="B67" s="15">
        <f>'[1]22'!B69</f>
        <v>160</v>
      </c>
      <c r="C67" s="16">
        <f>'[1]22'!C69</f>
        <v>0</v>
      </c>
      <c r="D67" s="16">
        <f>'[1]22'!D69</f>
        <v>165</v>
      </c>
      <c r="E67" s="16">
        <f>'[1]22'!E69</f>
        <v>0</v>
      </c>
      <c r="F67" s="15">
        <f t="shared" si="6"/>
        <v>325</v>
      </c>
      <c r="G67" s="15">
        <f>'[1]22'!H69</f>
        <v>160</v>
      </c>
      <c r="H67" s="16">
        <f>'[1]22'!I69</f>
        <v>0</v>
      </c>
      <c r="I67" s="16">
        <f>'[1]22'!J69</f>
        <v>0</v>
      </c>
      <c r="J67" s="16">
        <f>'[1]22'!K69</f>
        <v>0</v>
      </c>
      <c r="K67" s="15">
        <f t="shared" si="4"/>
        <v>160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160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160</v>
      </c>
      <c r="R67" s="17"/>
    </row>
    <row r="68" spans="1:19">
      <c r="A68" s="8" t="s">
        <v>110</v>
      </c>
      <c r="B68" s="15">
        <f>'[1]22'!B70</f>
        <v>160</v>
      </c>
      <c r="C68" s="16">
        <f>'[1]22'!C70</f>
        <v>0</v>
      </c>
      <c r="D68" s="16">
        <f>'[1]22'!D70</f>
        <v>165</v>
      </c>
      <c r="E68" s="16">
        <f>'[1]22'!E70</f>
        <v>0</v>
      </c>
      <c r="F68" s="15">
        <f t="shared" si="6"/>
        <v>325</v>
      </c>
      <c r="G68" s="15">
        <f>'[1]22'!H70</f>
        <v>160</v>
      </c>
      <c r="H68" s="16">
        <f>'[1]22'!I70</f>
        <v>0</v>
      </c>
      <c r="I68" s="16">
        <f>'[1]22'!J70</f>
        <v>0</v>
      </c>
      <c r="J68" s="16">
        <f>'[1]22'!K70</f>
        <v>0</v>
      </c>
      <c r="K68" s="15">
        <f t="shared" ref="K68:K98" si="15">SUM(G68:J68)</f>
        <v>160</v>
      </c>
      <c r="L68" s="18">
        <f>frq!C68</f>
        <v>1</v>
      </c>
      <c r="M68" s="16">
        <f t="shared" si="11"/>
        <v>160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160</v>
      </c>
      <c r="R68" s="17"/>
    </row>
    <row r="69" spans="1:19">
      <c r="A69" s="8" t="s">
        <v>111</v>
      </c>
      <c r="B69" s="15">
        <f>'[1]22'!B71</f>
        <v>160</v>
      </c>
      <c r="C69" s="16">
        <f>'[1]22'!C71</f>
        <v>0</v>
      </c>
      <c r="D69" s="16">
        <f>'[1]22'!D71</f>
        <v>165</v>
      </c>
      <c r="E69" s="16">
        <f>'[1]22'!E71</f>
        <v>0</v>
      </c>
      <c r="F69" s="15">
        <f t="shared" ref="F69:F98" si="17">SUM(B69:E69)</f>
        <v>325</v>
      </c>
      <c r="G69" s="15">
        <f>'[1]22'!H71</f>
        <v>160</v>
      </c>
      <c r="H69" s="16">
        <f>'[1]22'!I71</f>
        <v>0</v>
      </c>
      <c r="I69" s="16">
        <f>'[1]22'!J71</f>
        <v>0</v>
      </c>
      <c r="J69" s="16">
        <f>'[1]22'!K71</f>
        <v>0</v>
      </c>
      <c r="K69" s="15">
        <f t="shared" si="15"/>
        <v>160</v>
      </c>
      <c r="L69" s="18">
        <f>frq!C69</f>
        <v>1</v>
      </c>
      <c r="M69" s="16">
        <f t="shared" si="11"/>
        <v>160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160</v>
      </c>
      <c r="R69" s="17"/>
      <c r="S69">
        <f>96*4</f>
        <v>384</v>
      </c>
    </row>
    <row r="70" spans="1:19">
      <c r="A70" s="8" t="s">
        <v>112</v>
      </c>
      <c r="B70" s="15">
        <f>'[1]22'!B72</f>
        <v>160</v>
      </c>
      <c r="C70" s="16">
        <f>'[1]22'!C72</f>
        <v>0</v>
      </c>
      <c r="D70" s="16">
        <f>'[1]22'!D72</f>
        <v>165</v>
      </c>
      <c r="E70" s="16">
        <f>'[1]22'!E72</f>
        <v>0</v>
      </c>
      <c r="F70" s="15">
        <f t="shared" si="17"/>
        <v>325</v>
      </c>
      <c r="G70" s="15">
        <f>'[1]22'!H72</f>
        <v>160</v>
      </c>
      <c r="H70" s="16">
        <f>'[1]22'!I72</f>
        <v>0</v>
      </c>
      <c r="I70" s="16">
        <f>'[1]22'!J72</f>
        <v>0</v>
      </c>
      <c r="J70" s="16">
        <f>'[1]22'!K72</f>
        <v>0</v>
      </c>
      <c r="K70" s="15">
        <f t="shared" si="15"/>
        <v>160</v>
      </c>
      <c r="L70" s="18">
        <f>frq!C70</f>
        <v>1</v>
      </c>
      <c r="M70" s="16">
        <f t="shared" si="11"/>
        <v>160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160</v>
      </c>
      <c r="R70" s="17"/>
    </row>
    <row r="71" spans="1:19">
      <c r="A71" s="8" t="s">
        <v>113</v>
      </c>
      <c r="B71" s="15">
        <f>'[1]22'!B73</f>
        <v>160</v>
      </c>
      <c r="C71" s="16">
        <f>'[1]22'!C73</f>
        <v>0</v>
      </c>
      <c r="D71" s="16">
        <f>'[1]22'!D73</f>
        <v>165</v>
      </c>
      <c r="E71" s="16">
        <f>'[1]22'!E73</f>
        <v>0</v>
      </c>
      <c r="F71" s="15">
        <f t="shared" si="17"/>
        <v>325</v>
      </c>
      <c r="G71" s="15">
        <f>'[1]22'!H73</f>
        <v>160</v>
      </c>
      <c r="H71" s="16">
        <f>'[1]22'!I73</f>
        <v>0</v>
      </c>
      <c r="I71" s="16">
        <f>'[1]22'!J73</f>
        <v>0</v>
      </c>
      <c r="J71" s="16">
        <f>'[1]22'!K73</f>
        <v>0</v>
      </c>
      <c r="K71" s="15">
        <f t="shared" si="15"/>
        <v>160</v>
      </c>
      <c r="L71" s="18">
        <f>frq!C71</f>
        <v>1</v>
      </c>
      <c r="M71" s="16">
        <f t="shared" si="11"/>
        <v>160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160</v>
      </c>
      <c r="R71" s="17"/>
    </row>
    <row r="72" spans="1:19">
      <c r="A72" s="8" t="s">
        <v>114</v>
      </c>
      <c r="B72" s="15">
        <f>'[1]22'!B74</f>
        <v>160</v>
      </c>
      <c r="C72" s="16">
        <f>'[1]22'!C74</f>
        <v>0</v>
      </c>
      <c r="D72" s="16">
        <f>'[1]22'!D74</f>
        <v>165</v>
      </c>
      <c r="E72" s="16">
        <f>'[1]22'!E74</f>
        <v>0</v>
      </c>
      <c r="F72" s="15">
        <f t="shared" si="17"/>
        <v>325</v>
      </c>
      <c r="G72" s="15">
        <f>'[1]22'!H74</f>
        <v>160</v>
      </c>
      <c r="H72" s="16">
        <f>'[1]22'!I74</f>
        <v>0</v>
      </c>
      <c r="I72" s="16">
        <f>'[1]22'!J74</f>
        <v>0</v>
      </c>
      <c r="J72" s="16">
        <f>'[1]22'!K74</f>
        <v>0</v>
      </c>
      <c r="K72" s="15">
        <f t="shared" si="15"/>
        <v>160</v>
      </c>
      <c r="L72" s="18">
        <f>frq!C72</f>
        <v>1</v>
      </c>
      <c r="M72" s="16">
        <f t="shared" si="11"/>
        <v>160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160</v>
      </c>
      <c r="R72" s="17"/>
    </row>
    <row r="73" spans="1:19">
      <c r="A73" s="8" t="s">
        <v>115</v>
      </c>
      <c r="B73" s="15">
        <f>'[1]22'!B75</f>
        <v>160</v>
      </c>
      <c r="C73" s="16">
        <f>'[1]22'!C75</f>
        <v>0</v>
      </c>
      <c r="D73" s="16">
        <f>'[1]22'!D75</f>
        <v>165</v>
      </c>
      <c r="E73" s="16">
        <f>'[1]22'!E75</f>
        <v>0</v>
      </c>
      <c r="F73" s="15">
        <f t="shared" si="17"/>
        <v>325</v>
      </c>
      <c r="G73" s="15">
        <f>'[1]22'!H75</f>
        <v>160</v>
      </c>
      <c r="H73" s="16">
        <f>'[1]22'!I75</f>
        <v>0</v>
      </c>
      <c r="I73" s="16">
        <f>'[1]22'!J75</f>
        <v>0</v>
      </c>
      <c r="J73" s="16">
        <f>'[1]22'!K75</f>
        <v>0</v>
      </c>
      <c r="K73" s="15">
        <f t="shared" si="15"/>
        <v>160</v>
      </c>
      <c r="L73" s="18">
        <f>frq!C73</f>
        <v>1</v>
      </c>
      <c r="M73" s="16">
        <f t="shared" si="11"/>
        <v>160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160</v>
      </c>
      <c r="R73" s="17"/>
    </row>
    <row r="74" spans="1:19">
      <c r="A74" s="8" t="s">
        <v>116</v>
      </c>
      <c r="B74" s="15">
        <f>'[1]22'!B76</f>
        <v>160</v>
      </c>
      <c r="C74" s="16">
        <f>'[1]22'!C76</f>
        <v>0</v>
      </c>
      <c r="D74" s="16">
        <f>'[1]22'!D76</f>
        <v>165</v>
      </c>
      <c r="E74" s="16">
        <f>'[1]22'!E76</f>
        <v>0</v>
      </c>
      <c r="F74" s="15">
        <f t="shared" si="17"/>
        <v>325</v>
      </c>
      <c r="G74" s="15">
        <f>'[1]22'!H76</f>
        <v>160</v>
      </c>
      <c r="H74" s="16">
        <f>'[1]22'!I76</f>
        <v>0</v>
      </c>
      <c r="I74" s="16">
        <f>'[1]22'!J76</f>
        <v>0</v>
      </c>
      <c r="J74" s="16">
        <f>'[1]22'!K76</f>
        <v>0</v>
      </c>
      <c r="K74" s="15">
        <f t="shared" si="15"/>
        <v>160</v>
      </c>
      <c r="L74" s="18">
        <f>frq!C74</f>
        <v>1</v>
      </c>
      <c r="M74" s="16">
        <f t="shared" si="11"/>
        <v>160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160</v>
      </c>
      <c r="R74" s="17"/>
    </row>
    <row r="75" spans="1:19">
      <c r="A75" s="8" t="s">
        <v>117</v>
      </c>
      <c r="B75" s="15">
        <f>'[1]22'!B77</f>
        <v>160</v>
      </c>
      <c r="C75" s="16">
        <f>'[1]22'!C77</f>
        <v>0</v>
      </c>
      <c r="D75" s="16">
        <f>'[1]22'!D77</f>
        <v>165</v>
      </c>
      <c r="E75" s="16">
        <f>'[1]22'!E77</f>
        <v>0</v>
      </c>
      <c r="F75" s="15">
        <f t="shared" si="17"/>
        <v>325</v>
      </c>
      <c r="G75" s="15">
        <f>'[1]22'!H77</f>
        <v>160</v>
      </c>
      <c r="H75" s="16">
        <f>'[1]22'!I77</f>
        <v>0</v>
      </c>
      <c r="I75" s="16">
        <f>'[1]22'!J77</f>
        <v>0</v>
      </c>
      <c r="J75" s="16">
        <f>'[1]22'!K77</f>
        <v>0</v>
      </c>
      <c r="K75" s="15">
        <f t="shared" si="15"/>
        <v>160</v>
      </c>
      <c r="L75" s="18">
        <f>frq!C75</f>
        <v>1</v>
      </c>
      <c r="M75" s="16">
        <f t="shared" si="11"/>
        <v>160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160</v>
      </c>
      <c r="R75" s="17"/>
    </row>
    <row r="76" spans="1:19">
      <c r="A76" s="8" t="s">
        <v>118</v>
      </c>
      <c r="B76" s="15">
        <f>'[1]22'!B78</f>
        <v>160</v>
      </c>
      <c r="C76" s="16">
        <f>'[1]22'!C78</f>
        <v>0</v>
      </c>
      <c r="D76" s="16">
        <f>'[1]22'!D78</f>
        <v>165</v>
      </c>
      <c r="E76" s="16">
        <f>'[1]22'!E78</f>
        <v>0</v>
      </c>
      <c r="F76" s="15">
        <f t="shared" si="17"/>
        <v>325</v>
      </c>
      <c r="G76" s="15">
        <f>'[1]22'!H78</f>
        <v>160</v>
      </c>
      <c r="H76" s="16">
        <f>'[1]22'!I78</f>
        <v>0</v>
      </c>
      <c r="I76" s="16">
        <f>'[1]22'!J78</f>
        <v>0</v>
      </c>
      <c r="J76" s="16">
        <f>'[1]22'!K78</f>
        <v>0</v>
      </c>
      <c r="K76" s="15">
        <f t="shared" si="15"/>
        <v>160</v>
      </c>
      <c r="L76" s="18">
        <f>frq!C76</f>
        <v>1</v>
      </c>
      <c r="M76" s="16">
        <f t="shared" si="11"/>
        <v>160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160</v>
      </c>
      <c r="R76" s="17"/>
    </row>
    <row r="77" spans="1:19">
      <c r="A77" s="8" t="s">
        <v>119</v>
      </c>
      <c r="B77" s="15">
        <f>'[1]22'!B79</f>
        <v>160</v>
      </c>
      <c r="C77" s="16">
        <f>'[1]22'!C79</f>
        <v>0</v>
      </c>
      <c r="D77" s="16">
        <f>'[1]22'!D79</f>
        <v>165</v>
      </c>
      <c r="E77" s="16">
        <f>'[1]22'!E79</f>
        <v>0</v>
      </c>
      <c r="F77" s="15">
        <f t="shared" si="17"/>
        <v>325</v>
      </c>
      <c r="G77" s="15">
        <f>'[1]22'!H79</f>
        <v>160</v>
      </c>
      <c r="H77" s="16">
        <f>'[1]22'!I79</f>
        <v>0</v>
      </c>
      <c r="I77" s="16">
        <f>'[1]22'!J79</f>
        <v>0</v>
      </c>
      <c r="J77" s="16">
        <f>'[1]22'!K79</f>
        <v>0</v>
      </c>
      <c r="K77" s="15">
        <f t="shared" si="15"/>
        <v>160</v>
      </c>
      <c r="L77" s="18">
        <f>frq!C77</f>
        <v>1</v>
      </c>
      <c r="M77" s="16">
        <f t="shared" si="11"/>
        <v>160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160</v>
      </c>
      <c r="R77" s="17"/>
    </row>
    <row r="78" spans="1:19">
      <c r="A78" s="8" t="s">
        <v>120</v>
      </c>
      <c r="B78" s="15">
        <f>'[1]22'!B80</f>
        <v>160</v>
      </c>
      <c r="C78" s="16">
        <f>'[1]22'!C80</f>
        <v>0</v>
      </c>
      <c r="D78" s="16">
        <f>'[1]22'!D80</f>
        <v>165</v>
      </c>
      <c r="E78" s="16">
        <f>'[1]22'!E80</f>
        <v>0</v>
      </c>
      <c r="F78" s="15">
        <f t="shared" si="17"/>
        <v>325</v>
      </c>
      <c r="G78" s="15">
        <f>'[1]22'!H80</f>
        <v>160</v>
      </c>
      <c r="H78" s="16">
        <f>'[1]22'!I80</f>
        <v>0</v>
      </c>
      <c r="I78" s="16">
        <f>'[1]22'!J80</f>
        <v>0</v>
      </c>
      <c r="J78" s="16">
        <f>'[1]22'!K80</f>
        <v>0</v>
      </c>
      <c r="K78" s="15">
        <f t="shared" si="15"/>
        <v>160</v>
      </c>
      <c r="L78" s="18">
        <f>frq!C78</f>
        <v>1</v>
      </c>
      <c r="M78" s="16">
        <f t="shared" si="11"/>
        <v>160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160</v>
      </c>
      <c r="R78" s="17"/>
    </row>
    <row r="79" spans="1:19">
      <c r="A79" s="8" t="s">
        <v>121</v>
      </c>
      <c r="B79" s="15">
        <f>'[1]22'!B81</f>
        <v>160</v>
      </c>
      <c r="C79" s="16">
        <f>'[1]22'!C81</f>
        <v>0</v>
      </c>
      <c r="D79" s="16">
        <f>'[1]22'!D81</f>
        <v>165</v>
      </c>
      <c r="E79" s="16">
        <f>'[1]22'!E81</f>
        <v>0</v>
      </c>
      <c r="F79" s="15">
        <f t="shared" si="17"/>
        <v>325</v>
      </c>
      <c r="G79" s="15">
        <f>'[1]22'!H81</f>
        <v>160</v>
      </c>
      <c r="H79" s="16">
        <f>'[1]22'!I81</f>
        <v>0</v>
      </c>
      <c r="I79" s="16">
        <f>'[1]22'!J81</f>
        <v>0</v>
      </c>
      <c r="J79" s="16">
        <f>'[1]22'!K81</f>
        <v>0</v>
      </c>
      <c r="K79" s="15">
        <f t="shared" si="15"/>
        <v>160</v>
      </c>
      <c r="L79" s="18">
        <f>frq!C79</f>
        <v>1</v>
      </c>
      <c r="M79" s="16">
        <f t="shared" si="11"/>
        <v>160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160</v>
      </c>
      <c r="R79" s="17"/>
    </row>
    <row r="80" spans="1:19">
      <c r="A80" s="8" t="s">
        <v>122</v>
      </c>
      <c r="B80" s="15">
        <f>'[1]22'!B82</f>
        <v>160</v>
      </c>
      <c r="C80" s="16">
        <f>'[1]22'!C82</f>
        <v>0</v>
      </c>
      <c r="D80" s="16">
        <f>'[1]22'!D82</f>
        <v>165</v>
      </c>
      <c r="E80" s="16">
        <f>'[1]22'!E82</f>
        <v>0</v>
      </c>
      <c r="F80" s="15">
        <f t="shared" si="17"/>
        <v>325</v>
      </c>
      <c r="G80" s="15">
        <f>'[1]22'!H82</f>
        <v>160</v>
      </c>
      <c r="H80" s="16">
        <f>'[1]22'!I82</f>
        <v>0</v>
      </c>
      <c r="I80" s="16">
        <f>'[1]22'!J82</f>
        <v>0</v>
      </c>
      <c r="J80" s="16">
        <f>'[1]22'!K82</f>
        <v>0</v>
      </c>
      <c r="K80" s="15">
        <f t="shared" si="15"/>
        <v>160</v>
      </c>
      <c r="L80" s="18">
        <f>frq!C80</f>
        <v>1</v>
      </c>
      <c r="M80" s="16">
        <f t="shared" si="11"/>
        <v>160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160</v>
      </c>
      <c r="R80" s="17"/>
    </row>
    <row r="81" spans="1:18">
      <c r="A81" s="8" t="s">
        <v>123</v>
      </c>
      <c r="B81" s="15">
        <f>'[1]22'!B83</f>
        <v>160</v>
      </c>
      <c r="C81" s="16">
        <f>'[1]22'!C83</f>
        <v>0</v>
      </c>
      <c r="D81" s="16">
        <f>'[1]22'!D83</f>
        <v>165</v>
      </c>
      <c r="E81" s="16">
        <f>'[1]22'!E83</f>
        <v>0</v>
      </c>
      <c r="F81" s="15">
        <f t="shared" si="17"/>
        <v>325</v>
      </c>
      <c r="G81" s="15">
        <f>'[1]22'!H83</f>
        <v>160</v>
      </c>
      <c r="H81" s="16">
        <f>'[1]22'!I83</f>
        <v>0</v>
      </c>
      <c r="I81" s="16">
        <f>'[1]22'!J83</f>
        <v>0</v>
      </c>
      <c r="J81" s="16">
        <f>'[1]22'!K83</f>
        <v>0</v>
      </c>
      <c r="K81" s="15">
        <f t="shared" si="15"/>
        <v>160</v>
      </c>
      <c r="L81" s="18">
        <f>frq!C81</f>
        <v>1</v>
      </c>
      <c r="M81" s="16">
        <f t="shared" si="11"/>
        <v>160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160</v>
      </c>
      <c r="R81" s="17"/>
    </row>
    <row r="82" spans="1:18">
      <c r="A82" s="8" t="s">
        <v>124</v>
      </c>
      <c r="B82" s="15">
        <f>'[1]22'!B84</f>
        <v>160</v>
      </c>
      <c r="C82" s="16">
        <f>'[1]22'!C84</f>
        <v>0</v>
      </c>
      <c r="D82" s="16">
        <f>'[1]22'!D84</f>
        <v>165</v>
      </c>
      <c r="E82" s="16">
        <f>'[1]22'!E84</f>
        <v>0</v>
      </c>
      <c r="F82" s="15">
        <f t="shared" si="17"/>
        <v>325</v>
      </c>
      <c r="G82" s="15">
        <f>'[1]22'!H84</f>
        <v>160</v>
      </c>
      <c r="H82" s="16">
        <f>'[1]22'!I84</f>
        <v>0</v>
      </c>
      <c r="I82" s="16">
        <f>'[1]22'!J84</f>
        <v>0</v>
      </c>
      <c r="J82" s="16">
        <f>'[1]22'!K84</f>
        <v>0</v>
      </c>
      <c r="K82" s="15">
        <f t="shared" si="15"/>
        <v>160</v>
      </c>
      <c r="L82" s="18">
        <f>frq!C82</f>
        <v>1</v>
      </c>
      <c r="M82" s="16">
        <f t="shared" si="11"/>
        <v>160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160</v>
      </c>
      <c r="R82" s="17"/>
    </row>
    <row r="83" spans="1:18">
      <c r="A83" s="8" t="s">
        <v>125</v>
      </c>
      <c r="B83" s="15">
        <f>'[1]22'!B85</f>
        <v>160</v>
      </c>
      <c r="C83" s="16">
        <f>'[1]22'!C85</f>
        <v>0</v>
      </c>
      <c r="D83" s="16">
        <f>'[1]22'!D85</f>
        <v>165</v>
      </c>
      <c r="E83" s="16">
        <f>'[1]22'!E85</f>
        <v>0</v>
      </c>
      <c r="F83" s="15">
        <f t="shared" si="17"/>
        <v>325</v>
      </c>
      <c r="G83" s="15">
        <f>'[1]22'!H85</f>
        <v>160</v>
      </c>
      <c r="H83" s="16">
        <f>'[1]22'!I85</f>
        <v>0</v>
      </c>
      <c r="I83" s="16">
        <f>'[1]22'!J85</f>
        <v>0</v>
      </c>
      <c r="J83" s="16">
        <f>'[1]22'!K85</f>
        <v>0</v>
      </c>
      <c r="K83" s="15">
        <f t="shared" si="15"/>
        <v>160</v>
      </c>
      <c r="L83" s="18">
        <f>frq!C83</f>
        <v>1</v>
      </c>
      <c r="M83" s="16">
        <f t="shared" si="11"/>
        <v>160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160</v>
      </c>
      <c r="R83" s="17"/>
    </row>
    <row r="84" spans="1:18">
      <c r="A84" s="8" t="s">
        <v>126</v>
      </c>
      <c r="B84" s="15">
        <f>'[1]22'!B86</f>
        <v>160</v>
      </c>
      <c r="C84" s="16">
        <f>'[1]22'!C86</f>
        <v>0</v>
      </c>
      <c r="D84" s="16">
        <f>'[1]22'!D86</f>
        <v>165</v>
      </c>
      <c r="E84" s="16">
        <f>'[1]22'!E86</f>
        <v>0</v>
      </c>
      <c r="F84" s="15">
        <f t="shared" si="17"/>
        <v>325</v>
      </c>
      <c r="G84" s="15">
        <f>'[1]22'!H86</f>
        <v>160</v>
      </c>
      <c r="H84" s="16">
        <f>'[1]22'!I86</f>
        <v>0</v>
      </c>
      <c r="I84" s="16">
        <f>'[1]22'!J86</f>
        <v>0</v>
      </c>
      <c r="J84" s="16">
        <f>'[1]22'!K86</f>
        <v>0</v>
      </c>
      <c r="K84" s="15">
        <f t="shared" si="15"/>
        <v>160</v>
      </c>
      <c r="L84" s="18">
        <f>frq!C84</f>
        <v>1</v>
      </c>
      <c r="M84" s="16">
        <f t="shared" si="11"/>
        <v>160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160</v>
      </c>
      <c r="R84" s="17"/>
    </row>
    <row r="85" spans="1:18">
      <c r="A85" s="8" t="s">
        <v>127</v>
      </c>
      <c r="B85" s="15">
        <f>'[1]22'!B87</f>
        <v>160</v>
      </c>
      <c r="C85" s="16">
        <f>'[1]22'!C87</f>
        <v>0</v>
      </c>
      <c r="D85" s="16">
        <f>'[1]22'!D87</f>
        <v>165</v>
      </c>
      <c r="E85" s="16">
        <f>'[1]22'!E87</f>
        <v>0</v>
      </c>
      <c r="F85" s="15">
        <f t="shared" si="17"/>
        <v>325</v>
      </c>
      <c r="G85" s="15">
        <f>'[1]22'!H87</f>
        <v>160</v>
      </c>
      <c r="H85" s="16">
        <f>'[1]22'!I87</f>
        <v>0</v>
      </c>
      <c r="I85" s="16">
        <f>'[1]22'!J87</f>
        <v>0</v>
      </c>
      <c r="J85" s="16">
        <f>'[1]22'!K87</f>
        <v>0</v>
      </c>
      <c r="K85" s="15">
        <f t="shared" si="15"/>
        <v>160</v>
      </c>
      <c r="L85" s="18">
        <f>frq!C85</f>
        <v>1</v>
      </c>
      <c r="M85" s="16">
        <f t="shared" si="11"/>
        <v>160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160</v>
      </c>
      <c r="R85" s="17"/>
    </row>
    <row r="86" spans="1:18">
      <c r="A86" s="8" t="s">
        <v>128</v>
      </c>
      <c r="B86" s="15">
        <f>'[1]22'!B88</f>
        <v>160</v>
      </c>
      <c r="C86" s="16">
        <f>'[1]22'!C88</f>
        <v>0</v>
      </c>
      <c r="D86" s="16">
        <f>'[1]22'!D88</f>
        <v>165</v>
      </c>
      <c r="E86" s="16">
        <f>'[1]22'!E88</f>
        <v>0</v>
      </c>
      <c r="F86" s="15">
        <f t="shared" si="17"/>
        <v>325</v>
      </c>
      <c r="G86" s="15">
        <f>'[1]22'!H88</f>
        <v>160</v>
      </c>
      <c r="H86" s="16">
        <f>'[1]22'!I88</f>
        <v>0</v>
      </c>
      <c r="I86" s="16">
        <f>'[1]22'!J88</f>
        <v>0</v>
      </c>
      <c r="J86" s="16">
        <f>'[1]22'!K88</f>
        <v>0</v>
      </c>
      <c r="K86" s="15">
        <f t="shared" si="15"/>
        <v>160</v>
      </c>
      <c r="L86" s="18">
        <f>frq!C86</f>
        <v>1</v>
      </c>
      <c r="M86" s="16">
        <f t="shared" si="11"/>
        <v>160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160</v>
      </c>
      <c r="R86" s="17"/>
    </row>
    <row r="87" spans="1:18">
      <c r="A87" s="8" t="s">
        <v>129</v>
      </c>
      <c r="B87" s="15">
        <f>'[1]22'!B89</f>
        <v>160</v>
      </c>
      <c r="C87" s="16">
        <f>'[1]22'!C89</f>
        <v>0</v>
      </c>
      <c r="D87" s="16">
        <f>'[1]22'!D89</f>
        <v>165</v>
      </c>
      <c r="E87" s="16">
        <f>'[1]22'!E89</f>
        <v>0</v>
      </c>
      <c r="F87" s="15">
        <f t="shared" si="17"/>
        <v>325</v>
      </c>
      <c r="G87" s="15">
        <f>'[1]22'!H89</f>
        <v>160</v>
      </c>
      <c r="H87" s="16">
        <f>'[1]22'!I89</f>
        <v>0</v>
      </c>
      <c r="I87" s="16">
        <f>'[1]22'!J89</f>
        <v>0</v>
      </c>
      <c r="J87" s="16">
        <f>'[1]22'!K89</f>
        <v>0</v>
      </c>
      <c r="K87" s="15">
        <f t="shared" si="15"/>
        <v>160</v>
      </c>
      <c r="L87" s="18">
        <f>frq!C87</f>
        <v>1</v>
      </c>
      <c r="M87" s="16">
        <f t="shared" si="11"/>
        <v>160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160</v>
      </c>
      <c r="R87" s="17"/>
    </row>
    <row r="88" spans="1:18">
      <c r="A88" s="8" t="s">
        <v>130</v>
      </c>
      <c r="B88" s="15">
        <f>'[1]22'!B90</f>
        <v>160</v>
      </c>
      <c r="C88" s="16">
        <f>'[1]22'!C90</f>
        <v>0</v>
      </c>
      <c r="D88" s="16">
        <f>'[1]22'!D90</f>
        <v>165</v>
      </c>
      <c r="E88" s="16">
        <f>'[1]22'!E90</f>
        <v>0</v>
      </c>
      <c r="F88" s="15">
        <f t="shared" si="17"/>
        <v>325</v>
      </c>
      <c r="G88" s="15">
        <f>'[1]22'!H90</f>
        <v>160</v>
      </c>
      <c r="H88" s="16">
        <f>'[1]22'!I90</f>
        <v>0</v>
      </c>
      <c r="I88" s="16">
        <f>'[1]22'!J90</f>
        <v>0</v>
      </c>
      <c r="J88" s="16">
        <f>'[1]22'!K90</f>
        <v>0</v>
      </c>
      <c r="K88" s="15">
        <f t="shared" si="15"/>
        <v>160</v>
      </c>
      <c r="L88" s="18">
        <f>frq!C88</f>
        <v>1</v>
      </c>
      <c r="M88" s="16">
        <f t="shared" si="11"/>
        <v>160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160</v>
      </c>
      <c r="R88" s="17"/>
    </row>
    <row r="89" spans="1:18">
      <c r="A89" s="8" t="s">
        <v>131</v>
      </c>
      <c r="B89" s="15">
        <f>'[1]22'!B91</f>
        <v>160</v>
      </c>
      <c r="C89" s="16">
        <f>'[1]22'!C91</f>
        <v>0</v>
      </c>
      <c r="D89" s="16">
        <f>'[1]22'!D91</f>
        <v>165</v>
      </c>
      <c r="E89" s="16">
        <f>'[1]22'!E91</f>
        <v>0</v>
      </c>
      <c r="F89" s="15">
        <f t="shared" si="17"/>
        <v>325</v>
      </c>
      <c r="G89" s="15">
        <f>'[1]22'!H91</f>
        <v>160</v>
      </c>
      <c r="H89" s="16">
        <f>'[1]22'!I91</f>
        <v>0</v>
      </c>
      <c r="I89" s="16">
        <f>'[1]22'!J91</f>
        <v>0</v>
      </c>
      <c r="J89" s="16">
        <f>'[1]22'!K91</f>
        <v>0</v>
      </c>
      <c r="K89" s="15">
        <f t="shared" si="15"/>
        <v>160</v>
      </c>
      <c r="L89" s="18">
        <f>frq!C89</f>
        <v>1</v>
      </c>
      <c r="M89" s="16">
        <f t="shared" si="11"/>
        <v>160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160</v>
      </c>
      <c r="R89" s="17"/>
    </row>
    <row r="90" spans="1:18">
      <c r="A90" s="8" t="s">
        <v>132</v>
      </c>
      <c r="B90" s="15">
        <f>'[1]22'!B92</f>
        <v>160</v>
      </c>
      <c r="C90" s="16">
        <f>'[1]22'!C92</f>
        <v>0</v>
      </c>
      <c r="D90" s="16">
        <f>'[1]22'!D92</f>
        <v>165</v>
      </c>
      <c r="E90" s="16">
        <f>'[1]22'!E92</f>
        <v>0</v>
      </c>
      <c r="F90" s="15">
        <f t="shared" si="17"/>
        <v>325</v>
      </c>
      <c r="G90" s="15">
        <f>'[1]22'!H92</f>
        <v>160</v>
      </c>
      <c r="H90" s="16">
        <f>'[1]22'!I92</f>
        <v>0</v>
      </c>
      <c r="I90" s="16">
        <f>'[1]22'!J92</f>
        <v>0</v>
      </c>
      <c r="J90" s="16">
        <f>'[1]22'!K92</f>
        <v>0</v>
      </c>
      <c r="K90" s="15">
        <f t="shared" si="15"/>
        <v>160</v>
      </c>
      <c r="L90" s="18">
        <f>frq!C90</f>
        <v>1</v>
      </c>
      <c r="M90" s="16">
        <f t="shared" si="11"/>
        <v>160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160</v>
      </c>
      <c r="R90" s="17"/>
    </row>
    <row r="91" spans="1:18">
      <c r="A91" s="8" t="s">
        <v>133</v>
      </c>
      <c r="B91" s="15">
        <f>'[1]22'!B93</f>
        <v>160</v>
      </c>
      <c r="C91" s="16">
        <f>'[1]22'!C93</f>
        <v>0</v>
      </c>
      <c r="D91" s="16">
        <f>'[1]22'!D93</f>
        <v>165</v>
      </c>
      <c r="E91" s="16">
        <f>'[1]22'!E93</f>
        <v>0</v>
      </c>
      <c r="F91" s="15">
        <f t="shared" si="17"/>
        <v>325</v>
      </c>
      <c r="G91" s="15">
        <f>'[1]22'!H93</f>
        <v>160</v>
      </c>
      <c r="H91" s="16">
        <f>'[1]22'!I93</f>
        <v>0</v>
      </c>
      <c r="I91" s="16">
        <f>'[1]22'!J93</f>
        <v>0</v>
      </c>
      <c r="J91" s="16">
        <f>'[1]22'!K93</f>
        <v>0</v>
      </c>
      <c r="K91" s="15">
        <f t="shared" si="15"/>
        <v>160</v>
      </c>
      <c r="L91" s="18">
        <f>frq!C91</f>
        <v>1</v>
      </c>
      <c r="M91" s="16">
        <f t="shared" si="11"/>
        <v>160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160</v>
      </c>
      <c r="R91" s="17"/>
    </row>
    <row r="92" spans="1:18">
      <c r="A92" s="8" t="s">
        <v>134</v>
      </c>
      <c r="B92" s="15">
        <f>'[1]22'!B94</f>
        <v>160</v>
      </c>
      <c r="C92" s="16">
        <f>'[1]22'!C94</f>
        <v>0</v>
      </c>
      <c r="D92" s="16">
        <f>'[1]22'!D94</f>
        <v>165</v>
      </c>
      <c r="E92" s="16">
        <f>'[1]22'!E94</f>
        <v>0</v>
      </c>
      <c r="F92" s="15">
        <f t="shared" si="17"/>
        <v>325</v>
      </c>
      <c r="G92" s="15">
        <f>'[1]22'!H94</f>
        <v>160</v>
      </c>
      <c r="H92" s="16">
        <f>'[1]22'!I94</f>
        <v>0</v>
      </c>
      <c r="I92" s="16">
        <f>'[1]22'!J94</f>
        <v>0</v>
      </c>
      <c r="J92" s="16">
        <f>'[1]22'!K94</f>
        <v>0</v>
      </c>
      <c r="K92" s="15">
        <f t="shared" si="15"/>
        <v>160</v>
      </c>
      <c r="L92" s="18">
        <f>frq!C92</f>
        <v>1</v>
      </c>
      <c r="M92" s="16">
        <f t="shared" si="11"/>
        <v>160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160</v>
      </c>
      <c r="R92" s="17"/>
    </row>
    <row r="93" spans="1:18">
      <c r="A93" s="8" t="s">
        <v>135</v>
      </c>
      <c r="B93" s="15">
        <f>'[1]22'!B95</f>
        <v>165</v>
      </c>
      <c r="C93" s="16">
        <f>'[1]22'!C95</f>
        <v>0</v>
      </c>
      <c r="D93" s="16">
        <f>'[1]22'!D95</f>
        <v>165</v>
      </c>
      <c r="E93" s="16">
        <f>'[1]22'!E95</f>
        <v>0</v>
      </c>
      <c r="F93" s="15">
        <f t="shared" si="17"/>
        <v>330</v>
      </c>
      <c r="G93" s="15">
        <f>'[1]22'!H95</f>
        <v>165</v>
      </c>
      <c r="H93" s="16">
        <f>'[1]22'!I95</f>
        <v>0</v>
      </c>
      <c r="I93" s="16">
        <f>'[1]22'!J95</f>
        <v>0</v>
      </c>
      <c r="J93" s="16">
        <f>'[1]22'!K95</f>
        <v>0</v>
      </c>
      <c r="K93" s="15">
        <f t="shared" si="15"/>
        <v>165</v>
      </c>
      <c r="L93" s="18">
        <f>frq!C93</f>
        <v>1</v>
      </c>
      <c r="M93" s="16">
        <f t="shared" si="11"/>
        <v>165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165</v>
      </c>
      <c r="R93" s="17"/>
    </row>
    <row r="94" spans="1:18">
      <c r="A94" s="8" t="s">
        <v>136</v>
      </c>
      <c r="B94" s="15">
        <f>'[1]22'!B96</f>
        <v>165</v>
      </c>
      <c r="C94" s="16">
        <f>'[1]22'!C96</f>
        <v>0</v>
      </c>
      <c r="D94" s="16">
        <f>'[1]22'!D96</f>
        <v>165</v>
      </c>
      <c r="E94" s="16">
        <f>'[1]22'!E96</f>
        <v>0</v>
      </c>
      <c r="F94" s="15">
        <f t="shared" si="17"/>
        <v>330</v>
      </c>
      <c r="G94" s="15">
        <f>'[1]22'!H96</f>
        <v>165</v>
      </c>
      <c r="H94" s="16">
        <f>'[1]22'!I96</f>
        <v>0</v>
      </c>
      <c r="I94" s="16">
        <f>'[1]22'!J96</f>
        <v>0</v>
      </c>
      <c r="J94" s="16">
        <f>'[1]22'!K96</f>
        <v>0</v>
      </c>
      <c r="K94" s="15">
        <f t="shared" si="15"/>
        <v>165</v>
      </c>
      <c r="L94" s="18">
        <f>frq!C94</f>
        <v>1</v>
      </c>
      <c r="M94" s="16">
        <f t="shared" si="11"/>
        <v>165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165</v>
      </c>
      <c r="R94" s="17"/>
    </row>
    <row r="95" spans="1:18">
      <c r="A95" s="8" t="s">
        <v>137</v>
      </c>
      <c r="B95" s="15">
        <f>'[1]22'!B97</f>
        <v>165</v>
      </c>
      <c r="C95" s="16">
        <f>'[1]22'!C97</f>
        <v>0</v>
      </c>
      <c r="D95" s="16">
        <f>'[1]22'!D97</f>
        <v>165</v>
      </c>
      <c r="E95" s="16">
        <f>'[1]22'!E97</f>
        <v>0</v>
      </c>
      <c r="F95" s="15">
        <f t="shared" si="17"/>
        <v>330</v>
      </c>
      <c r="G95" s="15">
        <f>'[1]22'!H97</f>
        <v>165</v>
      </c>
      <c r="H95" s="16">
        <f>'[1]22'!I97</f>
        <v>0</v>
      </c>
      <c r="I95" s="16">
        <f>'[1]22'!J97</f>
        <v>0</v>
      </c>
      <c r="J95" s="16">
        <f>'[1]22'!K97</f>
        <v>0</v>
      </c>
      <c r="K95" s="15">
        <f t="shared" si="15"/>
        <v>165</v>
      </c>
      <c r="L95" s="18">
        <f>frq!C95</f>
        <v>1</v>
      </c>
      <c r="M95" s="16">
        <f t="shared" si="11"/>
        <v>165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165</v>
      </c>
      <c r="R95" s="17"/>
    </row>
    <row r="96" spans="1:18">
      <c r="A96" s="8" t="s">
        <v>138</v>
      </c>
      <c r="B96" s="15">
        <f>'[1]22'!B98</f>
        <v>165</v>
      </c>
      <c r="C96" s="16">
        <f>'[1]22'!C98</f>
        <v>0</v>
      </c>
      <c r="D96" s="16">
        <f>'[1]22'!D98</f>
        <v>165</v>
      </c>
      <c r="E96" s="16">
        <f>'[1]22'!E98</f>
        <v>0</v>
      </c>
      <c r="F96" s="15">
        <f t="shared" si="17"/>
        <v>330</v>
      </c>
      <c r="G96" s="15">
        <f>'[1]22'!H98</f>
        <v>165</v>
      </c>
      <c r="H96" s="16">
        <f>'[1]22'!I98</f>
        <v>0</v>
      </c>
      <c r="I96" s="16">
        <f>'[1]22'!J98</f>
        <v>0</v>
      </c>
      <c r="J96" s="16">
        <f>'[1]22'!K98</f>
        <v>0</v>
      </c>
      <c r="K96" s="15">
        <f t="shared" si="15"/>
        <v>165</v>
      </c>
      <c r="L96" s="18">
        <f>frq!C96</f>
        <v>1</v>
      </c>
      <c r="M96" s="16">
        <f t="shared" si="11"/>
        <v>165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165</v>
      </c>
      <c r="R96" s="17"/>
    </row>
    <row r="97" spans="1:18">
      <c r="A97" s="8" t="s">
        <v>139</v>
      </c>
      <c r="B97" s="15">
        <f>'[1]22'!B99</f>
        <v>165</v>
      </c>
      <c r="C97" s="16">
        <f>'[1]22'!C99</f>
        <v>0</v>
      </c>
      <c r="D97" s="16">
        <f>'[1]22'!D99</f>
        <v>165</v>
      </c>
      <c r="E97" s="16">
        <f>'[1]22'!E99</f>
        <v>0</v>
      </c>
      <c r="F97" s="15">
        <f t="shared" si="17"/>
        <v>330</v>
      </c>
      <c r="G97" s="15">
        <f>'[1]22'!H99</f>
        <v>165</v>
      </c>
      <c r="H97" s="16">
        <f>'[1]22'!I99</f>
        <v>0</v>
      </c>
      <c r="I97" s="16">
        <f>'[1]22'!J99</f>
        <v>0</v>
      </c>
      <c r="J97" s="16">
        <f>'[1]22'!K99</f>
        <v>0</v>
      </c>
      <c r="K97" s="15">
        <f t="shared" si="15"/>
        <v>165</v>
      </c>
      <c r="L97" s="18">
        <f>frq!C97</f>
        <v>1</v>
      </c>
      <c r="M97" s="16">
        <f t="shared" si="11"/>
        <v>165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165</v>
      </c>
      <c r="R97" s="17"/>
    </row>
    <row r="98" spans="1:18">
      <c r="A98" s="8" t="s">
        <v>140</v>
      </c>
      <c r="B98" s="15">
        <f>'[1]22'!B100</f>
        <v>165</v>
      </c>
      <c r="C98" s="16">
        <f>'[1]22'!C100</f>
        <v>0</v>
      </c>
      <c r="D98" s="16">
        <f>'[1]22'!D100</f>
        <v>165</v>
      </c>
      <c r="E98" s="16">
        <f>'[1]22'!E100</f>
        <v>0</v>
      </c>
      <c r="F98" s="15">
        <f t="shared" si="17"/>
        <v>330</v>
      </c>
      <c r="G98" s="15">
        <f>'[1]22'!H100</f>
        <v>130</v>
      </c>
      <c r="H98" s="16">
        <f>'[1]22'!I100</f>
        <v>0</v>
      </c>
      <c r="I98" s="16">
        <f>'[1]22'!J100</f>
        <v>0</v>
      </c>
      <c r="J98" s="16">
        <f>'[1]22'!K100</f>
        <v>0</v>
      </c>
      <c r="K98" s="15">
        <f t="shared" si="15"/>
        <v>130</v>
      </c>
      <c r="L98" s="18">
        <f>frq!C98</f>
        <v>1</v>
      </c>
      <c r="M98" s="16">
        <f t="shared" si="11"/>
        <v>130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130</v>
      </c>
      <c r="R98" s="17"/>
    </row>
    <row r="99" spans="1:18">
      <c r="A99" s="8" t="s">
        <v>171</v>
      </c>
      <c r="B99" s="15">
        <f t="shared" ref="B99:R99" si="18">SUM(B3:B98)/4000</f>
        <v>3.9089999999999998</v>
      </c>
      <c r="C99" s="15">
        <f t="shared" si="18"/>
        <v>0</v>
      </c>
      <c r="D99" s="15">
        <f t="shared" si="18"/>
        <v>3.96</v>
      </c>
      <c r="E99" s="15">
        <f t="shared" si="18"/>
        <v>0</v>
      </c>
      <c r="F99" s="15">
        <f t="shared" si="18"/>
        <v>7.8689999999999998</v>
      </c>
      <c r="G99" s="15">
        <f t="shared" si="18"/>
        <v>3.86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3.86</v>
      </c>
      <c r="L99" s="15">
        <f t="shared" si="18"/>
        <v>2.4E-2</v>
      </c>
      <c r="M99" s="15">
        <f t="shared" si="18"/>
        <v>3.86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3.86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4" workbookViewId="0">
      <selection activeCell="O102" sqref="O102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45710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529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528</v>
      </c>
    </row>
    <row r="3" spans="1:19">
      <c r="A3" s="8" t="s">
        <v>45</v>
      </c>
      <c r="B3" s="202">
        <f>'[2]22'!B5</f>
        <v>84</v>
      </c>
      <c r="C3" s="203">
        <f>'[2]22'!C5</f>
        <v>0</v>
      </c>
      <c r="D3" s="203">
        <f>'[2]22'!D5</f>
        <v>0</v>
      </c>
      <c r="E3" s="203">
        <f>'[2]22'!E5</f>
        <v>0</v>
      </c>
      <c r="F3" s="15">
        <f>SUM(B3:E3)</f>
        <v>84</v>
      </c>
      <c r="G3" s="202">
        <f>'[2]22'!H5</f>
        <v>38</v>
      </c>
      <c r="H3" s="203">
        <f>'[2]22'!I5</f>
        <v>0</v>
      </c>
      <c r="I3" s="203">
        <f>'[2]22'!J5</f>
        <v>0</v>
      </c>
      <c r="J3" s="203">
        <f>'[2]22'!K5</f>
        <v>0</v>
      </c>
      <c r="K3" s="15">
        <f>SUM(G3:J3)</f>
        <v>38</v>
      </c>
      <c r="L3" s="18">
        <f>frq!C3</f>
        <v>1</v>
      </c>
      <c r="M3" s="125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  <c r="S3" s="18"/>
    </row>
    <row r="4" spans="1:19">
      <c r="A4" s="8" t="s">
        <v>46</v>
      </c>
      <c r="B4" s="202">
        <f>'[2]22'!B6</f>
        <v>84</v>
      </c>
      <c r="C4" s="203">
        <f>'[2]22'!C6</f>
        <v>0</v>
      </c>
      <c r="D4" s="203">
        <f>'[2]22'!D6</f>
        <v>0</v>
      </c>
      <c r="E4" s="203">
        <f>'[2]22'!E6</f>
        <v>0</v>
      </c>
      <c r="F4" s="15">
        <f>SUM(B4:E4)</f>
        <v>84</v>
      </c>
      <c r="G4" s="202">
        <f>'[2]22'!H6</f>
        <v>38</v>
      </c>
      <c r="H4" s="203">
        <f>'[2]22'!I6</f>
        <v>0</v>
      </c>
      <c r="I4" s="203">
        <f>'[2]22'!J6</f>
        <v>0</v>
      </c>
      <c r="J4" s="203">
        <f>'[2]22'!K6</f>
        <v>0</v>
      </c>
      <c r="K4" s="15">
        <f t="shared" ref="K4:K67" si="3">SUM(G4:J4)</f>
        <v>38</v>
      </c>
      <c r="L4" s="18">
        <f>frq!C4</f>
        <v>1</v>
      </c>
      <c r="M4" s="125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  <c r="S4" s="18"/>
    </row>
    <row r="5" spans="1:19">
      <c r="A5" s="8" t="s">
        <v>47</v>
      </c>
      <c r="B5" s="202">
        <f>'[2]22'!B7</f>
        <v>84</v>
      </c>
      <c r="C5" s="203">
        <f>'[2]22'!C7</f>
        <v>0</v>
      </c>
      <c r="D5" s="203">
        <f>'[2]22'!D7</f>
        <v>0</v>
      </c>
      <c r="E5" s="203">
        <f>'[2]22'!E7</f>
        <v>0</v>
      </c>
      <c r="F5" s="15">
        <f t="shared" ref="F5:F68" si="6">SUM(B5:E5)</f>
        <v>84</v>
      </c>
      <c r="G5" s="202">
        <f>'[2]22'!H7</f>
        <v>38</v>
      </c>
      <c r="H5" s="203">
        <f>'[2]22'!I7</f>
        <v>0</v>
      </c>
      <c r="I5" s="203">
        <f>'[2]22'!J7</f>
        <v>0</v>
      </c>
      <c r="J5" s="203">
        <f>'[2]22'!K7</f>
        <v>0</v>
      </c>
      <c r="K5" s="15">
        <f t="shared" si="3"/>
        <v>38</v>
      </c>
      <c r="L5" s="18">
        <f>frq!C5</f>
        <v>1</v>
      </c>
      <c r="M5" s="125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  <c r="S5" s="18"/>
    </row>
    <row r="6" spans="1:19">
      <c r="A6" s="8" t="s">
        <v>48</v>
      </c>
      <c r="B6" s="202">
        <f>'[2]22'!B8</f>
        <v>84</v>
      </c>
      <c r="C6" s="203">
        <f>'[2]22'!C8</f>
        <v>0</v>
      </c>
      <c r="D6" s="203">
        <f>'[2]22'!D8</f>
        <v>0</v>
      </c>
      <c r="E6" s="203">
        <f>'[2]22'!E8</f>
        <v>0</v>
      </c>
      <c r="F6" s="15">
        <f t="shared" si="6"/>
        <v>84</v>
      </c>
      <c r="G6" s="202">
        <f>'[2]22'!H8</f>
        <v>38</v>
      </c>
      <c r="H6" s="203">
        <f>'[2]22'!I8</f>
        <v>0</v>
      </c>
      <c r="I6" s="203">
        <f>'[2]22'!J8</f>
        <v>0</v>
      </c>
      <c r="J6" s="203">
        <f>'[2]22'!K8</f>
        <v>0</v>
      </c>
      <c r="K6" s="15">
        <f t="shared" si="3"/>
        <v>38</v>
      </c>
      <c r="L6" s="18">
        <f>frq!C6</f>
        <v>1</v>
      </c>
      <c r="M6" s="125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  <c r="S6" s="18"/>
    </row>
    <row r="7" spans="1:19">
      <c r="A7" s="8" t="s">
        <v>49</v>
      </c>
      <c r="B7" s="202">
        <f>'[2]22'!B9</f>
        <v>84</v>
      </c>
      <c r="C7" s="203">
        <f>'[2]22'!C9</f>
        <v>0</v>
      </c>
      <c r="D7" s="203">
        <f>'[2]22'!D9</f>
        <v>0</v>
      </c>
      <c r="E7" s="203">
        <f>'[2]22'!E9</f>
        <v>0</v>
      </c>
      <c r="F7" s="15">
        <f t="shared" si="6"/>
        <v>84</v>
      </c>
      <c r="G7" s="202">
        <f>'[2]22'!H9</f>
        <v>38</v>
      </c>
      <c r="H7" s="203">
        <f>'[2]22'!I9</f>
        <v>0</v>
      </c>
      <c r="I7" s="203">
        <f>'[2]22'!J9</f>
        <v>0</v>
      </c>
      <c r="J7" s="203">
        <f>'[2]22'!K9</f>
        <v>0</v>
      </c>
      <c r="K7" s="15">
        <f t="shared" si="3"/>
        <v>38</v>
      </c>
      <c r="L7" s="18">
        <f>frq!C7</f>
        <v>1</v>
      </c>
      <c r="M7" s="125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  <c r="S7" s="18"/>
    </row>
    <row r="8" spans="1:19">
      <c r="A8" s="8" t="s">
        <v>50</v>
      </c>
      <c r="B8" s="202">
        <f>'[2]22'!B10</f>
        <v>84</v>
      </c>
      <c r="C8" s="203">
        <f>'[2]22'!C10</f>
        <v>0</v>
      </c>
      <c r="D8" s="203">
        <f>'[2]22'!D10</f>
        <v>0</v>
      </c>
      <c r="E8" s="203">
        <f>'[2]22'!E10</f>
        <v>0</v>
      </c>
      <c r="F8" s="15">
        <f t="shared" si="6"/>
        <v>84</v>
      </c>
      <c r="G8" s="202">
        <f>'[2]22'!H10</f>
        <v>38</v>
      </c>
      <c r="H8" s="203">
        <f>'[2]22'!I10</f>
        <v>0</v>
      </c>
      <c r="I8" s="203">
        <f>'[2]22'!J10</f>
        <v>0</v>
      </c>
      <c r="J8" s="203">
        <f>'[2]22'!K10</f>
        <v>0</v>
      </c>
      <c r="K8" s="15">
        <f t="shared" si="3"/>
        <v>38</v>
      </c>
      <c r="L8" s="18">
        <f>frq!C8</f>
        <v>1</v>
      </c>
      <c r="M8" s="125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  <c r="S8" s="18"/>
    </row>
    <row r="9" spans="1:19">
      <c r="A9" s="8" t="s">
        <v>51</v>
      </c>
      <c r="B9" s="202">
        <f>'[2]22'!B11</f>
        <v>84</v>
      </c>
      <c r="C9" s="203">
        <f>'[2]22'!C11</f>
        <v>0</v>
      </c>
      <c r="D9" s="203">
        <f>'[2]22'!D11</f>
        <v>0</v>
      </c>
      <c r="E9" s="203">
        <f>'[2]22'!E11</f>
        <v>0</v>
      </c>
      <c r="F9" s="15">
        <f t="shared" si="6"/>
        <v>84</v>
      </c>
      <c r="G9" s="202">
        <f>'[2]22'!H11</f>
        <v>38</v>
      </c>
      <c r="H9" s="203">
        <f>'[2]22'!I11</f>
        <v>0</v>
      </c>
      <c r="I9" s="203">
        <f>'[2]22'!J11</f>
        <v>0</v>
      </c>
      <c r="J9" s="203">
        <f>'[2]22'!K11</f>
        <v>0</v>
      </c>
      <c r="K9" s="15">
        <f t="shared" si="3"/>
        <v>38</v>
      </c>
      <c r="L9" s="18">
        <f>frq!C9</f>
        <v>1</v>
      </c>
      <c r="M9" s="125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  <c r="S9" s="18"/>
    </row>
    <row r="10" spans="1:19">
      <c r="A10" s="8" t="s">
        <v>52</v>
      </c>
      <c r="B10" s="202">
        <f>'[2]22'!B12</f>
        <v>84</v>
      </c>
      <c r="C10" s="203">
        <f>'[2]22'!C12</f>
        <v>0</v>
      </c>
      <c r="D10" s="203">
        <f>'[2]22'!D12</f>
        <v>0</v>
      </c>
      <c r="E10" s="203">
        <f>'[2]22'!E12</f>
        <v>0</v>
      </c>
      <c r="F10" s="15">
        <f t="shared" si="6"/>
        <v>84</v>
      </c>
      <c r="G10" s="202">
        <f>'[2]22'!H12</f>
        <v>38</v>
      </c>
      <c r="H10" s="203">
        <f>'[2]22'!I12</f>
        <v>0</v>
      </c>
      <c r="I10" s="203">
        <f>'[2]22'!J12</f>
        <v>0</v>
      </c>
      <c r="J10" s="203">
        <f>'[2]22'!K12</f>
        <v>0</v>
      </c>
      <c r="K10" s="15">
        <f t="shared" si="3"/>
        <v>38</v>
      </c>
      <c r="L10" s="18">
        <f>frq!C10</f>
        <v>1</v>
      </c>
      <c r="M10" s="125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  <c r="S10" s="18"/>
    </row>
    <row r="11" spans="1:19">
      <c r="A11" s="8" t="s">
        <v>53</v>
      </c>
      <c r="B11" s="202">
        <f>'[2]22'!B13</f>
        <v>84</v>
      </c>
      <c r="C11" s="203">
        <f>'[2]22'!C13</f>
        <v>0</v>
      </c>
      <c r="D11" s="203">
        <f>'[2]22'!D13</f>
        <v>0</v>
      </c>
      <c r="E11" s="203">
        <f>'[2]22'!E13</f>
        <v>0</v>
      </c>
      <c r="F11" s="15">
        <f t="shared" si="6"/>
        <v>84</v>
      </c>
      <c r="G11" s="202">
        <f>'[2]22'!H13</f>
        <v>38</v>
      </c>
      <c r="H11" s="203">
        <f>'[2]22'!I13</f>
        <v>0</v>
      </c>
      <c r="I11" s="203">
        <f>'[2]22'!J13</f>
        <v>0</v>
      </c>
      <c r="J11" s="203">
        <f>'[2]22'!K13</f>
        <v>0</v>
      </c>
      <c r="K11" s="15">
        <f t="shared" si="3"/>
        <v>38</v>
      </c>
      <c r="L11" s="18">
        <f>frq!C11</f>
        <v>1</v>
      </c>
      <c r="M11" s="125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  <c r="S11" s="18"/>
    </row>
    <row r="12" spans="1:19">
      <c r="A12" s="8" t="s">
        <v>54</v>
      </c>
      <c r="B12" s="202">
        <f>'[2]22'!B14</f>
        <v>84</v>
      </c>
      <c r="C12" s="203">
        <f>'[2]22'!C14</f>
        <v>0</v>
      </c>
      <c r="D12" s="203">
        <f>'[2]22'!D14</f>
        <v>0</v>
      </c>
      <c r="E12" s="203">
        <f>'[2]22'!E14</f>
        <v>0</v>
      </c>
      <c r="F12" s="15">
        <f t="shared" si="6"/>
        <v>84</v>
      </c>
      <c r="G12" s="202">
        <f>'[2]22'!H14</f>
        <v>38</v>
      </c>
      <c r="H12" s="203">
        <f>'[2]22'!I14</f>
        <v>0</v>
      </c>
      <c r="I12" s="203">
        <f>'[2]22'!J14</f>
        <v>0</v>
      </c>
      <c r="J12" s="203">
        <f>'[2]22'!K14</f>
        <v>0</v>
      </c>
      <c r="K12" s="15">
        <f t="shared" si="3"/>
        <v>38</v>
      </c>
      <c r="L12" s="18">
        <f>frq!C12</f>
        <v>1</v>
      </c>
      <c r="M12" s="125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  <c r="S12" s="18"/>
    </row>
    <row r="13" spans="1:19">
      <c r="A13" s="8" t="s">
        <v>55</v>
      </c>
      <c r="B13" s="202">
        <f>'[2]22'!B15</f>
        <v>84</v>
      </c>
      <c r="C13" s="203">
        <f>'[2]22'!C15</f>
        <v>0</v>
      </c>
      <c r="D13" s="203">
        <f>'[2]22'!D15</f>
        <v>0</v>
      </c>
      <c r="E13" s="203">
        <f>'[2]22'!E15</f>
        <v>0</v>
      </c>
      <c r="F13" s="15">
        <f t="shared" si="6"/>
        <v>84</v>
      </c>
      <c r="G13" s="202">
        <f>'[2]22'!H15</f>
        <v>38</v>
      </c>
      <c r="H13" s="203">
        <f>'[2]22'!I15</f>
        <v>0</v>
      </c>
      <c r="I13" s="203">
        <f>'[2]22'!J15</f>
        <v>0</v>
      </c>
      <c r="J13" s="203">
        <f>'[2]22'!K15</f>
        <v>0</v>
      </c>
      <c r="K13" s="15">
        <f t="shared" si="3"/>
        <v>38</v>
      </c>
      <c r="L13" s="18">
        <f>frq!C13</f>
        <v>1</v>
      </c>
      <c r="M13" s="125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  <c r="S13" s="18"/>
    </row>
    <row r="14" spans="1:19">
      <c r="A14" s="8" t="s">
        <v>56</v>
      </c>
      <c r="B14" s="202">
        <f>'[2]22'!B16</f>
        <v>84</v>
      </c>
      <c r="C14" s="203">
        <f>'[2]22'!C16</f>
        <v>0</v>
      </c>
      <c r="D14" s="203">
        <f>'[2]22'!D16</f>
        <v>0</v>
      </c>
      <c r="E14" s="203">
        <f>'[2]22'!E16</f>
        <v>0</v>
      </c>
      <c r="F14" s="15">
        <f t="shared" si="6"/>
        <v>84</v>
      </c>
      <c r="G14" s="202">
        <f>'[2]22'!H16</f>
        <v>38</v>
      </c>
      <c r="H14" s="203">
        <f>'[2]22'!I16</f>
        <v>0</v>
      </c>
      <c r="I14" s="203">
        <f>'[2]22'!J16</f>
        <v>0</v>
      </c>
      <c r="J14" s="203">
        <f>'[2]22'!K16</f>
        <v>0</v>
      </c>
      <c r="K14" s="15">
        <f t="shared" si="3"/>
        <v>38</v>
      </c>
      <c r="L14" s="18">
        <f>frq!C14</f>
        <v>1</v>
      </c>
      <c r="M14" s="125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  <c r="S14" s="18"/>
    </row>
    <row r="15" spans="1:19">
      <c r="A15" s="8" t="s">
        <v>57</v>
      </c>
      <c r="B15" s="202">
        <f>'[2]22'!B17</f>
        <v>84</v>
      </c>
      <c r="C15" s="203">
        <f>'[2]22'!C17</f>
        <v>0</v>
      </c>
      <c r="D15" s="203">
        <f>'[2]22'!D17</f>
        <v>0</v>
      </c>
      <c r="E15" s="203">
        <f>'[2]22'!E17</f>
        <v>0</v>
      </c>
      <c r="F15" s="15">
        <f t="shared" si="6"/>
        <v>84</v>
      </c>
      <c r="G15" s="202">
        <f>'[2]22'!H17</f>
        <v>38</v>
      </c>
      <c r="H15" s="203">
        <f>'[2]22'!I17</f>
        <v>0</v>
      </c>
      <c r="I15" s="203">
        <f>'[2]22'!J17</f>
        <v>0</v>
      </c>
      <c r="J15" s="203">
        <f>'[2]22'!K17</f>
        <v>0</v>
      </c>
      <c r="K15" s="15">
        <f t="shared" si="3"/>
        <v>38</v>
      </c>
      <c r="L15" s="18">
        <f>frq!C15</f>
        <v>1</v>
      </c>
      <c r="M15" s="125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  <c r="S15" s="18"/>
    </row>
    <row r="16" spans="1:19">
      <c r="A16" s="8" t="s">
        <v>58</v>
      </c>
      <c r="B16" s="202">
        <f>'[2]22'!B18</f>
        <v>84</v>
      </c>
      <c r="C16" s="203">
        <f>'[2]22'!C18</f>
        <v>0</v>
      </c>
      <c r="D16" s="203">
        <f>'[2]22'!D18</f>
        <v>0</v>
      </c>
      <c r="E16" s="203">
        <f>'[2]22'!E18</f>
        <v>0</v>
      </c>
      <c r="F16" s="15">
        <f t="shared" si="6"/>
        <v>84</v>
      </c>
      <c r="G16" s="202">
        <f>'[2]22'!H18</f>
        <v>38</v>
      </c>
      <c r="H16" s="203">
        <f>'[2]22'!I18</f>
        <v>0</v>
      </c>
      <c r="I16" s="203">
        <f>'[2]22'!J18</f>
        <v>0</v>
      </c>
      <c r="J16" s="203">
        <f>'[2]22'!K18</f>
        <v>0</v>
      </c>
      <c r="K16" s="15">
        <f t="shared" si="3"/>
        <v>38</v>
      </c>
      <c r="L16" s="18">
        <f>frq!C16</f>
        <v>1</v>
      </c>
      <c r="M16" s="125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  <c r="S16" s="18"/>
    </row>
    <row r="17" spans="1:19">
      <c r="A17" s="8" t="s">
        <v>59</v>
      </c>
      <c r="B17" s="202">
        <f>'[2]22'!B19</f>
        <v>84</v>
      </c>
      <c r="C17" s="203">
        <f>'[2]22'!C19</f>
        <v>0</v>
      </c>
      <c r="D17" s="203">
        <f>'[2]22'!D19</f>
        <v>0</v>
      </c>
      <c r="E17" s="203">
        <f>'[2]22'!E19</f>
        <v>0</v>
      </c>
      <c r="F17" s="15">
        <f t="shared" si="6"/>
        <v>84</v>
      </c>
      <c r="G17" s="202">
        <f>'[2]22'!H19</f>
        <v>38</v>
      </c>
      <c r="H17" s="203">
        <f>'[2]22'!I19</f>
        <v>0</v>
      </c>
      <c r="I17" s="203">
        <f>'[2]22'!J19</f>
        <v>0</v>
      </c>
      <c r="J17" s="203">
        <f>'[2]22'!K19</f>
        <v>0</v>
      </c>
      <c r="K17" s="15">
        <f t="shared" si="3"/>
        <v>38</v>
      </c>
      <c r="L17" s="18">
        <f>frq!C17</f>
        <v>1</v>
      </c>
      <c r="M17" s="125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  <c r="S17" s="18"/>
    </row>
    <row r="18" spans="1:19">
      <c r="A18" s="8" t="s">
        <v>60</v>
      </c>
      <c r="B18" s="202">
        <f>'[2]22'!B20</f>
        <v>84</v>
      </c>
      <c r="C18" s="203">
        <f>'[2]22'!C20</f>
        <v>0</v>
      </c>
      <c r="D18" s="203">
        <f>'[2]22'!D20</f>
        <v>0</v>
      </c>
      <c r="E18" s="203">
        <f>'[2]22'!E20</f>
        <v>0</v>
      </c>
      <c r="F18" s="15">
        <f t="shared" si="6"/>
        <v>84</v>
      </c>
      <c r="G18" s="202">
        <f>'[2]22'!H20</f>
        <v>38</v>
      </c>
      <c r="H18" s="203">
        <f>'[2]22'!I20</f>
        <v>0</v>
      </c>
      <c r="I18" s="203">
        <f>'[2]22'!J20</f>
        <v>0</v>
      </c>
      <c r="J18" s="203">
        <f>'[2]22'!K20</f>
        <v>0</v>
      </c>
      <c r="K18" s="15">
        <f t="shared" si="3"/>
        <v>38</v>
      </c>
      <c r="L18" s="18">
        <f>frq!C18</f>
        <v>1</v>
      </c>
      <c r="M18" s="125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  <c r="S18" s="18"/>
    </row>
    <row r="19" spans="1:19">
      <c r="A19" s="8" t="s">
        <v>61</v>
      </c>
      <c r="B19" s="202">
        <f>'[2]22'!B21</f>
        <v>84</v>
      </c>
      <c r="C19" s="203">
        <f>'[2]22'!C21</f>
        <v>0</v>
      </c>
      <c r="D19" s="203">
        <f>'[2]22'!D21</f>
        <v>0</v>
      </c>
      <c r="E19" s="203">
        <f>'[2]22'!E21</f>
        <v>0</v>
      </c>
      <c r="F19" s="15">
        <f t="shared" si="6"/>
        <v>84</v>
      </c>
      <c r="G19" s="202">
        <f>'[2]22'!H21</f>
        <v>39</v>
      </c>
      <c r="H19" s="203">
        <f>'[2]22'!I21</f>
        <v>0</v>
      </c>
      <c r="I19" s="203">
        <f>'[2]22'!J21</f>
        <v>0</v>
      </c>
      <c r="J19" s="203">
        <f>'[2]22'!K21</f>
        <v>0</v>
      </c>
      <c r="K19" s="15">
        <f t="shared" si="3"/>
        <v>39</v>
      </c>
      <c r="L19" s="18">
        <f>frq!C19</f>
        <v>1</v>
      </c>
      <c r="M19" s="125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  <c r="S19" s="18"/>
    </row>
    <row r="20" spans="1:19">
      <c r="A20" s="8" t="s">
        <v>62</v>
      </c>
      <c r="B20" s="202">
        <f>'[2]22'!B22</f>
        <v>84</v>
      </c>
      <c r="C20" s="203">
        <f>'[2]22'!C22</f>
        <v>0</v>
      </c>
      <c r="D20" s="203">
        <f>'[2]22'!D22</f>
        <v>0</v>
      </c>
      <c r="E20" s="203">
        <f>'[2]22'!E22</f>
        <v>0</v>
      </c>
      <c r="F20" s="15">
        <f t="shared" si="6"/>
        <v>84</v>
      </c>
      <c r="G20" s="202">
        <f>'[2]22'!H22</f>
        <v>39</v>
      </c>
      <c r="H20" s="203">
        <f>'[2]22'!I22</f>
        <v>0</v>
      </c>
      <c r="I20" s="203">
        <f>'[2]22'!J22</f>
        <v>0</v>
      </c>
      <c r="J20" s="203">
        <f>'[2]22'!K22</f>
        <v>0</v>
      </c>
      <c r="K20" s="15">
        <f t="shared" si="3"/>
        <v>39</v>
      </c>
      <c r="L20" s="18">
        <f>frq!C20</f>
        <v>1</v>
      </c>
      <c r="M20" s="125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  <c r="S20" s="18"/>
    </row>
    <row r="21" spans="1:19">
      <c r="A21" s="8" t="s">
        <v>63</v>
      </c>
      <c r="B21" s="202">
        <f>'[2]22'!B23</f>
        <v>84</v>
      </c>
      <c r="C21" s="203">
        <f>'[2]22'!C23</f>
        <v>0</v>
      </c>
      <c r="D21" s="203">
        <f>'[2]22'!D23</f>
        <v>0</v>
      </c>
      <c r="E21" s="203">
        <f>'[2]22'!E23</f>
        <v>0</v>
      </c>
      <c r="F21" s="15">
        <f t="shared" si="6"/>
        <v>84</v>
      </c>
      <c r="G21" s="202">
        <f>'[2]22'!H23</f>
        <v>39</v>
      </c>
      <c r="H21" s="203">
        <f>'[2]22'!I23</f>
        <v>0</v>
      </c>
      <c r="I21" s="203">
        <f>'[2]22'!J23</f>
        <v>0</v>
      </c>
      <c r="J21" s="203">
        <f>'[2]22'!K23</f>
        <v>0</v>
      </c>
      <c r="K21" s="15">
        <f t="shared" si="3"/>
        <v>39</v>
      </c>
      <c r="L21" s="18">
        <f>frq!C21</f>
        <v>1</v>
      </c>
      <c r="M21" s="125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  <c r="S21" s="18"/>
    </row>
    <row r="22" spans="1:19">
      <c r="A22" s="8" t="s">
        <v>64</v>
      </c>
      <c r="B22" s="202">
        <f>'[2]22'!B24</f>
        <v>84</v>
      </c>
      <c r="C22" s="203">
        <f>'[2]22'!C24</f>
        <v>0</v>
      </c>
      <c r="D22" s="203">
        <f>'[2]22'!D24</f>
        <v>0</v>
      </c>
      <c r="E22" s="203">
        <f>'[2]22'!E24</f>
        <v>0</v>
      </c>
      <c r="F22" s="15">
        <f t="shared" si="6"/>
        <v>84</v>
      </c>
      <c r="G22" s="202">
        <f>'[2]22'!H24</f>
        <v>39</v>
      </c>
      <c r="H22" s="203">
        <f>'[2]22'!I24</f>
        <v>0</v>
      </c>
      <c r="I22" s="203">
        <f>'[2]22'!J24</f>
        <v>0</v>
      </c>
      <c r="J22" s="203">
        <f>'[2]22'!K24</f>
        <v>0</v>
      </c>
      <c r="K22" s="15">
        <f t="shared" si="3"/>
        <v>39</v>
      </c>
      <c r="L22" s="18">
        <f>frq!C22</f>
        <v>1</v>
      </c>
      <c r="M22" s="125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  <c r="S22" s="18"/>
    </row>
    <row r="23" spans="1:19">
      <c r="A23" s="8" t="s">
        <v>65</v>
      </c>
      <c r="B23" s="202">
        <f>'[2]22'!B25</f>
        <v>84</v>
      </c>
      <c r="C23" s="203">
        <f>'[2]22'!C25</f>
        <v>0</v>
      </c>
      <c r="D23" s="203">
        <f>'[2]22'!D25</f>
        <v>0</v>
      </c>
      <c r="E23" s="203">
        <f>'[2]22'!E25</f>
        <v>0</v>
      </c>
      <c r="F23" s="15">
        <f t="shared" si="6"/>
        <v>84</v>
      </c>
      <c r="G23" s="202">
        <f>'[2]22'!H25</f>
        <v>38</v>
      </c>
      <c r="H23" s="203">
        <f>'[2]22'!I25</f>
        <v>0</v>
      </c>
      <c r="I23" s="203">
        <f>'[2]22'!J25</f>
        <v>0</v>
      </c>
      <c r="J23" s="203">
        <f>'[2]22'!K25</f>
        <v>0</v>
      </c>
      <c r="K23" s="15">
        <f t="shared" si="3"/>
        <v>38</v>
      </c>
      <c r="L23" s="18">
        <f>frq!C23</f>
        <v>1</v>
      </c>
      <c r="M23" s="125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  <c r="S23" s="18"/>
    </row>
    <row r="24" spans="1:19">
      <c r="A24" s="8" t="s">
        <v>66</v>
      </c>
      <c r="B24" s="202">
        <f>'[2]22'!B26</f>
        <v>84</v>
      </c>
      <c r="C24" s="203">
        <f>'[2]22'!C26</f>
        <v>0</v>
      </c>
      <c r="D24" s="203">
        <f>'[2]22'!D26</f>
        <v>0</v>
      </c>
      <c r="E24" s="203">
        <f>'[2]22'!E26</f>
        <v>0</v>
      </c>
      <c r="F24" s="15">
        <f t="shared" si="6"/>
        <v>84</v>
      </c>
      <c r="G24" s="202">
        <f>'[2]22'!H26</f>
        <v>38</v>
      </c>
      <c r="H24" s="203">
        <f>'[2]22'!I26</f>
        <v>0</v>
      </c>
      <c r="I24" s="203">
        <f>'[2]22'!J26</f>
        <v>0</v>
      </c>
      <c r="J24" s="203">
        <f>'[2]22'!K26</f>
        <v>0</v>
      </c>
      <c r="K24" s="15">
        <f t="shared" si="3"/>
        <v>38</v>
      </c>
      <c r="L24" s="18">
        <f>frq!C24</f>
        <v>1</v>
      </c>
      <c r="M24" s="125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  <c r="S24" s="18"/>
    </row>
    <row r="25" spans="1:19">
      <c r="A25" s="8" t="s">
        <v>67</v>
      </c>
      <c r="B25" s="202">
        <f>'[2]22'!B27</f>
        <v>84</v>
      </c>
      <c r="C25" s="203">
        <f>'[2]22'!C27</f>
        <v>0</v>
      </c>
      <c r="D25" s="203">
        <f>'[2]22'!D27</f>
        <v>0</v>
      </c>
      <c r="E25" s="203">
        <f>'[2]22'!E27</f>
        <v>0</v>
      </c>
      <c r="F25" s="15">
        <f t="shared" si="6"/>
        <v>84</v>
      </c>
      <c r="G25" s="202">
        <f>'[2]22'!H27</f>
        <v>38</v>
      </c>
      <c r="H25" s="203">
        <f>'[2]22'!I27</f>
        <v>0</v>
      </c>
      <c r="I25" s="203">
        <f>'[2]22'!J27</f>
        <v>0</v>
      </c>
      <c r="J25" s="203">
        <f>'[2]22'!K27</f>
        <v>0</v>
      </c>
      <c r="K25" s="15">
        <f t="shared" si="3"/>
        <v>38</v>
      </c>
      <c r="L25" s="18">
        <f>frq!C25</f>
        <v>1</v>
      </c>
      <c r="M25" s="125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  <c r="S25" s="18"/>
    </row>
    <row r="26" spans="1:19">
      <c r="A26" s="8" t="s">
        <v>68</v>
      </c>
      <c r="B26" s="202">
        <f>'[2]22'!B28</f>
        <v>84</v>
      </c>
      <c r="C26" s="203">
        <f>'[2]22'!C28</f>
        <v>0</v>
      </c>
      <c r="D26" s="203">
        <f>'[2]22'!D28</f>
        <v>0</v>
      </c>
      <c r="E26" s="203">
        <f>'[2]22'!E28</f>
        <v>0</v>
      </c>
      <c r="F26" s="15">
        <f t="shared" si="6"/>
        <v>84</v>
      </c>
      <c r="G26" s="202">
        <f>'[2]22'!H28</f>
        <v>38</v>
      </c>
      <c r="H26" s="203">
        <f>'[2]22'!I28</f>
        <v>0</v>
      </c>
      <c r="I26" s="203">
        <f>'[2]22'!J28</f>
        <v>0</v>
      </c>
      <c r="J26" s="203">
        <f>'[2]22'!K28</f>
        <v>0</v>
      </c>
      <c r="K26" s="15">
        <f t="shared" si="3"/>
        <v>38</v>
      </c>
      <c r="L26" s="18">
        <f>frq!C26</f>
        <v>1</v>
      </c>
      <c r="M26" s="125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  <c r="S26" s="18"/>
    </row>
    <row r="27" spans="1:19">
      <c r="A27" s="8" t="s">
        <v>69</v>
      </c>
      <c r="B27" s="202">
        <f>'[2]22'!B29</f>
        <v>84</v>
      </c>
      <c r="C27" s="203">
        <f>'[2]22'!C29</f>
        <v>0</v>
      </c>
      <c r="D27" s="203">
        <f>'[2]22'!D29</f>
        <v>0</v>
      </c>
      <c r="E27" s="203">
        <f>'[2]22'!E29</f>
        <v>0</v>
      </c>
      <c r="F27" s="15">
        <f t="shared" si="6"/>
        <v>84</v>
      </c>
      <c r="G27" s="202">
        <f>'[2]22'!H29</f>
        <v>38</v>
      </c>
      <c r="H27" s="203">
        <f>'[2]22'!I29</f>
        <v>0</v>
      </c>
      <c r="I27" s="203">
        <f>'[2]22'!J29</f>
        <v>0</v>
      </c>
      <c r="J27" s="203">
        <f>'[2]22'!K29</f>
        <v>0</v>
      </c>
      <c r="K27" s="15">
        <f t="shared" si="3"/>
        <v>38</v>
      </c>
      <c r="L27" s="18">
        <f>frq!C27</f>
        <v>1</v>
      </c>
      <c r="M27" s="125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  <c r="S27" s="18"/>
    </row>
    <row r="28" spans="1:19">
      <c r="A28" s="8" t="s">
        <v>70</v>
      </c>
      <c r="B28" s="202">
        <f>'[2]22'!B30</f>
        <v>84</v>
      </c>
      <c r="C28" s="203">
        <f>'[2]22'!C30</f>
        <v>0</v>
      </c>
      <c r="D28" s="203">
        <f>'[2]22'!D30</f>
        <v>0</v>
      </c>
      <c r="E28" s="203">
        <f>'[2]22'!E30</f>
        <v>0</v>
      </c>
      <c r="F28" s="15">
        <f t="shared" si="6"/>
        <v>84</v>
      </c>
      <c r="G28" s="202">
        <f>'[2]22'!H30</f>
        <v>38</v>
      </c>
      <c r="H28" s="203">
        <f>'[2]22'!I30</f>
        <v>0</v>
      </c>
      <c r="I28" s="203">
        <f>'[2]22'!J30</f>
        <v>0</v>
      </c>
      <c r="J28" s="203">
        <f>'[2]22'!K30</f>
        <v>0</v>
      </c>
      <c r="K28" s="15">
        <f t="shared" si="3"/>
        <v>38</v>
      </c>
      <c r="L28" s="18">
        <f>frq!C28</f>
        <v>1</v>
      </c>
      <c r="M28" s="125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  <c r="S28" s="18"/>
    </row>
    <row r="29" spans="1:19">
      <c r="A29" s="8" t="s">
        <v>71</v>
      </c>
      <c r="B29" s="202">
        <f>'[2]22'!B31</f>
        <v>84</v>
      </c>
      <c r="C29" s="203">
        <f>'[2]22'!C31</f>
        <v>0</v>
      </c>
      <c r="D29" s="203">
        <f>'[2]22'!D31</f>
        <v>0</v>
      </c>
      <c r="E29" s="203">
        <f>'[2]22'!E31</f>
        <v>0</v>
      </c>
      <c r="F29" s="15">
        <f t="shared" si="6"/>
        <v>84</v>
      </c>
      <c r="G29" s="202">
        <f>'[2]22'!H31</f>
        <v>38</v>
      </c>
      <c r="H29" s="203">
        <f>'[2]22'!I31</f>
        <v>0</v>
      </c>
      <c r="I29" s="203">
        <f>'[2]22'!J31</f>
        <v>0</v>
      </c>
      <c r="J29" s="203">
        <f>'[2]22'!K31</f>
        <v>0</v>
      </c>
      <c r="K29" s="15">
        <f t="shared" si="3"/>
        <v>38</v>
      </c>
      <c r="L29" s="18">
        <f>frq!C29</f>
        <v>1</v>
      </c>
      <c r="M29" s="125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  <c r="S29" s="18"/>
    </row>
    <row r="30" spans="1:19">
      <c r="A30" s="8" t="s">
        <v>72</v>
      </c>
      <c r="B30" s="202">
        <f>'[2]22'!B32</f>
        <v>84</v>
      </c>
      <c r="C30" s="203">
        <f>'[2]22'!C32</f>
        <v>0</v>
      </c>
      <c r="D30" s="203">
        <f>'[2]22'!D32</f>
        <v>0</v>
      </c>
      <c r="E30" s="203">
        <f>'[2]22'!E32</f>
        <v>0</v>
      </c>
      <c r="F30" s="15">
        <f t="shared" si="6"/>
        <v>84</v>
      </c>
      <c r="G30" s="202">
        <f>'[2]22'!H32</f>
        <v>38</v>
      </c>
      <c r="H30" s="203">
        <f>'[2]22'!I32</f>
        <v>0</v>
      </c>
      <c r="I30" s="203">
        <f>'[2]22'!J32</f>
        <v>0</v>
      </c>
      <c r="J30" s="203">
        <f>'[2]22'!K32</f>
        <v>0</v>
      </c>
      <c r="K30" s="15">
        <f t="shared" si="3"/>
        <v>38</v>
      </c>
      <c r="L30" s="18">
        <f>frq!C30</f>
        <v>1</v>
      </c>
      <c r="M30" s="125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  <c r="S30" s="18"/>
    </row>
    <row r="31" spans="1:19">
      <c r="A31" s="8" t="s">
        <v>73</v>
      </c>
      <c r="B31" s="202">
        <f>'[2]22'!B33</f>
        <v>84</v>
      </c>
      <c r="C31" s="203">
        <f>'[2]22'!C33</f>
        <v>0</v>
      </c>
      <c r="D31" s="203">
        <f>'[2]22'!D33</f>
        <v>0</v>
      </c>
      <c r="E31" s="203">
        <f>'[2]22'!E33</f>
        <v>0</v>
      </c>
      <c r="F31" s="15">
        <f t="shared" si="6"/>
        <v>84</v>
      </c>
      <c r="G31" s="202">
        <f>'[2]22'!H33</f>
        <v>38</v>
      </c>
      <c r="H31" s="203">
        <f>'[2]22'!I33</f>
        <v>0</v>
      </c>
      <c r="I31" s="203">
        <f>'[2]22'!J33</f>
        <v>0</v>
      </c>
      <c r="J31" s="203">
        <f>'[2]22'!K33</f>
        <v>0</v>
      </c>
      <c r="K31" s="15">
        <f t="shared" si="3"/>
        <v>38</v>
      </c>
      <c r="L31" s="18">
        <f>frq!C31</f>
        <v>1</v>
      </c>
      <c r="M31" s="125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  <c r="S31" s="18"/>
    </row>
    <row r="32" spans="1:19">
      <c r="A32" s="8" t="s">
        <v>74</v>
      </c>
      <c r="B32" s="202">
        <f>'[2]22'!B34</f>
        <v>84</v>
      </c>
      <c r="C32" s="203">
        <f>'[2]22'!C34</f>
        <v>0</v>
      </c>
      <c r="D32" s="203">
        <f>'[2]22'!D34</f>
        <v>0</v>
      </c>
      <c r="E32" s="203">
        <f>'[2]22'!E34</f>
        <v>0</v>
      </c>
      <c r="F32" s="15">
        <f t="shared" si="6"/>
        <v>84</v>
      </c>
      <c r="G32" s="202">
        <f>'[2]22'!H34</f>
        <v>38</v>
      </c>
      <c r="H32" s="203">
        <f>'[2]22'!I34</f>
        <v>0</v>
      </c>
      <c r="I32" s="203">
        <f>'[2]22'!J34</f>
        <v>0</v>
      </c>
      <c r="J32" s="203">
        <f>'[2]22'!K34</f>
        <v>0</v>
      </c>
      <c r="K32" s="15">
        <f t="shared" si="3"/>
        <v>38</v>
      </c>
      <c r="L32" s="18">
        <f>frq!C32</f>
        <v>1</v>
      </c>
      <c r="M32" s="125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  <c r="S32" s="18"/>
    </row>
    <row r="33" spans="1:19">
      <c r="A33" s="8" t="s">
        <v>75</v>
      </c>
      <c r="B33" s="202">
        <f>'[2]22'!B35</f>
        <v>84</v>
      </c>
      <c r="C33" s="203">
        <f>'[2]22'!C35</f>
        <v>0</v>
      </c>
      <c r="D33" s="203">
        <f>'[2]22'!D35</f>
        <v>0</v>
      </c>
      <c r="E33" s="203">
        <f>'[2]22'!E35</f>
        <v>0</v>
      </c>
      <c r="F33" s="15">
        <f t="shared" si="6"/>
        <v>84</v>
      </c>
      <c r="G33" s="202">
        <f>'[2]22'!H35</f>
        <v>38</v>
      </c>
      <c r="H33" s="203">
        <f>'[2]22'!I35</f>
        <v>0</v>
      </c>
      <c r="I33" s="203">
        <f>'[2]22'!J35</f>
        <v>0</v>
      </c>
      <c r="J33" s="203">
        <f>'[2]22'!K35</f>
        <v>0</v>
      </c>
      <c r="K33" s="15">
        <f t="shared" si="3"/>
        <v>38</v>
      </c>
      <c r="L33" s="18">
        <f>frq!C33</f>
        <v>1</v>
      </c>
      <c r="M33" s="125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  <c r="S33" s="18"/>
    </row>
    <row r="34" spans="1:19">
      <c r="A34" s="8" t="s">
        <v>76</v>
      </c>
      <c r="B34" s="202">
        <f>'[2]22'!B36</f>
        <v>84</v>
      </c>
      <c r="C34" s="203">
        <f>'[2]22'!C36</f>
        <v>0</v>
      </c>
      <c r="D34" s="203">
        <f>'[2]22'!D36</f>
        <v>0</v>
      </c>
      <c r="E34" s="203">
        <f>'[2]22'!E36</f>
        <v>0</v>
      </c>
      <c r="F34" s="15">
        <f t="shared" si="6"/>
        <v>84</v>
      </c>
      <c r="G34" s="202">
        <f>'[2]22'!H36</f>
        <v>38</v>
      </c>
      <c r="H34" s="203">
        <f>'[2]22'!I36</f>
        <v>0</v>
      </c>
      <c r="I34" s="203">
        <f>'[2]22'!J36</f>
        <v>0</v>
      </c>
      <c r="J34" s="203">
        <f>'[2]22'!K36</f>
        <v>0</v>
      </c>
      <c r="K34" s="15">
        <f t="shared" si="3"/>
        <v>38</v>
      </c>
      <c r="L34" s="18">
        <f>frq!C34</f>
        <v>1</v>
      </c>
      <c r="M34" s="125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  <c r="S34" s="18"/>
    </row>
    <row r="35" spans="1:19">
      <c r="A35" s="8" t="s">
        <v>77</v>
      </c>
      <c r="B35" s="202">
        <f>'[2]22'!B37</f>
        <v>84</v>
      </c>
      <c r="C35" s="203">
        <f>'[2]22'!C37</f>
        <v>0</v>
      </c>
      <c r="D35" s="203">
        <f>'[2]22'!D37</f>
        <v>0</v>
      </c>
      <c r="E35" s="203">
        <f>'[2]22'!E37</f>
        <v>0</v>
      </c>
      <c r="F35" s="15">
        <f t="shared" si="6"/>
        <v>84</v>
      </c>
      <c r="G35" s="202">
        <f>'[2]22'!H37</f>
        <v>38</v>
      </c>
      <c r="H35" s="203">
        <f>'[2]22'!I37</f>
        <v>0</v>
      </c>
      <c r="I35" s="203">
        <f>'[2]22'!J37</f>
        <v>0</v>
      </c>
      <c r="J35" s="203">
        <f>'[2]22'!K37</f>
        <v>0</v>
      </c>
      <c r="K35" s="15">
        <f t="shared" si="3"/>
        <v>38</v>
      </c>
      <c r="L35" s="18">
        <f>frq!C35</f>
        <v>1</v>
      </c>
      <c r="M35" s="125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  <c r="S35" s="18"/>
    </row>
    <row r="36" spans="1:19">
      <c r="A36" s="8" t="s">
        <v>78</v>
      </c>
      <c r="B36" s="202">
        <f>'[2]22'!B38</f>
        <v>84</v>
      </c>
      <c r="C36" s="203">
        <f>'[2]22'!C38</f>
        <v>0</v>
      </c>
      <c r="D36" s="203">
        <f>'[2]22'!D38</f>
        <v>0</v>
      </c>
      <c r="E36" s="203">
        <f>'[2]22'!E38</f>
        <v>0</v>
      </c>
      <c r="F36" s="15">
        <f t="shared" si="6"/>
        <v>84</v>
      </c>
      <c r="G36" s="202">
        <f>'[2]22'!H38</f>
        <v>38</v>
      </c>
      <c r="H36" s="203">
        <f>'[2]22'!I38</f>
        <v>0</v>
      </c>
      <c r="I36" s="203">
        <f>'[2]22'!J38</f>
        <v>0</v>
      </c>
      <c r="J36" s="203">
        <f>'[2]22'!K38</f>
        <v>0</v>
      </c>
      <c r="K36" s="15">
        <f t="shared" si="3"/>
        <v>38</v>
      </c>
      <c r="L36" s="18">
        <f>frq!C36</f>
        <v>1</v>
      </c>
      <c r="M36" s="125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  <c r="S36" s="18"/>
    </row>
    <row r="37" spans="1:19">
      <c r="A37" s="8" t="s">
        <v>79</v>
      </c>
      <c r="B37" s="202">
        <f>'[2]22'!B39</f>
        <v>84</v>
      </c>
      <c r="C37" s="203">
        <f>'[2]22'!C39</f>
        <v>0</v>
      </c>
      <c r="D37" s="203">
        <f>'[2]22'!D39</f>
        <v>0</v>
      </c>
      <c r="E37" s="203">
        <f>'[2]22'!E39</f>
        <v>0</v>
      </c>
      <c r="F37" s="15">
        <f t="shared" si="6"/>
        <v>84</v>
      </c>
      <c r="G37" s="202">
        <f>'[2]22'!H39</f>
        <v>38</v>
      </c>
      <c r="H37" s="203">
        <f>'[2]22'!I39</f>
        <v>0</v>
      </c>
      <c r="I37" s="203">
        <f>'[2]22'!J39</f>
        <v>0</v>
      </c>
      <c r="J37" s="203">
        <f>'[2]22'!K39</f>
        <v>0</v>
      </c>
      <c r="K37" s="15">
        <f t="shared" si="3"/>
        <v>38</v>
      </c>
      <c r="L37" s="18">
        <f>frq!C37</f>
        <v>1</v>
      </c>
      <c r="M37" s="125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  <c r="S37" s="18"/>
    </row>
    <row r="38" spans="1:19">
      <c r="A38" s="8" t="s">
        <v>80</v>
      </c>
      <c r="B38" s="202">
        <f>'[2]22'!B40</f>
        <v>84</v>
      </c>
      <c r="C38" s="203">
        <f>'[2]22'!C40</f>
        <v>0</v>
      </c>
      <c r="D38" s="203">
        <f>'[2]22'!D40</f>
        <v>0</v>
      </c>
      <c r="E38" s="203">
        <f>'[2]22'!E40</f>
        <v>0</v>
      </c>
      <c r="F38" s="15">
        <f t="shared" si="6"/>
        <v>84</v>
      </c>
      <c r="G38" s="202">
        <f>'[2]22'!H40</f>
        <v>38</v>
      </c>
      <c r="H38" s="203">
        <f>'[2]22'!I40</f>
        <v>0</v>
      </c>
      <c r="I38" s="203">
        <f>'[2]22'!J40</f>
        <v>0</v>
      </c>
      <c r="J38" s="203">
        <f>'[2]22'!K40</f>
        <v>0</v>
      </c>
      <c r="K38" s="15">
        <f t="shared" si="3"/>
        <v>38</v>
      </c>
      <c r="L38" s="18">
        <f>frq!C38</f>
        <v>1</v>
      </c>
      <c r="M38" s="125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  <c r="S38" s="18"/>
    </row>
    <row r="39" spans="1:19">
      <c r="A39" s="8" t="s">
        <v>81</v>
      </c>
      <c r="B39" s="202">
        <f>'[2]22'!B41</f>
        <v>84</v>
      </c>
      <c r="C39" s="203">
        <f>'[2]22'!C41</f>
        <v>0</v>
      </c>
      <c r="D39" s="203">
        <f>'[2]22'!D41</f>
        <v>0</v>
      </c>
      <c r="E39" s="203">
        <f>'[2]22'!E41</f>
        <v>0</v>
      </c>
      <c r="F39" s="15">
        <f t="shared" si="6"/>
        <v>84</v>
      </c>
      <c r="G39" s="202">
        <f>'[2]22'!H41</f>
        <v>37</v>
      </c>
      <c r="H39" s="203">
        <f>'[2]22'!I41</f>
        <v>0</v>
      </c>
      <c r="I39" s="203">
        <f>'[2]22'!J41</f>
        <v>0</v>
      </c>
      <c r="J39" s="203">
        <f>'[2]22'!K41</f>
        <v>0</v>
      </c>
      <c r="K39" s="15">
        <f t="shared" si="3"/>
        <v>37</v>
      </c>
      <c r="L39" s="18">
        <f>frq!C39</f>
        <v>1</v>
      </c>
      <c r="M39" s="125">
        <f t="shared" si="4"/>
        <v>36.6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36.6</v>
      </c>
      <c r="R39" s="18">
        <v>0.4</v>
      </c>
      <c r="S39" s="18"/>
    </row>
    <row r="40" spans="1:19">
      <c r="A40" s="8" t="s">
        <v>82</v>
      </c>
      <c r="B40" s="202">
        <f>'[2]22'!B42</f>
        <v>84</v>
      </c>
      <c r="C40" s="203">
        <f>'[2]22'!C42</f>
        <v>0</v>
      </c>
      <c r="D40" s="203">
        <f>'[2]22'!D42</f>
        <v>0</v>
      </c>
      <c r="E40" s="203">
        <f>'[2]22'!E42</f>
        <v>0</v>
      </c>
      <c r="F40" s="15">
        <f t="shared" si="6"/>
        <v>84</v>
      </c>
      <c r="G40" s="202">
        <f>'[2]22'!H42</f>
        <v>37</v>
      </c>
      <c r="H40" s="203">
        <f>'[2]22'!I42</f>
        <v>0</v>
      </c>
      <c r="I40" s="203">
        <f>'[2]22'!J42</f>
        <v>0</v>
      </c>
      <c r="J40" s="203">
        <f>'[2]22'!K42</f>
        <v>0</v>
      </c>
      <c r="K40" s="15">
        <f t="shared" si="3"/>
        <v>37</v>
      </c>
      <c r="L40" s="18">
        <f>frq!C40</f>
        <v>1</v>
      </c>
      <c r="M40" s="125">
        <f t="shared" si="4"/>
        <v>36.6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36.6</v>
      </c>
      <c r="R40" s="18">
        <v>0.4</v>
      </c>
      <c r="S40" s="18"/>
    </row>
    <row r="41" spans="1:19">
      <c r="A41" s="8" t="s">
        <v>83</v>
      </c>
      <c r="B41" s="202">
        <f>'[2]22'!B43</f>
        <v>84</v>
      </c>
      <c r="C41" s="203">
        <f>'[2]22'!C43</f>
        <v>0</v>
      </c>
      <c r="D41" s="203">
        <f>'[2]22'!D43</f>
        <v>0</v>
      </c>
      <c r="E41" s="203">
        <f>'[2]22'!E43</f>
        <v>0</v>
      </c>
      <c r="F41" s="15">
        <f t="shared" si="6"/>
        <v>84</v>
      </c>
      <c r="G41" s="202">
        <f>'[2]22'!H43</f>
        <v>37</v>
      </c>
      <c r="H41" s="203">
        <f>'[2]22'!I43</f>
        <v>0</v>
      </c>
      <c r="I41" s="203">
        <f>'[2]22'!J43</f>
        <v>0</v>
      </c>
      <c r="J41" s="203">
        <f>'[2]22'!K43</f>
        <v>0</v>
      </c>
      <c r="K41" s="15">
        <f t="shared" si="3"/>
        <v>37</v>
      </c>
      <c r="L41" s="18">
        <f>frq!C41</f>
        <v>1</v>
      </c>
      <c r="M41" s="125">
        <f t="shared" si="4"/>
        <v>36.6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36.6</v>
      </c>
      <c r="R41" s="18">
        <v>0.4</v>
      </c>
      <c r="S41" s="18"/>
    </row>
    <row r="42" spans="1:19">
      <c r="A42" s="8" t="s">
        <v>84</v>
      </c>
      <c r="B42" s="202">
        <f>'[2]22'!B44</f>
        <v>84</v>
      </c>
      <c r="C42" s="203">
        <f>'[2]22'!C44</f>
        <v>0</v>
      </c>
      <c r="D42" s="203">
        <f>'[2]22'!D44</f>
        <v>0</v>
      </c>
      <c r="E42" s="203">
        <f>'[2]22'!E44</f>
        <v>0</v>
      </c>
      <c r="F42" s="15">
        <f t="shared" si="6"/>
        <v>84</v>
      </c>
      <c r="G42" s="202">
        <f>'[2]22'!H44</f>
        <v>37</v>
      </c>
      <c r="H42" s="203">
        <f>'[2]22'!I44</f>
        <v>0</v>
      </c>
      <c r="I42" s="203">
        <f>'[2]22'!J44</f>
        <v>0</v>
      </c>
      <c r="J42" s="203">
        <f>'[2]22'!K44</f>
        <v>0</v>
      </c>
      <c r="K42" s="15">
        <f t="shared" si="3"/>
        <v>37</v>
      </c>
      <c r="L42" s="18">
        <f>frq!C42</f>
        <v>1</v>
      </c>
      <c r="M42" s="125">
        <f t="shared" si="4"/>
        <v>36.6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36.6</v>
      </c>
      <c r="R42" s="18">
        <v>0.4</v>
      </c>
      <c r="S42" s="18"/>
    </row>
    <row r="43" spans="1:19">
      <c r="A43" s="8" t="s">
        <v>85</v>
      </c>
      <c r="B43" s="202">
        <f>'[2]22'!B45</f>
        <v>84</v>
      </c>
      <c r="C43" s="203">
        <f>'[2]22'!C45</f>
        <v>0</v>
      </c>
      <c r="D43" s="203">
        <f>'[2]22'!D45</f>
        <v>0</v>
      </c>
      <c r="E43" s="203">
        <f>'[2]22'!E45</f>
        <v>0</v>
      </c>
      <c r="F43" s="15">
        <f t="shared" si="6"/>
        <v>84</v>
      </c>
      <c r="G43" s="202">
        <f>'[2]22'!H45</f>
        <v>37</v>
      </c>
      <c r="H43" s="203">
        <f>'[2]22'!I45</f>
        <v>0</v>
      </c>
      <c r="I43" s="203">
        <f>'[2]22'!J45</f>
        <v>0</v>
      </c>
      <c r="J43" s="203">
        <f>'[2]22'!K45</f>
        <v>0</v>
      </c>
      <c r="K43" s="15">
        <f t="shared" si="3"/>
        <v>37</v>
      </c>
      <c r="L43" s="18">
        <f>frq!C43</f>
        <v>1</v>
      </c>
      <c r="M43" s="125">
        <f t="shared" si="4"/>
        <v>36.6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36.6</v>
      </c>
      <c r="R43" s="18">
        <v>0.4</v>
      </c>
      <c r="S43" s="18"/>
    </row>
    <row r="44" spans="1:19">
      <c r="A44" s="8" t="s">
        <v>86</v>
      </c>
      <c r="B44" s="202">
        <f>'[2]22'!B46</f>
        <v>84</v>
      </c>
      <c r="C44" s="203">
        <f>'[2]22'!C46</f>
        <v>0</v>
      </c>
      <c r="D44" s="203">
        <f>'[2]22'!D46</f>
        <v>0</v>
      </c>
      <c r="E44" s="203">
        <f>'[2]22'!E46</f>
        <v>0</v>
      </c>
      <c r="F44" s="15">
        <f t="shared" si="6"/>
        <v>84</v>
      </c>
      <c r="G44" s="202">
        <f>'[2]22'!H46</f>
        <v>37</v>
      </c>
      <c r="H44" s="203">
        <f>'[2]22'!I46</f>
        <v>0</v>
      </c>
      <c r="I44" s="203">
        <f>'[2]22'!J46</f>
        <v>0</v>
      </c>
      <c r="J44" s="203">
        <f>'[2]22'!K46</f>
        <v>0</v>
      </c>
      <c r="K44" s="15">
        <f t="shared" si="3"/>
        <v>37</v>
      </c>
      <c r="L44" s="18">
        <f>frq!C44</f>
        <v>1</v>
      </c>
      <c r="M44" s="125">
        <f t="shared" si="4"/>
        <v>36.6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36.6</v>
      </c>
      <c r="R44" s="18">
        <v>0.4</v>
      </c>
      <c r="S44" s="18"/>
    </row>
    <row r="45" spans="1:19">
      <c r="A45" s="8" t="s">
        <v>87</v>
      </c>
      <c r="B45" s="202">
        <f>'[2]22'!B47</f>
        <v>84</v>
      </c>
      <c r="C45" s="203">
        <f>'[2]22'!C47</f>
        <v>0</v>
      </c>
      <c r="D45" s="203">
        <f>'[2]22'!D47</f>
        <v>0</v>
      </c>
      <c r="E45" s="203">
        <f>'[2]22'!E47</f>
        <v>0</v>
      </c>
      <c r="F45" s="15">
        <f t="shared" si="6"/>
        <v>84</v>
      </c>
      <c r="G45" s="202">
        <f>'[2]22'!H47</f>
        <v>37</v>
      </c>
      <c r="H45" s="203">
        <f>'[2]22'!I47</f>
        <v>0</v>
      </c>
      <c r="I45" s="203">
        <f>'[2]22'!J47</f>
        <v>0</v>
      </c>
      <c r="J45" s="203">
        <f>'[2]22'!K47</f>
        <v>0</v>
      </c>
      <c r="K45" s="15">
        <f t="shared" si="3"/>
        <v>37</v>
      </c>
      <c r="L45" s="18">
        <f>frq!C45</f>
        <v>1</v>
      </c>
      <c r="M45" s="125">
        <f t="shared" si="4"/>
        <v>36.6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36.6</v>
      </c>
      <c r="R45" s="18">
        <v>0.4</v>
      </c>
      <c r="S45" s="18"/>
    </row>
    <row r="46" spans="1:19">
      <c r="A46" s="8" t="s">
        <v>88</v>
      </c>
      <c r="B46" s="202">
        <f>'[2]22'!B48</f>
        <v>84</v>
      </c>
      <c r="C46" s="203">
        <f>'[2]22'!C48</f>
        <v>0</v>
      </c>
      <c r="D46" s="203">
        <f>'[2]22'!D48</f>
        <v>0</v>
      </c>
      <c r="E46" s="203">
        <f>'[2]22'!E48</f>
        <v>0</v>
      </c>
      <c r="F46" s="15">
        <f t="shared" si="6"/>
        <v>84</v>
      </c>
      <c r="G46" s="202">
        <f>'[2]22'!H48</f>
        <v>37</v>
      </c>
      <c r="H46" s="203">
        <f>'[2]22'!I48</f>
        <v>0</v>
      </c>
      <c r="I46" s="203">
        <f>'[2]22'!J48</f>
        <v>0</v>
      </c>
      <c r="J46" s="203">
        <f>'[2]22'!K48</f>
        <v>0</v>
      </c>
      <c r="K46" s="15">
        <f t="shared" si="3"/>
        <v>37</v>
      </c>
      <c r="L46" s="18">
        <f>frq!C46</f>
        <v>1</v>
      </c>
      <c r="M46" s="125">
        <f t="shared" si="4"/>
        <v>36.6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36.6</v>
      </c>
      <c r="R46" s="18">
        <v>0.4</v>
      </c>
      <c r="S46" s="18"/>
    </row>
    <row r="47" spans="1:19">
      <c r="A47" s="8" t="s">
        <v>89</v>
      </c>
      <c r="B47" s="202">
        <f>'[2]22'!B49</f>
        <v>84</v>
      </c>
      <c r="C47" s="203">
        <f>'[2]22'!C49</f>
        <v>0</v>
      </c>
      <c r="D47" s="203">
        <f>'[2]22'!D49</f>
        <v>0</v>
      </c>
      <c r="E47" s="203">
        <f>'[2]22'!E49</f>
        <v>0</v>
      </c>
      <c r="F47" s="15">
        <f t="shared" si="6"/>
        <v>84</v>
      </c>
      <c r="G47" s="202">
        <f>'[2]22'!H49</f>
        <v>38</v>
      </c>
      <c r="H47" s="203">
        <f>'[2]22'!I49</f>
        <v>0</v>
      </c>
      <c r="I47" s="203">
        <f>'[2]22'!J49</f>
        <v>0</v>
      </c>
      <c r="J47" s="203">
        <f>'[2]22'!K49</f>
        <v>0</v>
      </c>
      <c r="K47" s="15">
        <f t="shared" si="3"/>
        <v>38</v>
      </c>
      <c r="L47" s="18">
        <f>frq!C47</f>
        <v>1</v>
      </c>
      <c r="M47" s="125">
        <f t="shared" si="4"/>
        <v>37.6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37.6</v>
      </c>
      <c r="R47" s="18">
        <v>0.4</v>
      </c>
      <c r="S47" s="18"/>
    </row>
    <row r="48" spans="1:19">
      <c r="A48" s="8" t="s">
        <v>90</v>
      </c>
      <c r="B48" s="202">
        <f>'[2]22'!B50</f>
        <v>84</v>
      </c>
      <c r="C48" s="203">
        <f>'[2]22'!C50</f>
        <v>0</v>
      </c>
      <c r="D48" s="203">
        <f>'[2]22'!D50</f>
        <v>0</v>
      </c>
      <c r="E48" s="203">
        <f>'[2]22'!E50</f>
        <v>0</v>
      </c>
      <c r="F48" s="15">
        <f t="shared" si="6"/>
        <v>84</v>
      </c>
      <c r="G48" s="202">
        <f>'[2]22'!H50</f>
        <v>38</v>
      </c>
      <c r="H48" s="203">
        <f>'[2]22'!I50</f>
        <v>0</v>
      </c>
      <c r="I48" s="203">
        <f>'[2]22'!J50</f>
        <v>0</v>
      </c>
      <c r="J48" s="203">
        <f>'[2]22'!K50</f>
        <v>0</v>
      </c>
      <c r="K48" s="15">
        <f t="shared" si="3"/>
        <v>38</v>
      </c>
      <c r="L48" s="18">
        <f>frq!C48</f>
        <v>1</v>
      </c>
      <c r="M48" s="125">
        <f t="shared" si="4"/>
        <v>37.6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37.6</v>
      </c>
      <c r="R48" s="18">
        <v>0.4</v>
      </c>
      <c r="S48" s="18"/>
    </row>
    <row r="49" spans="1:19">
      <c r="A49" s="8" t="s">
        <v>91</v>
      </c>
      <c r="B49" s="202">
        <f>'[2]22'!B51</f>
        <v>84</v>
      </c>
      <c r="C49" s="203">
        <f>'[2]22'!C51</f>
        <v>0</v>
      </c>
      <c r="D49" s="203">
        <f>'[2]22'!D51</f>
        <v>0</v>
      </c>
      <c r="E49" s="203">
        <f>'[2]22'!E51</f>
        <v>0</v>
      </c>
      <c r="F49" s="15">
        <f t="shared" si="6"/>
        <v>84</v>
      </c>
      <c r="G49" s="202">
        <f>'[2]22'!H51</f>
        <v>38</v>
      </c>
      <c r="H49" s="203">
        <f>'[2]22'!I51</f>
        <v>0</v>
      </c>
      <c r="I49" s="203">
        <f>'[2]22'!J51</f>
        <v>0</v>
      </c>
      <c r="J49" s="203">
        <f>'[2]22'!K51</f>
        <v>0</v>
      </c>
      <c r="K49" s="15">
        <f t="shared" si="3"/>
        <v>38</v>
      </c>
      <c r="L49" s="18">
        <f>frq!C49</f>
        <v>1</v>
      </c>
      <c r="M49" s="125">
        <f t="shared" si="4"/>
        <v>37.6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37.6</v>
      </c>
      <c r="R49" s="18">
        <v>0.4</v>
      </c>
      <c r="S49" s="18"/>
    </row>
    <row r="50" spans="1:19">
      <c r="A50" s="8" t="s">
        <v>92</v>
      </c>
      <c r="B50" s="202">
        <f>'[2]22'!B52</f>
        <v>84</v>
      </c>
      <c r="C50" s="203">
        <f>'[2]22'!C52</f>
        <v>0</v>
      </c>
      <c r="D50" s="203">
        <f>'[2]22'!D52</f>
        <v>0</v>
      </c>
      <c r="E50" s="203">
        <f>'[2]22'!E52</f>
        <v>0</v>
      </c>
      <c r="F50" s="15">
        <f t="shared" si="6"/>
        <v>84</v>
      </c>
      <c r="G50" s="202">
        <f>'[2]22'!H52</f>
        <v>38</v>
      </c>
      <c r="H50" s="203">
        <f>'[2]22'!I52</f>
        <v>0</v>
      </c>
      <c r="I50" s="203">
        <f>'[2]22'!J52</f>
        <v>0</v>
      </c>
      <c r="J50" s="203">
        <f>'[2]22'!K52</f>
        <v>0</v>
      </c>
      <c r="K50" s="15">
        <f t="shared" si="3"/>
        <v>38</v>
      </c>
      <c r="L50" s="18">
        <f>frq!C50</f>
        <v>1</v>
      </c>
      <c r="M50" s="125">
        <f t="shared" si="4"/>
        <v>37.6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37.6</v>
      </c>
      <c r="R50" s="18">
        <v>0.4</v>
      </c>
      <c r="S50" s="18"/>
    </row>
    <row r="51" spans="1:19">
      <c r="A51" s="8" t="s">
        <v>93</v>
      </c>
      <c r="B51" s="202">
        <f>'[2]22'!B53</f>
        <v>84</v>
      </c>
      <c r="C51" s="203">
        <f>'[2]22'!C53</f>
        <v>0</v>
      </c>
      <c r="D51" s="203">
        <f>'[2]22'!D53</f>
        <v>0</v>
      </c>
      <c r="E51" s="203">
        <f>'[2]22'!E53</f>
        <v>0</v>
      </c>
      <c r="F51" s="15">
        <f t="shared" si="6"/>
        <v>84</v>
      </c>
      <c r="G51" s="202">
        <f>'[2]22'!H53</f>
        <v>38</v>
      </c>
      <c r="H51" s="203">
        <f>'[2]22'!I53</f>
        <v>0</v>
      </c>
      <c r="I51" s="203">
        <f>'[2]22'!J53</f>
        <v>0</v>
      </c>
      <c r="J51" s="203">
        <f>'[2]22'!K53</f>
        <v>0</v>
      </c>
      <c r="K51" s="15">
        <f t="shared" si="3"/>
        <v>38</v>
      </c>
      <c r="L51" s="18">
        <f>frq!C51</f>
        <v>1</v>
      </c>
      <c r="M51" s="125">
        <f t="shared" si="4"/>
        <v>37.6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37.6</v>
      </c>
      <c r="R51" s="18">
        <v>0.4</v>
      </c>
      <c r="S51" s="18"/>
    </row>
    <row r="52" spans="1:19">
      <c r="A52" s="8" t="s">
        <v>94</v>
      </c>
      <c r="B52" s="202">
        <f>'[2]22'!B54</f>
        <v>84</v>
      </c>
      <c r="C52" s="203">
        <f>'[2]22'!C54</f>
        <v>0</v>
      </c>
      <c r="D52" s="203">
        <f>'[2]22'!D54</f>
        <v>0</v>
      </c>
      <c r="E52" s="203">
        <f>'[2]22'!E54</f>
        <v>0</v>
      </c>
      <c r="F52" s="15">
        <f t="shared" si="6"/>
        <v>84</v>
      </c>
      <c r="G52" s="202">
        <f>'[2]22'!H54</f>
        <v>38</v>
      </c>
      <c r="H52" s="203">
        <f>'[2]22'!I54</f>
        <v>0</v>
      </c>
      <c r="I52" s="203">
        <f>'[2]22'!J54</f>
        <v>0</v>
      </c>
      <c r="J52" s="203">
        <f>'[2]22'!K54</f>
        <v>0</v>
      </c>
      <c r="K52" s="15">
        <f t="shared" si="3"/>
        <v>38</v>
      </c>
      <c r="L52" s="18">
        <f>frq!C52</f>
        <v>1</v>
      </c>
      <c r="M52" s="125">
        <f t="shared" si="4"/>
        <v>37.6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37.6</v>
      </c>
      <c r="R52" s="18">
        <v>0.4</v>
      </c>
      <c r="S52" s="18"/>
    </row>
    <row r="53" spans="1:19">
      <c r="A53" s="8" t="s">
        <v>95</v>
      </c>
      <c r="B53" s="202">
        <f>'[2]22'!B55</f>
        <v>84</v>
      </c>
      <c r="C53" s="203">
        <f>'[2]22'!C55</f>
        <v>0</v>
      </c>
      <c r="D53" s="203">
        <f>'[2]22'!D55</f>
        <v>0</v>
      </c>
      <c r="E53" s="203">
        <f>'[2]22'!E55</f>
        <v>0</v>
      </c>
      <c r="F53" s="15">
        <f t="shared" si="6"/>
        <v>84</v>
      </c>
      <c r="G53" s="202">
        <f>'[2]22'!H55</f>
        <v>38</v>
      </c>
      <c r="H53" s="203">
        <f>'[2]22'!I55</f>
        <v>0</v>
      </c>
      <c r="I53" s="203">
        <f>'[2]22'!J55</f>
        <v>0</v>
      </c>
      <c r="J53" s="203">
        <f>'[2]22'!K55</f>
        <v>0</v>
      </c>
      <c r="K53" s="15">
        <f t="shared" si="3"/>
        <v>38</v>
      </c>
      <c r="L53" s="18">
        <f>frq!C53</f>
        <v>1</v>
      </c>
      <c r="M53" s="125">
        <f t="shared" si="4"/>
        <v>37.6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37.6</v>
      </c>
      <c r="R53" s="18">
        <v>0.4</v>
      </c>
      <c r="S53" s="18"/>
    </row>
    <row r="54" spans="1:19">
      <c r="A54" s="8" t="s">
        <v>96</v>
      </c>
      <c r="B54" s="202">
        <f>'[2]22'!B56</f>
        <v>84</v>
      </c>
      <c r="C54" s="203">
        <f>'[2]22'!C56</f>
        <v>0</v>
      </c>
      <c r="D54" s="203">
        <f>'[2]22'!D56</f>
        <v>0</v>
      </c>
      <c r="E54" s="203">
        <f>'[2]22'!E56</f>
        <v>0</v>
      </c>
      <c r="F54" s="15">
        <f t="shared" si="6"/>
        <v>84</v>
      </c>
      <c r="G54" s="202">
        <f>'[2]22'!H56</f>
        <v>38</v>
      </c>
      <c r="H54" s="203">
        <f>'[2]22'!I56</f>
        <v>0</v>
      </c>
      <c r="I54" s="203">
        <f>'[2]22'!J56</f>
        <v>0</v>
      </c>
      <c r="J54" s="203">
        <f>'[2]22'!K56</f>
        <v>0</v>
      </c>
      <c r="K54" s="15">
        <f t="shared" si="3"/>
        <v>38</v>
      </c>
      <c r="L54" s="18">
        <f>frq!C54</f>
        <v>1</v>
      </c>
      <c r="M54" s="125">
        <f t="shared" si="4"/>
        <v>37.6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37.6</v>
      </c>
      <c r="R54" s="18">
        <v>0.4</v>
      </c>
      <c r="S54" s="18"/>
    </row>
    <row r="55" spans="1:19">
      <c r="A55" s="8" t="s">
        <v>97</v>
      </c>
      <c r="B55" s="202">
        <f>'[2]22'!B57</f>
        <v>84</v>
      </c>
      <c r="C55" s="203">
        <f>'[2]22'!C57</f>
        <v>0</v>
      </c>
      <c r="D55" s="203">
        <f>'[2]22'!D57</f>
        <v>0</v>
      </c>
      <c r="E55" s="203">
        <f>'[2]22'!E57</f>
        <v>0</v>
      </c>
      <c r="F55" s="15">
        <f t="shared" si="6"/>
        <v>84</v>
      </c>
      <c r="G55" s="202">
        <f>'[2]22'!H57</f>
        <v>38</v>
      </c>
      <c r="H55" s="203">
        <f>'[2]22'!I57</f>
        <v>0</v>
      </c>
      <c r="I55" s="203">
        <f>'[2]22'!J57</f>
        <v>0</v>
      </c>
      <c r="J55" s="203">
        <f>'[2]22'!K57</f>
        <v>0</v>
      </c>
      <c r="K55" s="15">
        <f t="shared" si="3"/>
        <v>38</v>
      </c>
      <c r="L55" s="18">
        <f>frq!C55</f>
        <v>1</v>
      </c>
      <c r="M55" s="125">
        <f t="shared" si="4"/>
        <v>37.6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37.6</v>
      </c>
      <c r="R55" s="18">
        <v>0.4</v>
      </c>
      <c r="S55" s="18"/>
    </row>
    <row r="56" spans="1:19">
      <c r="A56" s="8" t="s">
        <v>98</v>
      </c>
      <c r="B56" s="202">
        <f>'[2]22'!B58</f>
        <v>84</v>
      </c>
      <c r="C56" s="203">
        <f>'[2]22'!C58</f>
        <v>0</v>
      </c>
      <c r="D56" s="203">
        <f>'[2]22'!D58</f>
        <v>0</v>
      </c>
      <c r="E56" s="203">
        <f>'[2]22'!E58</f>
        <v>0</v>
      </c>
      <c r="F56" s="15">
        <f t="shared" si="6"/>
        <v>84</v>
      </c>
      <c r="G56" s="202">
        <f>'[2]22'!H58</f>
        <v>38</v>
      </c>
      <c r="H56" s="203">
        <f>'[2]22'!I58</f>
        <v>0</v>
      </c>
      <c r="I56" s="203">
        <f>'[2]22'!J58</f>
        <v>0</v>
      </c>
      <c r="J56" s="203">
        <f>'[2]22'!K58</f>
        <v>0</v>
      </c>
      <c r="K56" s="15">
        <f t="shared" si="3"/>
        <v>38</v>
      </c>
      <c r="L56" s="18">
        <f>frq!C56</f>
        <v>1</v>
      </c>
      <c r="M56" s="125">
        <f t="shared" si="4"/>
        <v>37.6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37.6</v>
      </c>
      <c r="R56" s="18">
        <v>0.4</v>
      </c>
      <c r="S56" s="18"/>
    </row>
    <row r="57" spans="1:19">
      <c r="A57" s="8" t="s">
        <v>99</v>
      </c>
      <c r="B57" s="202">
        <f>'[2]22'!B59</f>
        <v>84</v>
      </c>
      <c r="C57" s="203">
        <f>'[2]22'!C59</f>
        <v>0</v>
      </c>
      <c r="D57" s="203">
        <f>'[2]22'!D59</f>
        <v>0</v>
      </c>
      <c r="E57" s="203">
        <f>'[2]22'!E59</f>
        <v>0</v>
      </c>
      <c r="F57" s="15">
        <f t="shared" si="6"/>
        <v>84</v>
      </c>
      <c r="G57" s="202">
        <f>'[2]22'!H59</f>
        <v>38</v>
      </c>
      <c r="H57" s="203">
        <f>'[2]22'!I59</f>
        <v>0</v>
      </c>
      <c r="I57" s="203">
        <f>'[2]22'!J59</f>
        <v>0</v>
      </c>
      <c r="J57" s="203">
        <f>'[2]22'!K59</f>
        <v>0</v>
      </c>
      <c r="K57" s="15">
        <f t="shared" si="3"/>
        <v>38</v>
      </c>
      <c r="L57" s="18">
        <f>frq!C57</f>
        <v>1</v>
      </c>
      <c r="M57" s="125">
        <f t="shared" si="4"/>
        <v>37.6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37.6</v>
      </c>
      <c r="R57" s="18">
        <v>0.4</v>
      </c>
      <c r="S57" s="18"/>
    </row>
    <row r="58" spans="1:19">
      <c r="A58" s="8" t="s">
        <v>100</v>
      </c>
      <c r="B58" s="202">
        <f>'[2]22'!B60</f>
        <v>84</v>
      </c>
      <c r="C58" s="203">
        <f>'[2]22'!C60</f>
        <v>0</v>
      </c>
      <c r="D58" s="203">
        <f>'[2]22'!D60</f>
        <v>0</v>
      </c>
      <c r="E58" s="203">
        <f>'[2]22'!E60</f>
        <v>0</v>
      </c>
      <c r="F58" s="15">
        <f t="shared" si="6"/>
        <v>84</v>
      </c>
      <c r="G58" s="202">
        <f>'[2]22'!H60</f>
        <v>38</v>
      </c>
      <c r="H58" s="203">
        <f>'[2]22'!I60</f>
        <v>0</v>
      </c>
      <c r="I58" s="203">
        <f>'[2]22'!J60</f>
        <v>0</v>
      </c>
      <c r="J58" s="203">
        <f>'[2]22'!K60</f>
        <v>0</v>
      </c>
      <c r="K58" s="15">
        <f t="shared" si="3"/>
        <v>38</v>
      </c>
      <c r="L58" s="18">
        <f>frq!C58</f>
        <v>1</v>
      </c>
      <c r="M58" s="125">
        <f t="shared" si="4"/>
        <v>37.6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37.6</v>
      </c>
      <c r="R58" s="18">
        <v>0.4</v>
      </c>
      <c r="S58" s="18"/>
    </row>
    <row r="59" spans="1:19">
      <c r="A59" s="8" t="s">
        <v>101</v>
      </c>
      <c r="B59" s="202">
        <f>'[2]22'!B61</f>
        <v>84</v>
      </c>
      <c r="C59" s="203">
        <f>'[2]22'!C61</f>
        <v>0</v>
      </c>
      <c r="D59" s="203">
        <f>'[2]22'!D61</f>
        <v>0</v>
      </c>
      <c r="E59" s="203">
        <f>'[2]22'!E61</f>
        <v>0</v>
      </c>
      <c r="F59" s="15">
        <f t="shared" si="6"/>
        <v>84</v>
      </c>
      <c r="G59" s="202">
        <f>'[2]22'!H61</f>
        <v>38</v>
      </c>
      <c r="H59" s="203">
        <f>'[2]22'!I61</f>
        <v>0</v>
      </c>
      <c r="I59" s="203">
        <f>'[2]22'!J61</f>
        <v>0</v>
      </c>
      <c r="J59" s="203">
        <f>'[2]22'!K61</f>
        <v>0</v>
      </c>
      <c r="K59" s="15">
        <f t="shared" si="3"/>
        <v>38</v>
      </c>
      <c r="L59" s="18">
        <f>frq!C59</f>
        <v>1</v>
      </c>
      <c r="M59" s="125">
        <f t="shared" si="4"/>
        <v>37.6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37.6</v>
      </c>
      <c r="R59" s="18">
        <v>0.4</v>
      </c>
      <c r="S59" s="18"/>
    </row>
    <row r="60" spans="1:19">
      <c r="A60" s="8" t="s">
        <v>102</v>
      </c>
      <c r="B60" s="202">
        <f>'[2]22'!B62</f>
        <v>84</v>
      </c>
      <c r="C60" s="203">
        <f>'[2]22'!C62</f>
        <v>0</v>
      </c>
      <c r="D60" s="203">
        <f>'[2]22'!D62</f>
        <v>0</v>
      </c>
      <c r="E60" s="203">
        <f>'[2]22'!E62</f>
        <v>0</v>
      </c>
      <c r="F60" s="15">
        <f t="shared" si="6"/>
        <v>84</v>
      </c>
      <c r="G60" s="202">
        <f>'[2]22'!H62</f>
        <v>38</v>
      </c>
      <c r="H60" s="203">
        <f>'[2]22'!I62</f>
        <v>0</v>
      </c>
      <c r="I60" s="203">
        <f>'[2]22'!J62</f>
        <v>0</v>
      </c>
      <c r="J60" s="203">
        <f>'[2]22'!K62</f>
        <v>0</v>
      </c>
      <c r="K60" s="15">
        <f t="shared" si="3"/>
        <v>38</v>
      </c>
      <c r="L60" s="18">
        <f>frq!C60</f>
        <v>1</v>
      </c>
      <c r="M60" s="125">
        <f t="shared" si="4"/>
        <v>37.6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37.6</v>
      </c>
      <c r="R60" s="18">
        <v>0.4</v>
      </c>
      <c r="S60" s="18"/>
    </row>
    <row r="61" spans="1:19">
      <c r="A61" s="8" t="s">
        <v>103</v>
      </c>
      <c r="B61" s="202">
        <f>'[2]22'!B63</f>
        <v>84</v>
      </c>
      <c r="C61" s="203">
        <f>'[2]22'!C63</f>
        <v>0</v>
      </c>
      <c r="D61" s="203">
        <f>'[2]22'!D63</f>
        <v>0</v>
      </c>
      <c r="E61" s="203">
        <f>'[2]22'!E63</f>
        <v>0</v>
      </c>
      <c r="F61" s="15">
        <f t="shared" si="6"/>
        <v>84</v>
      </c>
      <c r="G61" s="202">
        <f>'[2]22'!H63</f>
        <v>38</v>
      </c>
      <c r="H61" s="203">
        <f>'[2]22'!I63</f>
        <v>0</v>
      </c>
      <c r="I61" s="203">
        <f>'[2]22'!J63</f>
        <v>0</v>
      </c>
      <c r="J61" s="203">
        <f>'[2]22'!K63</f>
        <v>0</v>
      </c>
      <c r="K61" s="15">
        <f t="shared" si="3"/>
        <v>38</v>
      </c>
      <c r="L61" s="18">
        <f>frq!C61</f>
        <v>1</v>
      </c>
      <c r="M61" s="125">
        <f t="shared" si="4"/>
        <v>37.6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37.6</v>
      </c>
      <c r="R61" s="18">
        <v>0.4</v>
      </c>
      <c r="S61" s="18"/>
    </row>
    <row r="62" spans="1:19">
      <c r="A62" s="8" t="s">
        <v>104</v>
      </c>
      <c r="B62" s="202">
        <f>'[2]22'!B64</f>
        <v>84</v>
      </c>
      <c r="C62" s="203">
        <f>'[2]22'!C64</f>
        <v>0</v>
      </c>
      <c r="D62" s="203">
        <f>'[2]22'!D64</f>
        <v>0</v>
      </c>
      <c r="E62" s="203">
        <f>'[2]22'!E64</f>
        <v>0</v>
      </c>
      <c r="F62" s="15">
        <f t="shared" si="6"/>
        <v>84</v>
      </c>
      <c r="G62" s="202">
        <f>'[2]22'!H64</f>
        <v>38</v>
      </c>
      <c r="H62" s="203">
        <f>'[2]22'!I64</f>
        <v>0</v>
      </c>
      <c r="I62" s="203">
        <f>'[2]22'!J64</f>
        <v>0</v>
      </c>
      <c r="J62" s="203">
        <f>'[2]22'!K64</f>
        <v>0</v>
      </c>
      <c r="K62" s="15">
        <f t="shared" si="3"/>
        <v>38</v>
      </c>
      <c r="L62" s="18">
        <f>frq!C62</f>
        <v>1</v>
      </c>
      <c r="M62" s="125">
        <f t="shared" si="4"/>
        <v>37.6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37.6</v>
      </c>
      <c r="R62" s="18">
        <v>0.4</v>
      </c>
      <c r="S62" s="18"/>
    </row>
    <row r="63" spans="1:19">
      <c r="A63" s="8" t="s">
        <v>105</v>
      </c>
      <c r="B63" s="202">
        <f>'[2]22'!B65</f>
        <v>84</v>
      </c>
      <c r="C63" s="203">
        <f>'[2]22'!C65</f>
        <v>0</v>
      </c>
      <c r="D63" s="203">
        <f>'[2]22'!D65</f>
        <v>0</v>
      </c>
      <c r="E63" s="203">
        <f>'[2]22'!E65</f>
        <v>0</v>
      </c>
      <c r="F63" s="15">
        <f t="shared" si="6"/>
        <v>84</v>
      </c>
      <c r="G63" s="202">
        <f>'[2]22'!H65</f>
        <v>38</v>
      </c>
      <c r="H63" s="203">
        <f>'[2]22'!I65</f>
        <v>0</v>
      </c>
      <c r="I63" s="203">
        <f>'[2]22'!J65</f>
        <v>0</v>
      </c>
      <c r="J63" s="203">
        <f>'[2]22'!K65</f>
        <v>0</v>
      </c>
      <c r="K63" s="15">
        <f t="shared" si="3"/>
        <v>38</v>
      </c>
      <c r="L63" s="18">
        <f>frq!C63</f>
        <v>1</v>
      </c>
      <c r="M63" s="125">
        <f t="shared" si="4"/>
        <v>37.6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37.6</v>
      </c>
      <c r="R63" s="18">
        <v>0.4</v>
      </c>
      <c r="S63" s="18"/>
    </row>
    <row r="64" spans="1:19">
      <c r="A64" s="8" t="s">
        <v>106</v>
      </c>
      <c r="B64" s="202">
        <f>'[2]22'!B66</f>
        <v>84</v>
      </c>
      <c r="C64" s="203">
        <f>'[2]22'!C66</f>
        <v>0</v>
      </c>
      <c r="D64" s="203">
        <f>'[2]22'!D66</f>
        <v>0</v>
      </c>
      <c r="E64" s="203">
        <f>'[2]22'!E66</f>
        <v>0</v>
      </c>
      <c r="F64" s="15">
        <f t="shared" si="6"/>
        <v>84</v>
      </c>
      <c r="G64" s="202">
        <f>'[2]22'!H66</f>
        <v>38</v>
      </c>
      <c r="H64" s="203">
        <f>'[2]22'!I66</f>
        <v>0</v>
      </c>
      <c r="I64" s="203">
        <f>'[2]22'!J66</f>
        <v>0</v>
      </c>
      <c r="J64" s="203">
        <f>'[2]22'!K66</f>
        <v>0</v>
      </c>
      <c r="K64" s="15">
        <f t="shared" si="3"/>
        <v>38</v>
      </c>
      <c r="L64" s="18">
        <f>frq!C64</f>
        <v>1</v>
      </c>
      <c r="M64" s="125">
        <f t="shared" si="4"/>
        <v>37.6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37.6</v>
      </c>
      <c r="R64" s="18">
        <v>0.4</v>
      </c>
      <c r="S64" s="18"/>
    </row>
    <row r="65" spans="1:19">
      <c r="A65" s="8" t="s">
        <v>107</v>
      </c>
      <c r="B65" s="202">
        <f>'[2]22'!B67</f>
        <v>84</v>
      </c>
      <c r="C65" s="203">
        <f>'[2]22'!C67</f>
        <v>0</v>
      </c>
      <c r="D65" s="203">
        <f>'[2]22'!D67</f>
        <v>0</v>
      </c>
      <c r="E65" s="203">
        <f>'[2]22'!E67</f>
        <v>0</v>
      </c>
      <c r="F65" s="15">
        <f t="shared" si="6"/>
        <v>84</v>
      </c>
      <c r="G65" s="202">
        <f>'[2]22'!H67</f>
        <v>38</v>
      </c>
      <c r="H65" s="203">
        <f>'[2]22'!I67</f>
        <v>0</v>
      </c>
      <c r="I65" s="203">
        <f>'[2]22'!J67</f>
        <v>0</v>
      </c>
      <c r="J65" s="203">
        <f>'[2]22'!K67</f>
        <v>0</v>
      </c>
      <c r="K65" s="15">
        <f t="shared" si="3"/>
        <v>38</v>
      </c>
      <c r="L65" s="18">
        <f>frq!C65</f>
        <v>1</v>
      </c>
      <c r="M65" s="125">
        <f t="shared" si="4"/>
        <v>37.6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37.6</v>
      </c>
      <c r="R65" s="18">
        <v>0.4</v>
      </c>
      <c r="S65" s="18"/>
    </row>
    <row r="66" spans="1:19">
      <c r="A66" s="8" t="s">
        <v>108</v>
      </c>
      <c r="B66" s="202">
        <f>'[2]22'!B68</f>
        <v>84</v>
      </c>
      <c r="C66" s="203">
        <f>'[2]22'!C68</f>
        <v>0</v>
      </c>
      <c r="D66" s="203">
        <f>'[2]22'!D68</f>
        <v>0</v>
      </c>
      <c r="E66" s="203">
        <f>'[2]22'!E68</f>
        <v>0</v>
      </c>
      <c r="F66" s="15">
        <f t="shared" si="6"/>
        <v>84</v>
      </c>
      <c r="G66" s="202">
        <f>'[2]22'!H68</f>
        <v>38</v>
      </c>
      <c r="H66" s="203">
        <f>'[2]22'!I68</f>
        <v>0</v>
      </c>
      <c r="I66" s="203">
        <f>'[2]22'!J68</f>
        <v>0</v>
      </c>
      <c r="J66" s="203">
        <f>'[2]22'!K68</f>
        <v>0</v>
      </c>
      <c r="K66" s="15">
        <f t="shared" si="3"/>
        <v>38</v>
      </c>
      <c r="L66" s="18">
        <f>frq!C66</f>
        <v>1</v>
      </c>
      <c r="M66" s="125">
        <f t="shared" si="4"/>
        <v>37.6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37.6</v>
      </c>
      <c r="R66" s="18">
        <v>0.4</v>
      </c>
      <c r="S66" s="18"/>
    </row>
    <row r="67" spans="1:19">
      <c r="A67" s="8" t="s">
        <v>109</v>
      </c>
      <c r="B67" s="202">
        <f>'[2]22'!B69</f>
        <v>84</v>
      </c>
      <c r="C67" s="203">
        <f>'[2]22'!C69</f>
        <v>0</v>
      </c>
      <c r="D67" s="203">
        <f>'[2]22'!D69</f>
        <v>0</v>
      </c>
      <c r="E67" s="203">
        <f>'[2]22'!E69</f>
        <v>0</v>
      </c>
      <c r="F67" s="15">
        <f t="shared" si="6"/>
        <v>84</v>
      </c>
      <c r="G67" s="202">
        <f>'[2]22'!H69</f>
        <v>38</v>
      </c>
      <c r="H67" s="203">
        <f>'[2]22'!I69</f>
        <v>0</v>
      </c>
      <c r="I67" s="203">
        <f>'[2]22'!J69</f>
        <v>0</v>
      </c>
      <c r="J67" s="203">
        <f>'[2]22'!K69</f>
        <v>0</v>
      </c>
      <c r="K67" s="15">
        <f t="shared" si="3"/>
        <v>38</v>
      </c>
      <c r="L67" s="18">
        <f>frq!C67</f>
        <v>1</v>
      </c>
      <c r="M67" s="125">
        <f t="shared" si="4"/>
        <v>37.6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37.6</v>
      </c>
      <c r="R67" s="18">
        <v>0.4</v>
      </c>
      <c r="S67" s="18"/>
    </row>
    <row r="68" spans="1:19">
      <c r="A68" s="8" t="s">
        <v>110</v>
      </c>
      <c r="B68" s="202">
        <f>'[2]22'!B70</f>
        <v>84</v>
      </c>
      <c r="C68" s="203">
        <f>'[2]22'!C70</f>
        <v>0</v>
      </c>
      <c r="D68" s="203">
        <f>'[2]22'!D70</f>
        <v>0</v>
      </c>
      <c r="E68" s="203">
        <f>'[2]22'!E70</f>
        <v>0</v>
      </c>
      <c r="F68" s="15">
        <f t="shared" si="6"/>
        <v>84</v>
      </c>
      <c r="G68" s="202">
        <f>'[2]22'!H70</f>
        <v>38</v>
      </c>
      <c r="H68" s="203">
        <f>'[2]22'!I70</f>
        <v>0</v>
      </c>
      <c r="I68" s="203">
        <f>'[2]22'!J70</f>
        <v>0</v>
      </c>
      <c r="J68" s="203">
        <f>'[2]22'!K70</f>
        <v>0</v>
      </c>
      <c r="K68" s="15">
        <f t="shared" ref="K68:K98" si="13">SUM(G68:J68)</f>
        <v>38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37.6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37.6</v>
      </c>
      <c r="R68" s="18">
        <v>0.4</v>
      </c>
      <c r="S68" s="18"/>
    </row>
    <row r="69" spans="1:19">
      <c r="A69" s="8" t="s">
        <v>111</v>
      </c>
      <c r="B69" s="202">
        <f>'[2]22'!B71</f>
        <v>84</v>
      </c>
      <c r="C69" s="203">
        <f>'[2]22'!C71</f>
        <v>0</v>
      </c>
      <c r="D69" s="203">
        <f>'[2]22'!D71</f>
        <v>0</v>
      </c>
      <c r="E69" s="203">
        <f>'[2]22'!E71</f>
        <v>0</v>
      </c>
      <c r="F69" s="15">
        <f t="shared" ref="F69:F98" si="16">SUM(B69:E69)</f>
        <v>84</v>
      </c>
      <c r="G69" s="202">
        <f>'[2]22'!H71</f>
        <v>38</v>
      </c>
      <c r="H69" s="203">
        <f>'[2]22'!I71</f>
        <v>0</v>
      </c>
      <c r="I69" s="203">
        <f>'[2]22'!J71</f>
        <v>0</v>
      </c>
      <c r="J69" s="203">
        <f>'[2]22'!K71</f>
        <v>0</v>
      </c>
      <c r="K69" s="15">
        <f t="shared" si="13"/>
        <v>38</v>
      </c>
      <c r="L69" s="18">
        <f>frq!C69</f>
        <v>1</v>
      </c>
      <c r="M69" s="125">
        <f t="shared" si="14"/>
        <v>37.6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37.6</v>
      </c>
      <c r="R69" s="18">
        <v>0.4</v>
      </c>
      <c r="S69" s="18"/>
    </row>
    <row r="70" spans="1:19">
      <c r="A70" s="8" t="s">
        <v>112</v>
      </c>
      <c r="B70" s="202">
        <f>'[2]22'!B72</f>
        <v>84</v>
      </c>
      <c r="C70" s="203">
        <f>'[2]22'!C72</f>
        <v>0</v>
      </c>
      <c r="D70" s="203">
        <f>'[2]22'!D72</f>
        <v>0</v>
      </c>
      <c r="E70" s="203">
        <f>'[2]22'!E72</f>
        <v>0</v>
      </c>
      <c r="F70" s="15">
        <f t="shared" si="16"/>
        <v>84</v>
      </c>
      <c r="G70" s="202">
        <f>'[2]22'!H72</f>
        <v>38</v>
      </c>
      <c r="H70" s="203">
        <f>'[2]22'!I72</f>
        <v>0</v>
      </c>
      <c r="I70" s="203">
        <f>'[2]22'!J72</f>
        <v>0</v>
      </c>
      <c r="J70" s="203">
        <f>'[2]22'!K72</f>
        <v>0</v>
      </c>
      <c r="K70" s="15">
        <f t="shared" si="13"/>
        <v>38</v>
      </c>
      <c r="L70" s="18">
        <f>frq!C70</f>
        <v>1</v>
      </c>
      <c r="M70" s="125">
        <f t="shared" si="14"/>
        <v>37.6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37.6</v>
      </c>
      <c r="R70" s="18">
        <v>0.4</v>
      </c>
      <c r="S70" s="18"/>
    </row>
    <row r="71" spans="1:19">
      <c r="A71" s="8" t="s">
        <v>113</v>
      </c>
      <c r="B71" s="202">
        <f>'[2]22'!B73</f>
        <v>84</v>
      </c>
      <c r="C71" s="203">
        <f>'[2]22'!C73</f>
        <v>0</v>
      </c>
      <c r="D71" s="203">
        <f>'[2]22'!D73</f>
        <v>0</v>
      </c>
      <c r="E71" s="203">
        <f>'[2]22'!E73</f>
        <v>0</v>
      </c>
      <c r="F71" s="15">
        <f t="shared" si="16"/>
        <v>84</v>
      </c>
      <c r="G71" s="202">
        <f>'[2]22'!H73</f>
        <v>38</v>
      </c>
      <c r="H71" s="203">
        <f>'[2]22'!I73</f>
        <v>0</v>
      </c>
      <c r="I71" s="203">
        <f>'[2]22'!J73</f>
        <v>0</v>
      </c>
      <c r="J71" s="203">
        <f>'[2]22'!K73</f>
        <v>0</v>
      </c>
      <c r="K71" s="15">
        <f t="shared" si="13"/>
        <v>38</v>
      </c>
      <c r="L71" s="18">
        <f>frq!C71</f>
        <v>1</v>
      </c>
      <c r="M71" s="125">
        <f t="shared" si="14"/>
        <v>37.6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37.6</v>
      </c>
      <c r="R71" s="18">
        <v>0.4</v>
      </c>
      <c r="S71" s="18"/>
    </row>
    <row r="72" spans="1:19">
      <c r="A72" s="8" t="s">
        <v>114</v>
      </c>
      <c r="B72" s="202">
        <f>'[2]22'!B74</f>
        <v>84</v>
      </c>
      <c r="C72" s="203">
        <f>'[2]22'!C74</f>
        <v>0</v>
      </c>
      <c r="D72" s="203">
        <f>'[2]22'!D74</f>
        <v>0</v>
      </c>
      <c r="E72" s="203">
        <f>'[2]22'!E74</f>
        <v>0</v>
      </c>
      <c r="F72" s="15">
        <f t="shared" si="16"/>
        <v>84</v>
      </c>
      <c r="G72" s="202">
        <f>'[2]22'!H74</f>
        <v>38</v>
      </c>
      <c r="H72" s="203">
        <f>'[2]22'!I74</f>
        <v>0</v>
      </c>
      <c r="I72" s="203">
        <f>'[2]22'!J74</f>
        <v>0</v>
      </c>
      <c r="J72" s="203">
        <f>'[2]22'!K74</f>
        <v>0</v>
      </c>
      <c r="K72" s="15">
        <f t="shared" si="13"/>
        <v>38</v>
      </c>
      <c r="L72" s="18">
        <f>frq!C72</f>
        <v>1</v>
      </c>
      <c r="M72" s="125">
        <f t="shared" si="14"/>
        <v>37.6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37.6</v>
      </c>
      <c r="R72" s="18">
        <v>0.4</v>
      </c>
      <c r="S72" s="18"/>
    </row>
    <row r="73" spans="1:19">
      <c r="A73" s="8" t="s">
        <v>115</v>
      </c>
      <c r="B73" s="202">
        <f>'[2]22'!B75</f>
        <v>84</v>
      </c>
      <c r="C73" s="203">
        <f>'[2]22'!C75</f>
        <v>0</v>
      </c>
      <c r="D73" s="203">
        <f>'[2]22'!D75</f>
        <v>0</v>
      </c>
      <c r="E73" s="203">
        <f>'[2]22'!E75</f>
        <v>0</v>
      </c>
      <c r="F73" s="15">
        <f t="shared" si="16"/>
        <v>84</v>
      </c>
      <c r="G73" s="202">
        <f>'[2]22'!H75</f>
        <v>38</v>
      </c>
      <c r="H73" s="203">
        <f>'[2]22'!I75</f>
        <v>0</v>
      </c>
      <c r="I73" s="203">
        <f>'[2]22'!J75</f>
        <v>0</v>
      </c>
      <c r="J73" s="203">
        <f>'[2]22'!K75</f>
        <v>0</v>
      </c>
      <c r="K73" s="15">
        <f t="shared" si="13"/>
        <v>38</v>
      </c>
      <c r="L73" s="18">
        <f>frq!C73</f>
        <v>1</v>
      </c>
      <c r="M73" s="125">
        <f t="shared" si="14"/>
        <v>37.6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37.6</v>
      </c>
      <c r="R73" s="18">
        <v>0.4</v>
      </c>
      <c r="S73" s="18"/>
    </row>
    <row r="74" spans="1:19">
      <c r="A74" s="8" t="s">
        <v>116</v>
      </c>
      <c r="B74" s="202">
        <f>'[2]22'!B76</f>
        <v>84</v>
      </c>
      <c r="C74" s="203">
        <f>'[2]22'!C76</f>
        <v>0</v>
      </c>
      <c r="D74" s="203">
        <f>'[2]22'!D76</f>
        <v>0</v>
      </c>
      <c r="E74" s="203">
        <f>'[2]22'!E76</f>
        <v>0</v>
      </c>
      <c r="F74" s="15">
        <f t="shared" si="16"/>
        <v>84</v>
      </c>
      <c r="G74" s="202">
        <f>'[2]22'!H76</f>
        <v>38</v>
      </c>
      <c r="H74" s="203">
        <f>'[2]22'!I76</f>
        <v>0</v>
      </c>
      <c r="I74" s="203">
        <f>'[2]22'!J76</f>
        <v>0</v>
      </c>
      <c r="J74" s="203">
        <f>'[2]22'!K76</f>
        <v>0</v>
      </c>
      <c r="K74" s="15">
        <f t="shared" si="13"/>
        <v>38</v>
      </c>
      <c r="L74" s="18">
        <f>frq!C74</f>
        <v>1</v>
      </c>
      <c r="M74" s="125">
        <f t="shared" si="14"/>
        <v>37.6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37.6</v>
      </c>
      <c r="R74" s="18">
        <v>0.4</v>
      </c>
      <c r="S74" s="18"/>
    </row>
    <row r="75" spans="1:19">
      <c r="A75" s="8" t="s">
        <v>117</v>
      </c>
      <c r="B75" s="202">
        <f>'[2]22'!B77</f>
        <v>0</v>
      </c>
      <c r="C75" s="203">
        <f>'[2]22'!C77</f>
        <v>60</v>
      </c>
      <c r="D75" s="203">
        <f>'[2]22'!D77</f>
        <v>0</v>
      </c>
      <c r="E75" s="203">
        <f>'[2]22'!E77</f>
        <v>0</v>
      </c>
      <c r="F75" s="15">
        <f t="shared" si="16"/>
        <v>60</v>
      </c>
      <c r="G75" s="202">
        <f>'[2]22'!H77</f>
        <v>0</v>
      </c>
      <c r="H75" s="203">
        <f>'[2]22'!I77</f>
        <v>28</v>
      </c>
      <c r="I75" s="203">
        <f>'[2]22'!J77</f>
        <v>0</v>
      </c>
      <c r="J75" s="203">
        <f>'[2]22'!K77</f>
        <v>0</v>
      </c>
      <c r="K75" s="15">
        <f t="shared" si="13"/>
        <v>28</v>
      </c>
      <c r="L75" s="18">
        <f>frq!C75</f>
        <v>1</v>
      </c>
      <c r="M75" s="125">
        <f t="shared" si="14"/>
        <v>-0.4</v>
      </c>
      <c r="N75" s="16">
        <f t="shared" si="10"/>
        <v>28</v>
      </c>
      <c r="O75" s="16">
        <f t="shared" si="11"/>
        <v>0</v>
      </c>
      <c r="P75" s="16">
        <f t="shared" si="12"/>
        <v>0</v>
      </c>
      <c r="Q75" s="17">
        <f t="shared" si="15"/>
        <v>27.6</v>
      </c>
      <c r="R75" s="18">
        <v>0.4</v>
      </c>
      <c r="S75" s="18"/>
    </row>
    <row r="76" spans="1:19">
      <c r="A76" s="8" t="s">
        <v>118</v>
      </c>
      <c r="B76" s="202">
        <f>'[2]22'!B78</f>
        <v>0</v>
      </c>
      <c r="C76" s="203">
        <f>'[2]22'!C78</f>
        <v>60</v>
      </c>
      <c r="D76" s="203">
        <f>'[2]22'!D78</f>
        <v>0</v>
      </c>
      <c r="E76" s="203">
        <f>'[2]22'!E78</f>
        <v>0</v>
      </c>
      <c r="F76" s="15">
        <f t="shared" si="16"/>
        <v>60</v>
      </c>
      <c r="G76" s="202">
        <f>'[2]22'!H78</f>
        <v>0</v>
      </c>
      <c r="H76" s="203">
        <f>'[2]22'!I78</f>
        <v>28</v>
      </c>
      <c r="I76" s="203">
        <f>'[2]22'!J78</f>
        <v>0</v>
      </c>
      <c r="J76" s="203">
        <f>'[2]22'!K78</f>
        <v>0</v>
      </c>
      <c r="K76" s="15">
        <f t="shared" si="13"/>
        <v>28</v>
      </c>
      <c r="L76" s="18">
        <f>frq!C76</f>
        <v>1</v>
      </c>
      <c r="M76" s="125">
        <f t="shared" si="14"/>
        <v>-0.4</v>
      </c>
      <c r="N76" s="16">
        <f t="shared" si="10"/>
        <v>28</v>
      </c>
      <c r="O76" s="16">
        <f t="shared" si="11"/>
        <v>0</v>
      </c>
      <c r="P76" s="16">
        <f t="shared" si="12"/>
        <v>0</v>
      </c>
      <c r="Q76" s="17">
        <f t="shared" si="15"/>
        <v>27.6</v>
      </c>
      <c r="R76" s="18">
        <v>0.4</v>
      </c>
      <c r="S76" s="18"/>
    </row>
    <row r="77" spans="1:19">
      <c r="A77" s="8" t="s">
        <v>119</v>
      </c>
      <c r="B77" s="202">
        <f>'[2]22'!B79</f>
        <v>0</v>
      </c>
      <c r="C77" s="203">
        <f>'[2]22'!C79</f>
        <v>60</v>
      </c>
      <c r="D77" s="203">
        <f>'[2]22'!D79</f>
        <v>0</v>
      </c>
      <c r="E77" s="203">
        <f>'[2]22'!E79</f>
        <v>0</v>
      </c>
      <c r="F77" s="15">
        <f t="shared" si="16"/>
        <v>60</v>
      </c>
      <c r="G77" s="202">
        <f>'[2]22'!H79</f>
        <v>0</v>
      </c>
      <c r="H77" s="203">
        <f>'[2]22'!I79</f>
        <v>28</v>
      </c>
      <c r="I77" s="203">
        <f>'[2]22'!J79</f>
        <v>0</v>
      </c>
      <c r="J77" s="203">
        <f>'[2]22'!K79</f>
        <v>0</v>
      </c>
      <c r="K77" s="15">
        <f t="shared" si="13"/>
        <v>28</v>
      </c>
      <c r="L77" s="18">
        <f>frq!C77</f>
        <v>1</v>
      </c>
      <c r="M77" s="125">
        <f t="shared" si="14"/>
        <v>-0.4</v>
      </c>
      <c r="N77" s="16">
        <f t="shared" si="10"/>
        <v>28</v>
      </c>
      <c r="O77" s="16">
        <f t="shared" si="11"/>
        <v>0</v>
      </c>
      <c r="P77" s="16">
        <f t="shared" si="12"/>
        <v>0</v>
      </c>
      <c r="Q77" s="17">
        <f t="shared" si="15"/>
        <v>27.6</v>
      </c>
      <c r="R77" s="18">
        <v>0.4</v>
      </c>
      <c r="S77" s="18"/>
    </row>
    <row r="78" spans="1:19">
      <c r="A78" s="8" t="s">
        <v>120</v>
      </c>
      <c r="B78" s="202">
        <f>'[2]22'!B80</f>
        <v>0</v>
      </c>
      <c r="C78" s="203">
        <f>'[2]22'!C80</f>
        <v>60</v>
      </c>
      <c r="D78" s="203">
        <f>'[2]22'!D80</f>
        <v>0</v>
      </c>
      <c r="E78" s="203">
        <f>'[2]22'!E80</f>
        <v>0</v>
      </c>
      <c r="F78" s="15">
        <f t="shared" si="16"/>
        <v>60</v>
      </c>
      <c r="G78" s="202">
        <f>'[2]22'!H80</f>
        <v>0</v>
      </c>
      <c r="H78" s="203">
        <f>'[2]22'!I80</f>
        <v>28</v>
      </c>
      <c r="I78" s="203">
        <f>'[2]22'!J80</f>
        <v>0</v>
      </c>
      <c r="J78" s="203">
        <f>'[2]22'!K80</f>
        <v>0</v>
      </c>
      <c r="K78" s="15">
        <f t="shared" si="13"/>
        <v>28</v>
      </c>
      <c r="L78" s="18">
        <f>frq!C78</f>
        <v>1</v>
      </c>
      <c r="M78" s="125">
        <f t="shared" si="14"/>
        <v>-0.4</v>
      </c>
      <c r="N78" s="16">
        <f t="shared" si="10"/>
        <v>28</v>
      </c>
      <c r="O78" s="16">
        <f t="shared" si="11"/>
        <v>0</v>
      </c>
      <c r="P78" s="16">
        <f t="shared" si="12"/>
        <v>0</v>
      </c>
      <c r="Q78" s="17">
        <f t="shared" si="15"/>
        <v>27.6</v>
      </c>
      <c r="R78" s="18">
        <v>0.4</v>
      </c>
      <c r="S78" s="18"/>
    </row>
    <row r="79" spans="1:19">
      <c r="A79" s="8" t="s">
        <v>121</v>
      </c>
      <c r="B79" s="202">
        <f>'[2]22'!B81</f>
        <v>0</v>
      </c>
      <c r="C79" s="203">
        <f>'[2]22'!C81</f>
        <v>60</v>
      </c>
      <c r="D79" s="203">
        <f>'[2]22'!D81</f>
        <v>0</v>
      </c>
      <c r="E79" s="203">
        <f>'[2]22'!E81</f>
        <v>0</v>
      </c>
      <c r="F79" s="15">
        <f t="shared" si="16"/>
        <v>60</v>
      </c>
      <c r="G79" s="202">
        <f>'[2]22'!H81</f>
        <v>0</v>
      </c>
      <c r="H79" s="203">
        <f>'[2]22'!I81</f>
        <v>28</v>
      </c>
      <c r="I79" s="203">
        <f>'[2]22'!J81</f>
        <v>0</v>
      </c>
      <c r="J79" s="203">
        <f>'[2]22'!K81</f>
        <v>0</v>
      </c>
      <c r="K79" s="15">
        <f t="shared" si="13"/>
        <v>28</v>
      </c>
      <c r="L79" s="18">
        <f>frq!C79</f>
        <v>1</v>
      </c>
      <c r="M79" s="125">
        <f t="shared" si="14"/>
        <v>-0.4</v>
      </c>
      <c r="N79" s="16">
        <f t="shared" si="10"/>
        <v>28</v>
      </c>
      <c r="O79" s="16">
        <f t="shared" si="11"/>
        <v>0</v>
      </c>
      <c r="P79" s="16">
        <f t="shared" si="12"/>
        <v>0</v>
      </c>
      <c r="Q79" s="17">
        <f t="shared" si="15"/>
        <v>27.6</v>
      </c>
      <c r="R79" s="18">
        <v>0.4</v>
      </c>
      <c r="S79" s="18"/>
    </row>
    <row r="80" spans="1:19">
      <c r="A80" s="8" t="s">
        <v>122</v>
      </c>
      <c r="B80" s="202">
        <f>'[2]22'!B82</f>
        <v>0</v>
      </c>
      <c r="C80" s="203">
        <f>'[2]22'!C82</f>
        <v>60</v>
      </c>
      <c r="D80" s="203">
        <f>'[2]22'!D82</f>
        <v>0</v>
      </c>
      <c r="E80" s="203">
        <f>'[2]22'!E82</f>
        <v>0</v>
      </c>
      <c r="F80" s="15">
        <f t="shared" si="16"/>
        <v>60</v>
      </c>
      <c r="G80" s="202">
        <f>'[2]22'!H82</f>
        <v>0</v>
      </c>
      <c r="H80" s="203">
        <f>'[2]22'!I82</f>
        <v>28</v>
      </c>
      <c r="I80" s="203">
        <f>'[2]22'!J82</f>
        <v>0</v>
      </c>
      <c r="J80" s="203">
        <f>'[2]22'!K82</f>
        <v>0</v>
      </c>
      <c r="K80" s="15">
        <f t="shared" si="13"/>
        <v>28</v>
      </c>
      <c r="L80" s="18">
        <f>frq!C80</f>
        <v>1</v>
      </c>
      <c r="M80" s="125">
        <f t="shared" si="14"/>
        <v>-0.4</v>
      </c>
      <c r="N80" s="16">
        <f t="shared" si="10"/>
        <v>28</v>
      </c>
      <c r="O80" s="16">
        <f t="shared" si="11"/>
        <v>0</v>
      </c>
      <c r="P80" s="16">
        <f t="shared" si="12"/>
        <v>0</v>
      </c>
      <c r="Q80" s="17">
        <f t="shared" si="15"/>
        <v>27.6</v>
      </c>
      <c r="R80" s="18">
        <v>0.4</v>
      </c>
      <c r="S80" s="18"/>
    </row>
    <row r="81" spans="1:19">
      <c r="A81" s="8" t="s">
        <v>123</v>
      </c>
      <c r="B81" s="202">
        <f>'[2]22'!B83</f>
        <v>0</v>
      </c>
      <c r="C81" s="203">
        <f>'[2]22'!C83</f>
        <v>60</v>
      </c>
      <c r="D81" s="203">
        <f>'[2]22'!D83</f>
        <v>0</v>
      </c>
      <c r="E81" s="203">
        <f>'[2]22'!E83</f>
        <v>0</v>
      </c>
      <c r="F81" s="15">
        <f t="shared" si="16"/>
        <v>60</v>
      </c>
      <c r="G81" s="202">
        <f>'[2]22'!H83</f>
        <v>0</v>
      </c>
      <c r="H81" s="203">
        <f>'[2]22'!I83</f>
        <v>28</v>
      </c>
      <c r="I81" s="203">
        <f>'[2]22'!J83</f>
        <v>0</v>
      </c>
      <c r="J81" s="203">
        <f>'[2]22'!K83</f>
        <v>0</v>
      </c>
      <c r="K81" s="15">
        <f t="shared" si="13"/>
        <v>28</v>
      </c>
      <c r="L81" s="18">
        <f>frq!C81</f>
        <v>1</v>
      </c>
      <c r="M81" s="125">
        <f t="shared" si="14"/>
        <v>-0.4</v>
      </c>
      <c r="N81" s="16">
        <f t="shared" si="10"/>
        <v>28</v>
      </c>
      <c r="O81" s="16">
        <f t="shared" si="11"/>
        <v>0</v>
      </c>
      <c r="P81" s="16">
        <f t="shared" si="12"/>
        <v>0</v>
      </c>
      <c r="Q81" s="17">
        <f t="shared" si="15"/>
        <v>27.6</v>
      </c>
      <c r="R81" s="18">
        <v>0.4</v>
      </c>
      <c r="S81" s="18"/>
    </row>
    <row r="82" spans="1:19">
      <c r="A82" s="8" t="s">
        <v>124</v>
      </c>
      <c r="B82" s="202">
        <f>'[2]22'!B84</f>
        <v>0</v>
      </c>
      <c r="C82" s="203">
        <f>'[2]22'!C84</f>
        <v>60</v>
      </c>
      <c r="D82" s="203">
        <f>'[2]22'!D84</f>
        <v>0</v>
      </c>
      <c r="E82" s="203">
        <f>'[2]22'!E84</f>
        <v>0</v>
      </c>
      <c r="F82" s="15">
        <f t="shared" si="16"/>
        <v>60</v>
      </c>
      <c r="G82" s="202">
        <f>'[2]22'!H84</f>
        <v>0</v>
      </c>
      <c r="H82" s="203">
        <f>'[2]22'!I84</f>
        <v>28</v>
      </c>
      <c r="I82" s="203">
        <f>'[2]22'!J84</f>
        <v>0</v>
      </c>
      <c r="J82" s="203">
        <f>'[2]22'!K84</f>
        <v>0</v>
      </c>
      <c r="K82" s="15">
        <f t="shared" si="13"/>
        <v>28</v>
      </c>
      <c r="L82" s="18">
        <f>frq!C82</f>
        <v>1</v>
      </c>
      <c r="M82" s="125">
        <f t="shared" si="14"/>
        <v>-0.4</v>
      </c>
      <c r="N82" s="16">
        <f t="shared" si="10"/>
        <v>28</v>
      </c>
      <c r="O82" s="16">
        <f t="shared" si="11"/>
        <v>0</v>
      </c>
      <c r="P82" s="16">
        <f t="shared" si="12"/>
        <v>0</v>
      </c>
      <c r="Q82" s="17">
        <f t="shared" si="15"/>
        <v>27.6</v>
      </c>
      <c r="R82" s="18">
        <v>0.4</v>
      </c>
      <c r="S82" s="18"/>
    </row>
    <row r="83" spans="1:19">
      <c r="A83" s="8" t="s">
        <v>125</v>
      </c>
      <c r="B83" s="202">
        <f>'[2]22'!B85</f>
        <v>0</v>
      </c>
      <c r="C83" s="203">
        <f>'[2]22'!C85</f>
        <v>60</v>
      </c>
      <c r="D83" s="203">
        <f>'[2]22'!D85</f>
        <v>0</v>
      </c>
      <c r="E83" s="203">
        <f>'[2]22'!E85</f>
        <v>0</v>
      </c>
      <c r="F83" s="15">
        <f t="shared" si="16"/>
        <v>60</v>
      </c>
      <c r="G83" s="202">
        <f>'[2]22'!H85</f>
        <v>0</v>
      </c>
      <c r="H83" s="203">
        <f>'[2]22'!I85</f>
        <v>29</v>
      </c>
      <c r="I83" s="203">
        <f>'[2]22'!J85</f>
        <v>0</v>
      </c>
      <c r="J83" s="203">
        <f>'[2]22'!K85</f>
        <v>0</v>
      </c>
      <c r="K83" s="15">
        <f t="shared" si="13"/>
        <v>29</v>
      </c>
      <c r="L83" s="18">
        <f>frq!C83</f>
        <v>1</v>
      </c>
      <c r="M83" s="125">
        <f t="shared" si="14"/>
        <v>-0.4</v>
      </c>
      <c r="N83" s="16">
        <f t="shared" si="10"/>
        <v>29</v>
      </c>
      <c r="O83" s="16">
        <f t="shared" si="11"/>
        <v>0</v>
      </c>
      <c r="P83" s="16">
        <f t="shared" si="12"/>
        <v>0</v>
      </c>
      <c r="Q83" s="17">
        <f t="shared" si="15"/>
        <v>28.6</v>
      </c>
      <c r="R83" s="18">
        <v>0.4</v>
      </c>
      <c r="S83" s="18"/>
    </row>
    <row r="84" spans="1:19">
      <c r="A84" s="8" t="s">
        <v>126</v>
      </c>
      <c r="B84" s="202">
        <f>'[2]22'!B86</f>
        <v>0</v>
      </c>
      <c r="C84" s="203">
        <f>'[2]22'!C86</f>
        <v>60</v>
      </c>
      <c r="D84" s="203">
        <f>'[2]22'!D86</f>
        <v>0</v>
      </c>
      <c r="E84" s="203">
        <f>'[2]22'!E86</f>
        <v>0</v>
      </c>
      <c r="F84" s="15">
        <f t="shared" si="16"/>
        <v>60</v>
      </c>
      <c r="G84" s="202">
        <f>'[2]22'!H86</f>
        <v>0</v>
      </c>
      <c r="H84" s="203">
        <f>'[2]22'!I86</f>
        <v>29</v>
      </c>
      <c r="I84" s="203">
        <f>'[2]22'!J86</f>
        <v>0</v>
      </c>
      <c r="J84" s="203">
        <f>'[2]22'!K86</f>
        <v>0</v>
      </c>
      <c r="K84" s="15">
        <f t="shared" si="13"/>
        <v>29</v>
      </c>
      <c r="L84" s="18">
        <f>frq!C84</f>
        <v>1</v>
      </c>
      <c r="M84" s="125">
        <f t="shared" si="14"/>
        <v>-0.4</v>
      </c>
      <c r="N84" s="16">
        <f t="shared" si="10"/>
        <v>29</v>
      </c>
      <c r="O84" s="16">
        <f t="shared" si="11"/>
        <v>0</v>
      </c>
      <c r="P84" s="16">
        <f t="shared" si="12"/>
        <v>0</v>
      </c>
      <c r="Q84" s="17">
        <f t="shared" si="15"/>
        <v>28.6</v>
      </c>
      <c r="R84" s="18">
        <v>0.4</v>
      </c>
      <c r="S84" s="18"/>
    </row>
    <row r="85" spans="1:19">
      <c r="A85" s="8" t="s">
        <v>127</v>
      </c>
      <c r="B85" s="202">
        <f>'[2]22'!B87</f>
        <v>0</v>
      </c>
      <c r="C85" s="203">
        <f>'[2]22'!C87</f>
        <v>60</v>
      </c>
      <c r="D85" s="203">
        <f>'[2]22'!D87</f>
        <v>0</v>
      </c>
      <c r="E85" s="203">
        <f>'[2]22'!E87</f>
        <v>0</v>
      </c>
      <c r="F85" s="15">
        <f t="shared" si="16"/>
        <v>60</v>
      </c>
      <c r="G85" s="202">
        <f>'[2]22'!H87</f>
        <v>0</v>
      </c>
      <c r="H85" s="203">
        <f>'[2]22'!I87</f>
        <v>29</v>
      </c>
      <c r="I85" s="203">
        <f>'[2]22'!J87</f>
        <v>0</v>
      </c>
      <c r="J85" s="203">
        <f>'[2]22'!K87</f>
        <v>0</v>
      </c>
      <c r="K85" s="15">
        <f t="shared" si="13"/>
        <v>29</v>
      </c>
      <c r="L85" s="18">
        <f>frq!C85</f>
        <v>1</v>
      </c>
      <c r="M85" s="125">
        <f t="shared" si="14"/>
        <v>-0.4</v>
      </c>
      <c r="N85" s="16">
        <f t="shared" si="10"/>
        <v>29</v>
      </c>
      <c r="O85" s="16">
        <f t="shared" si="11"/>
        <v>0</v>
      </c>
      <c r="P85" s="16">
        <f t="shared" si="12"/>
        <v>0</v>
      </c>
      <c r="Q85" s="17">
        <f t="shared" si="15"/>
        <v>28.6</v>
      </c>
      <c r="R85" s="18">
        <v>0.4</v>
      </c>
      <c r="S85" s="18"/>
    </row>
    <row r="86" spans="1:19">
      <c r="A86" s="8" t="s">
        <v>128</v>
      </c>
      <c r="B86" s="202">
        <f>'[2]22'!B88</f>
        <v>0</v>
      </c>
      <c r="C86" s="203">
        <f>'[2]22'!C88</f>
        <v>60</v>
      </c>
      <c r="D86" s="203">
        <f>'[2]22'!D88</f>
        <v>0</v>
      </c>
      <c r="E86" s="203">
        <f>'[2]22'!E88</f>
        <v>0</v>
      </c>
      <c r="F86" s="15">
        <f t="shared" si="16"/>
        <v>60</v>
      </c>
      <c r="G86" s="202">
        <f>'[2]22'!H88</f>
        <v>0</v>
      </c>
      <c r="H86" s="203">
        <f>'[2]22'!I88</f>
        <v>29</v>
      </c>
      <c r="I86" s="203">
        <f>'[2]22'!J88</f>
        <v>0</v>
      </c>
      <c r="J86" s="203">
        <f>'[2]22'!K88</f>
        <v>0</v>
      </c>
      <c r="K86" s="15">
        <f t="shared" si="13"/>
        <v>29</v>
      </c>
      <c r="L86" s="18">
        <f>frq!C86</f>
        <v>1</v>
      </c>
      <c r="M86" s="125">
        <f t="shared" si="14"/>
        <v>-0.4</v>
      </c>
      <c r="N86" s="16">
        <f t="shared" si="10"/>
        <v>29</v>
      </c>
      <c r="O86" s="16">
        <f t="shared" si="11"/>
        <v>0</v>
      </c>
      <c r="P86" s="16">
        <f t="shared" si="12"/>
        <v>0</v>
      </c>
      <c r="Q86" s="17">
        <f t="shared" si="15"/>
        <v>28.6</v>
      </c>
      <c r="R86" s="18">
        <v>0.4</v>
      </c>
      <c r="S86" s="18"/>
    </row>
    <row r="87" spans="1:19">
      <c r="A87" s="8" t="s">
        <v>129</v>
      </c>
      <c r="B87" s="202">
        <f>'[2]22'!B89</f>
        <v>0</v>
      </c>
      <c r="C87" s="203">
        <f>'[2]22'!C89</f>
        <v>60</v>
      </c>
      <c r="D87" s="203">
        <f>'[2]22'!D89</f>
        <v>0</v>
      </c>
      <c r="E87" s="203">
        <f>'[2]22'!E89</f>
        <v>0</v>
      </c>
      <c r="F87" s="15">
        <f t="shared" si="16"/>
        <v>60</v>
      </c>
      <c r="G87" s="202">
        <f>'[2]22'!H89</f>
        <v>0</v>
      </c>
      <c r="H87" s="203">
        <f>'[2]22'!I89</f>
        <v>29</v>
      </c>
      <c r="I87" s="203">
        <f>'[2]22'!J89</f>
        <v>0</v>
      </c>
      <c r="J87" s="203">
        <f>'[2]22'!K89</f>
        <v>0</v>
      </c>
      <c r="K87" s="15">
        <f t="shared" si="13"/>
        <v>29</v>
      </c>
      <c r="L87" s="18">
        <f>frq!C87</f>
        <v>1</v>
      </c>
      <c r="M87" s="125">
        <f t="shared" si="14"/>
        <v>-0.4</v>
      </c>
      <c r="N87" s="16">
        <f t="shared" si="10"/>
        <v>29</v>
      </c>
      <c r="O87" s="16">
        <f t="shared" si="11"/>
        <v>0</v>
      </c>
      <c r="P87" s="16">
        <f t="shared" si="12"/>
        <v>0</v>
      </c>
      <c r="Q87" s="17">
        <f t="shared" si="15"/>
        <v>28.6</v>
      </c>
      <c r="R87" s="18">
        <v>0.4</v>
      </c>
      <c r="S87" s="18"/>
    </row>
    <row r="88" spans="1:19">
      <c r="A88" s="8" t="s">
        <v>130</v>
      </c>
      <c r="B88" s="202">
        <f>'[2]22'!B90</f>
        <v>0</v>
      </c>
      <c r="C88" s="203">
        <f>'[2]22'!C90</f>
        <v>60</v>
      </c>
      <c r="D88" s="203">
        <f>'[2]22'!D90</f>
        <v>0</v>
      </c>
      <c r="E88" s="203">
        <f>'[2]22'!E90</f>
        <v>0</v>
      </c>
      <c r="F88" s="15">
        <f t="shared" si="16"/>
        <v>60</v>
      </c>
      <c r="G88" s="202">
        <f>'[2]22'!H90</f>
        <v>0</v>
      </c>
      <c r="H88" s="203">
        <f>'[2]22'!I90</f>
        <v>29</v>
      </c>
      <c r="I88" s="203">
        <f>'[2]22'!J90</f>
        <v>0</v>
      </c>
      <c r="J88" s="203">
        <f>'[2]22'!K90</f>
        <v>0</v>
      </c>
      <c r="K88" s="15">
        <f t="shared" si="13"/>
        <v>29</v>
      </c>
      <c r="L88" s="18">
        <f>frq!C88</f>
        <v>1</v>
      </c>
      <c r="M88" s="125">
        <f t="shared" si="14"/>
        <v>-0.4</v>
      </c>
      <c r="N88" s="16">
        <f t="shared" si="10"/>
        <v>29</v>
      </c>
      <c r="O88" s="16">
        <f t="shared" si="11"/>
        <v>0</v>
      </c>
      <c r="P88" s="16">
        <f t="shared" si="12"/>
        <v>0</v>
      </c>
      <c r="Q88" s="17">
        <f t="shared" si="15"/>
        <v>28.6</v>
      </c>
      <c r="R88" s="18">
        <v>0.4</v>
      </c>
      <c r="S88" s="18"/>
    </row>
    <row r="89" spans="1:19">
      <c r="A89" s="8" t="s">
        <v>131</v>
      </c>
      <c r="B89" s="202">
        <f>'[2]22'!B91</f>
        <v>0</v>
      </c>
      <c r="C89" s="203">
        <f>'[2]22'!C91</f>
        <v>60</v>
      </c>
      <c r="D89" s="203">
        <f>'[2]22'!D91</f>
        <v>0</v>
      </c>
      <c r="E89" s="203">
        <f>'[2]22'!E91</f>
        <v>0</v>
      </c>
      <c r="F89" s="15">
        <f t="shared" si="16"/>
        <v>60</v>
      </c>
      <c r="G89" s="202">
        <f>'[2]22'!H91</f>
        <v>0</v>
      </c>
      <c r="H89" s="203">
        <f>'[2]22'!I91</f>
        <v>29</v>
      </c>
      <c r="I89" s="203">
        <f>'[2]22'!J91</f>
        <v>0</v>
      </c>
      <c r="J89" s="203">
        <f>'[2]22'!K91</f>
        <v>0</v>
      </c>
      <c r="K89" s="15">
        <f t="shared" si="13"/>
        <v>29</v>
      </c>
      <c r="L89" s="18">
        <f>frq!C89</f>
        <v>1</v>
      </c>
      <c r="M89" s="125">
        <f t="shared" si="14"/>
        <v>-0.4</v>
      </c>
      <c r="N89" s="16">
        <f t="shared" si="10"/>
        <v>29</v>
      </c>
      <c r="O89" s="16">
        <f t="shared" si="11"/>
        <v>0</v>
      </c>
      <c r="P89" s="16">
        <f t="shared" si="12"/>
        <v>0</v>
      </c>
      <c r="Q89" s="17">
        <f t="shared" si="15"/>
        <v>28.6</v>
      </c>
      <c r="R89" s="18">
        <v>0.4</v>
      </c>
      <c r="S89" s="18"/>
    </row>
    <row r="90" spans="1:19">
      <c r="A90" s="8" t="s">
        <v>132</v>
      </c>
      <c r="B90" s="202">
        <f>'[2]22'!B92</f>
        <v>0</v>
      </c>
      <c r="C90" s="203">
        <f>'[2]22'!C92</f>
        <v>60</v>
      </c>
      <c r="D90" s="203">
        <f>'[2]22'!D92</f>
        <v>0</v>
      </c>
      <c r="E90" s="203">
        <f>'[2]22'!E92</f>
        <v>0</v>
      </c>
      <c r="F90" s="15">
        <f t="shared" si="16"/>
        <v>60</v>
      </c>
      <c r="G90" s="202">
        <f>'[2]22'!H92</f>
        <v>0</v>
      </c>
      <c r="H90" s="203">
        <f>'[2]22'!I92</f>
        <v>29</v>
      </c>
      <c r="I90" s="203">
        <f>'[2]22'!J92</f>
        <v>0</v>
      </c>
      <c r="J90" s="203">
        <f>'[2]22'!K92</f>
        <v>0</v>
      </c>
      <c r="K90" s="15">
        <f t="shared" si="13"/>
        <v>29</v>
      </c>
      <c r="L90" s="18">
        <f>frq!C90</f>
        <v>1</v>
      </c>
      <c r="M90" s="125">
        <f t="shared" si="14"/>
        <v>-0.4</v>
      </c>
      <c r="N90" s="16">
        <f t="shared" si="10"/>
        <v>29</v>
      </c>
      <c r="O90" s="16">
        <f t="shared" si="11"/>
        <v>0</v>
      </c>
      <c r="P90" s="16">
        <f t="shared" si="12"/>
        <v>0</v>
      </c>
      <c r="Q90" s="17">
        <f t="shared" si="15"/>
        <v>28.6</v>
      </c>
      <c r="R90" s="18">
        <v>0.4</v>
      </c>
      <c r="S90" s="18"/>
    </row>
    <row r="91" spans="1:19">
      <c r="A91" s="8" t="s">
        <v>133</v>
      </c>
      <c r="B91" s="202">
        <f>'[2]22'!B93</f>
        <v>0</v>
      </c>
      <c r="C91" s="203">
        <f>'[2]22'!C93</f>
        <v>60</v>
      </c>
      <c r="D91" s="203">
        <f>'[2]22'!D93</f>
        <v>0</v>
      </c>
      <c r="E91" s="203">
        <f>'[2]22'!E93</f>
        <v>0</v>
      </c>
      <c r="F91" s="15">
        <f t="shared" si="16"/>
        <v>60</v>
      </c>
      <c r="G91" s="202">
        <f>'[2]22'!H93</f>
        <v>0</v>
      </c>
      <c r="H91" s="203">
        <f>'[2]22'!I93</f>
        <v>29</v>
      </c>
      <c r="I91" s="203">
        <f>'[2]22'!J93</f>
        <v>0</v>
      </c>
      <c r="J91" s="203">
        <f>'[2]22'!K93</f>
        <v>0</v>
      </c>
      <c r="K91" s="15">
        <f t="shared" si="13"/>
        <v>29</v>
      </c>
      <c r="L91" s="18">
        <f>frq!C91</f>
        <v>1</v>
      </c>
      <c r="M91" s="125">
        <f t="shared" si="14"/>
        <v>-0.4</v>
      </c>
      <c r="N91" s="16">
        <f t="shared" si="10"/>
        <v>29</v>
      </c>
      <c r="O91" s="16">
        <f t="shared" si="11"/>
        <v>0</v>
      </c>
      <c r="P91" s="16">
        <f t="shared" si="12"/>
        <v>0</v>
      </c>
      <c r="Q91" s="17">
        <f t="shared" si="15"/>
        <v>28.6</v>
      </c>
      <c r="R91" s="18">
        <v>0.4</v>
      </c>
      <c r="S91" s="18"/>
    </row>
    <row r="92" spans="1:19">
      <c r="A92" s="8" t="s">
        <v>134</v>
      </c>
      <c r="B92" s="202">
        <f>'[2]22'!B94</f>
        <v>0</v>
      </c>
      <c r="C92" s="203">
        <f>'[2]22'!C94</f>
        <v>60</v>
      </c>
      <c r="D92" s="203">
        <f>'[2]22'!D94</f>
        <v>0</v>
      </c>
      <c r="E92" s="203">
        <f>'[2]22'!E94</f>
        <v>0</v>
      </c>
      <c r="F92" s="15">
        <f t="shared" si="16"/>
        <v>60</v>
      </c>
      <c r="G92" s="202">
        <f>'[2]22'!H94</f>
        <v>0</v>
      </c>
      <c r="H92" s="203">
        <f>'[2]22'!I94</f>
        <v>29</v>
      </c>
      <c r="I92" s="203">
        <f>'[2]22'!J94</f>
        <v>0</v>
      </c>
      <c r="J92" s="203">
        <f>'[2]22'!K94</f>
        <v>0</v>
      </c>
      <c r="K92" s="15">
        <f t="shared" si="13"/>
        <v>29</v>
      </c>
      <c r="L92" s="18">
        <f>frq!C92</f>
        <v>1</v>
      </c>
      <c r="M92" s="125">
        <f t="shared" si="14"/>
        <v>-0.4</v>
      </c>
      <c r="N92" s="16">
        <f t="shared" si="10"/>
        <v>29</v>
      </c>
      <c r="O92" s="16">
        <f t="shared" si="11"/>
        <v>0</v>
      </c>
      <c r="P92" s="16">
        <f t="shared" si="12"/>
        <v>0</v>
      </c>
      <c r="Q92" s="17">
        <f t="shared" si="15"/>
        <v>28.6</v>
      </c>
      <c r="R92" s="18">
        <v>0.4</v>
      </c>
      <c r="S92" s="18"/>
    </row>
    <row r="93" spans="1:19">
      <c r="A93" s="8" t="s">
        <v>135</v>
      </c>
      <c r="B93" s="202">
        <f>'[2]22'!B95</f>
        <v>0</v>
      </c>
      <c r="C93" s="203">
        <f>'[2]22'!C95</f>
        <v>60</v>
      </c>
      <c r="D93" s="203">
        <f>'[2]22'!D95</f>
        <v>0</v>
      </c>
      <c r="E93" s="203">
        <f>'[2]22'!E95</f>
        <v>0</v>
      </c>
      <c r="F93" s="15">
        <f t="shared" si="16"/>
        <v>60</v>
      </c>
      <c r="G93" s="202">
        <f>'[2]22'!H95</f>
        <v>0</v>
      </c>
      <c r="H93" s="203">
        <f>'[2]22'!I95</f>
        <v>29</v>
      </c>
      <c r="I93" s="203">
        <f>'[2]22'!J95</f>
        <v>0</v>
      </c>
      <c r="J93" s="203">
        <f>'[2]22'!K95</f>
        <v>0</v>
      </c>
      <c r="K93" s="15">
        <f t="shared" si="13"/>
        <v>29</v>
      </c>
      <c r="L93" s="18">
        <f>frq!C93</f>
        <v>1</v>
      </c>
      <c r="M93" s="125">
        <f t="shared" si="14"/>
        <v>-0.4</v>
      </c>
      <c r="N93" s="16">
        <f t="shared" si="10"/>
        <v>29</v>
      </c>
      <c r="O93" s="16">
        <f t="shared" si="11"/>
        <v>0</v>
      </c>
      <c r="P93" s="16">
        <f t="shared" si="12"/>
        <v>0</v>
      </c>
      <c r="Q93" s="17">
        <f t="shared" si="15"/>
        <v>28.6</v>
      </c>
      <c r="R93" s="18">
        <v>0.4</v>
      </c>
      <c r="S93" s="18"/>
    </row>
    <row r="94" spans="1:19">
      <c r="A94" s="8" t="s">
        <v>136</v>
      </c>
      <c r="B94" s="202">
        <f>'[2]22'!B96</f>
        <v>0</v>
      </c>
      <c r="C94" s="203">
        <f>'[2]22'!C96</f>
        <v>60</v>
      </c>
      <c r="D94" s="203">
        <f>'[2]22'!D96</f>
        <v>0</v>
      </c>
      <c r="E94" s="203">
        <f>'[2]22'!E96</f>
        <v>0</v>
      </c>
      <c r="F94" s="15">
        <f t="shared" si="16"/>
        <v>60</v>
      </c>
      <c r="G94" s="202">
        <f>'[2]22'!H96</f>
        <v>0</v>
      </c>
      <c r="H94" s="203">
        <f>'[2]22'!I96</f>
        <v>29</v>
      </c>
      <c r="I94" s="203">
        <f>'[2]22'!J96</f>
        <v>0</v>
      </c>
      <c r="J94" s="203">
        <f>'[2]22'!K96</f>
        <v>0</v>
      </c>
      <c r="K94" s="15">
        <f t="shared" si="13"/>
        <v>29</v>
      </c>
      <c r="L94" s="18">
        <f>frq!C94</f>
        <v>1</v>
      </c>
      <c r="M94" s="125">
        <f t="shared" si="14"/>
        <v>-0.4</v>
      </c>
      <c r="N94" s="16">
        <f t="shared" si="10"/>
        <v>29</v>
      </c>
      <c r="O94" s="16">
        <f t="shared" si="11"/>
        <v>0</v>
      </c>
      <c r="P94" s="16">
        <f t="shared" si="12"/>
        <v>0</v>
      </c>
      <c r="Q94" s="17">
        <f t="shared" si="15"/>
        <v>28.6</v>
      </c>
      <c r="R94" s="18">
        <v>0.4</v>
      </c>
      <c r="S94" s="18"/>
    </row>
    <row r="95" spans="1:19">
      <c r="A95" s="8" t="s">
        <v>137</v>
      </c>
      <c r="B95" s="202">
        <f>'[2]22'!B97</f>
        <v>0</v>
      </c>
      <c r="C95" s="203">
        <f>'[2]22'!C97</f>
        <v>60</v>
      </c>
      <c r="D95" s="203">
        <f>'[2]22'!D97</f>
        <v>0</v>
      </c>
      <c r="E95" s="203">
        <f>'[2]22'!E97</f>
        <v>0</v>
      </c>
      <c r="F95" s="15">
        <f t="shared" si="16"/>
        <v>60</v>
      </c>
      <c r="G95" s="202">
        <f>'[2]22'!H97</f>
        <v>0</v>
      </c>
      <c r="H95" s="203">
        <f>'[2]22'!I97</f>
        <v>29</v>
      </c>
      <c r="I95" s="203">
        <f>'[2]22'!J97</f>
        <v>0</v>
      </c>
      <c r="J95" s="203">
        <f>'[2]22'!K97</f>
        <v>0</v>
      </c>
      <c r="K95" s="15">
        <f t="shared" si="13"/>
        <v>29</v>
      </c>
      <c r="L95" s="18">
        <f>frq!C95</f>
        <v>1</v>
      </c>
      <c r="M95" s="125">
        <f t="shared" si="14"/>
        <v>-0.4</v>
      </c>
      <c r="N95" s="16">
        <f t="shared" si="10"/>
        <v>29</v>
      </c>
      <c r="O95" s="16">
        <f t="shared" si="11"/>
        <v>0</v>
      </c>
      <c r="P95" s="16">
        <f t="shared" si="12"/>
        <v>0</v>
      </c>
      <c r="Q95" s="17">
        <f t="shared" si="15"/>
        <v>28.6</v>
      </c>
      <c r="R95" s="18">
        <v>0.4</v>
      </c>
      <c r="S95" s="18"/>
    </row>
    <row r="96" spans="1:19">
      <c r="A96" s="8" t="s">
        <v>138</v>
      </c>
      <c r="B96" s="202">
        <f>'[2]22'!B98</f>
        <v>0</v>
      </c>
      <c r="C96" s="203">
        <f>'[2]22'!C98</f>
        <v>60</v>
      </c>
      <c r="D96" s="203">
        <f>'[2]22'!D98</f>
        <v>0</v>
      </c>
      <c r="E96" s="203">
        <f>'[2]22'!E98</f>
        <v>0</v>
      </c>
      <c r="F96" s="15">
        <f t="shared" si="16"/>
        <v>60</v>
      </c>
      <c r="G96" s="202">
        <f>'[2]22'!H98</f>
        <v>0</v>
      </c>
      <c r="H96" s="203">
        <f>'[2]22'!I98</f>
        <v>29</v>
      </c>
      <c r="I96" s="203">
        <f>'[2]22'!J98</f>
        <v>0</v>
      </c>
      <c r="J96" s="203">
        <f>'[2]22'!K98</f>
        <v>0</v>
      </c>
      <c r="K96" s="15">
        <f t="shared" si="13"/>
        <v>29</v>
      </c>
      <c r="L96" s="18">
        <f>frq!C96</f>
        <v>1</v>
      </c>
      <c r="M96" s="125">
        <f t="shared" si="14"/>
        <v>-0.4</v>
      </c>
      <c r="N96" s="16">
        <f t="shared" si="10"/>
        <v>29</v>
      </c>
      <c r="O96" s="16">
        <f t="shared" si="11"/>
        <v>0</v>
      </c>
      <c r="P96" s="16">
        <f t="shared" si="12"/>
        <v>0</v>
      </c>
      <c r="Q96" s="17">
        <f t="shared" si="15"/>
        <v>28.6</v>
      </c>
      <c r="R96" s="18">
        <v>0.4</v>
      </c>
      <c r="S96" s="18"/>
    </row>
    <row r="97" spans="1:19">
      <c r="A97" s="8" t="s">
        <v>139</v>
      </c>
      <c r="B97" s="202">
        <f>'[2]22'!B99</f>
        <v>0</v>
      </c>
      <c r="C97" s="203">
        <f>'[2]22'!C99</f>
        <v>60</v>
      </c>
      <c r="D97" s="203">
        <f>'[2]22'!D99</f>
        <v>0</v>
      </c>
      <c r="E97" s="203">
        <f>'[2]22'!E99</f>
        <v>0</v>
      </c>
      <c r="F97" s="15">
        <f t="shared" si="16"/>
        <v>60</v>
      </c>
      <c r="G97" s="202">
        <f>'[2]22'!H99</f>
        <v>0</v>
      </c>
      <c r="H97" s="203">
        <f>'[2]22'!I99</f>
        <v>29</v>
      </c>
      <c r="I97" s="203">
        <f>'[2]22'!J99</f>
        <v>0</v>
      </c>
      <c r="J97" s="203">
        <f>'[2]22'!K99</f>
        <v>0</v>
      </c>
      <c r="K97" s="15">
        <f t="shared" si="13"/>
        <v>29</v>
      </c>
      <c r="L97" s="18">
        <f>frq!C97</f>
        <v>1</v>
      </c>
      <c r="M97" s="125">
        <f t="shared" si="14"/>
        <v>-0.4</v>
      </c>
      <c r="N97" s="16">
        <f t="shared" si="10"/>
        <v>29</v>
      </c>
      <c r="O97" s="16">
        <f t="shared" si="11"/>
        <v>0</v>
      </c>
      <c r="P97" s="16">
        <f t="shared" si="12"/>
        <v>0</v>
      </c>
      <c r="Q97" s="17">
        <f t="shared" si="15"/>
        <v>28.6</v>
      </c>
      <c r="R97" s="18">
        <v>0.4</v>
      </c>
      <c r="S97" s="18"/>
    </row>
    <row r="98" spans="1:19" ht="15.75" thickBot="1">
      <c r="A98" s="8" t="s">
        <v>140</v>
      </c>
      <c r="B98" s="202">
        <f>'[2]22'!B100</f>
        <v>0</v>
      </c>
      <c r="C98" s="203">
        <f>'[2]22'!C100</f>
        <v>60</v>
      </c>
      <c r="D98" s="203">
        <f>'[2]22'!D100</f>
        <v>0</v>
      </c>
      <c r="E98" s="203">
        <f>'[2]22'!E100</f>
        <v>0</v>
      </c>
      <c r="F98" s="15">
        <f t="shared" si="16"/>
        <v>60</v>
      </c>
      <c r="G98" s="202">
        <f>'[2]22'!H100</f>
        <v>0</v>
      </c>
      <c r="H98" s="203">
        <f>'[2]22'!I100</f>
        <v>29</v>
      </c>
      <c r="I98" s="203">
        <f>'[2]22'!J100</f>
        <v>0</v>
      </c>
      <c r="J98" s="203">
        <f>'[2]22'!K100</f>
        <v>0</v>
      </c>
      <c r="K98" s="15">
        <f t="shared" si="13"/>
        <v>29</v>
      </c>
      <c r="L98" s="18">
        <f>frq!C98</f>
        <v>1</v>
      </c>
      <c r="M98" s="125">
        <f t="shared" si="14"/>
        <v>-0.4</v>
      </c>
      <c r="N98" s="16">
        <f t="shared" si="10"/>
        <v>29</v>
      </c>
      <c r="O98" s="16">
        <f t="shared" si="11"/>
        <v>0</v>
      </c>
      <c r="P98" s="16">
        <f t="shared" si="12"/>
        <v>0</v>
      </c>
      <c r="Q98" s="17">
        <f t="shared" si="15"/>
        <v>28.6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1.512</v>
      </c>
      <c r="C99" s="128">
        <f t="shared" si="17"/>
        <v>0.36</v>
      </c>
      <c r="D99" s="128">
        <f t="shared" si="17"/>
        <v>0</v>
      </c>
      <c r="E99" s="128">
        <f t="shared" si="17"/>
        <v>0</v>
      </c>
      <c r="F99" s="128">
        <f t="shared" si="17"/>
        <v>1.8720000000000001</v>
      </c>
      <c r="G99" s="128">
        <f t="shared" si="17"/>
        <v>0.68300000000000005</v>
      </c>
      <c r="H99" s="128">
        <f t="shared" si="17"/>
        <v>0.17199999999999999</v>
      </c>
      <c r="I99" s="128">
        <f t="shared" si="17"/>
        <v>0</v>
      </c>
      <c r="J99" s="128">
        <f t="shared" si="17"/>
        <v>0</v>
      </c>
      <c r="K99" s="128">
        <f t="shared" si="17"/>
        <v>0.85499999999999998</v>
      </c>
      <c r="L99" s="128">
        <f t="shared" si="17"/>
        <v>2.4E-2</v>
      </c>
      <c r="M99" s="128">
        <f t="shared" si="17"/>
        <v>0.67339999999999867</v>
      </c>
      <c r="N99" s="128">
        <f t="shared" si="17"/>
        <v>0.17199999999999999</v>
      </c>
      <c r="O99" s="128">
        <f t="shared" si="17"/>
        <v>0</v>
      </c>
      <c r="P99" s="128">
        <f t="shared" si="17"/>
        <v>0</v>
      </c>
      <c r="Q99" s="128">
        <f t="shared" si="17"/>
        <v>0.8453999999999986</v>
      </c>
      <c r="R99" s="129">
        <f t="shared" si="17"/>
        <v>9.5999999999999818E-3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54" activePane="bottomRight" state="frozen"/>
      <selection activeCell="B3" sqref="B3"/>
      <selection pane="topRight" activeCell="B3" sqref="B3"/>
      <selection pane="bottomLeft" activeCell="B3" sqref="B3"/>
      <selection pane="bottomRight" activeCell="BD68" sqref="BD68:BD72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45710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527</v>
      </c>
      <c r="AW1" s="238" t="s">
        <v>169</v>
      </c>
      <c r="AX1" s="238"/>
      <c r="AY1" s="238"/>
      <c r="AZ1" s="238"/>
      <c r="BA1" s="238"/>
      <c r="BB1" s="238"/>
      <c r="BD1" s="238" t="s">
        <v>170</v>
      </c>
      <c r="BE1" s="238"/>
      <c r="BF1" s="238"/>
      <c r="BG1" s="238"/>
      <c r="BH1" s="238"/>
      <c r="BI1" s="238"/>
      <c r="BL1" s="8" t="s">
        <v>199</v>
      </c>
      <c r="BM1" s="8" t="s">
        <v>200</v>
      </c>
      <c r="BN1" s="238" t="s">
        <v>346</v>
      </c>
      <c r="BO1" s="238"/>
      <c r="BP1" s="239" t="s">
        <v>345</v>
      </c>
      <c r="BQ1" s="239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528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'[3]22'!B5</f>
        <v>320</v>
      </c>
      <c r="C3" s="16">
        <f>'[3]22'!C5</f>
        <v>0</v>
      </c>
      <c r="D3" s="16">
        <f>'[3]22'!D5</f>
        <v>0</v>
      </c>
      <c r="E3" s="16">
        <f>'[3]22'!E5</f>
        <v>0</v>
      </c>
      <c r="F3" s="16">
        <f>'[3]22'!F5</f>
        <v>700</v>
      </c>
      <c r="G3" s="16">
        <f>'[3]22'!G5</f>
        <v>0</v>
      </c>
      <c r="H3" s="17">
        <f>SUM(B3:G3)</f>
        <v>1020</v>
      </c>
      <c r="I3" s="15">
        <f>'[3]22'!J5</f>
        <v>270</v>
      </c>
      <c r="J3" s="16">
        <f>'[3]22'!K5</f>
        <v>0</v>
      </c>
      <c r="K3" s="16">
        <f>'[3]22'!L5</f>
        <v>0</v>
      </c>
      <c r="L3" s="16">
        <f>'[3]22'!M5</f>
        <v>0</v>
      </c>
      <c r="M3" s="16">
        <f>'[3]22'!N5</f>
        <v>0</v>
      </c>
      <c r="N3" s="16">
        <f>'[3]22'!O5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26.91</v>
      </c>
      <c r="AE3" s="8">
        <f>BD3</f>
        <v>26.91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26.91</v>
      </c>
      <c r="AL3" s="8">
        <f t="shared" ref="AL3:AQ18" si="3">Q3-X3-AE3</f>
        <v>216.18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216.18</v>
      </c>
      <c r="AT3" s="8">
        <v>26.91</v>
      </c>
      <c r="AU3" s="8">
        <v>26.91</v>
      </c>
      <c r="AW3" s="206">
        <v>26.91</v>
      </c>
      <c r="AX3" s="206">
        <v>0</v>
      </c>
      <c r="AY3" s="206">
        <v>0</v>
      </c>
      <c r="AZ3" s="206">
        <v>0</v>
      </c>
      <c r="BA3" s="206">
        <v>0</v>
      </c>
      <c r="BB3" s="206">
        <v>0</v>
      </c>
      <c r="BC3" s="8">
        <f>SUM(AW3:BB3)</f>
        <v>26.91</v>
      </c>
      <c r="BD3" s="206">
        <v>26.91</v>
      </c>
      <c r="BE3" s="206">
        <v>0</v>
      </c>
      <c r="BF3" s="206">
        <v>0</v>
      </c>
      <c r="BG3" s="206">
        <v>0</v>
      </c>
      <c r="BH3" s="206">
        <v>0</v>
      </c>
      <c r="BI3" s="206">
        <v>0</v>
      </c>
      <c r="BJ3" s="8">
        <f>SUM(BD3:BI3)</f>
        <v>26.91</v>
      </c>
      <c r="BL3" s="8">
        <f>AT3</f>
        <v>26.91</v>
      </c>
      <c r="BM3" s="8">
        <f>AU3</f>
        <v>26.91</v>
      </c>
      <c r="BN3" s="8">
        <f>BC3</f>
        <v>26.91</v>
      </c>
      <c r="BO3" s="8">
        <f>BJ3</f>
        <v>26.91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'[3]22'!B6</f>
        <v>320</v>
      </c>
      <c r="C4" s="16">
        <f>'[3]22'!C6</f>
        <v>0</v>
      </c>
      <c r="D4" s="16">
        <f>'[3]22'!D6</f>
        <v>0</v>
      </c>
      <c r="E4" s="16">
        <f>'[3]22'!E6</f>
        <v>0</v>
      </c>
      <c r="F4" s="16">
        <f>'[3]22'!F6</f>
        <v>700</v>
      </c>
      <c r="G4" s="16">
        <f>'[3]22'!G6</f>
        <v>0</v>
      </c>
      <c r="H4" s="17">
        <f>SUM(B4:G4)</f>
        <v>1020</v>
      </c>
      <c r="I4" s="15">
        <f>'[3]22'!J6</f>
        <v>270</v>
      </c>
      <c r="J4" s="16">
        <f>'[3]22'!K6</f>
        <v>0</v>
      </c>
      <c r="K4" s="16">
        <f>'[3]22'!L6</f>
        <v>0</v>
      </c>
      <c r="L4" s="16">
        <f>'[3]22'!M6</f>
        <v>0</v>
      </c>
      <c r="M4" s="16">
        <f>'[3]22'!N6</f>
        <v>0</v>
      </c>
      <c r="N4" s="16">
        <f>'[3]22'!O6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26.91</v>
      </c>
      <c r="AE4" s="8">
        <f t="shared" ref="AE4:AE67" si="11">BD4</f>
        <v>26.91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26.91</v>
      </c>
      <c r="AL4" s="8">
        <f t="shared" si="3"/>
        <v>216.18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216.18</v>
      </c>
      <c r="AT4" s="8">
        <v>26.91</v>
      </c>
      <c r="AU4" s="8">
        <v>26.91</v>
      </c>
      <c r="AW4" s="206">
        <v>26.91</v>
      </c>
      <c r="AX4" s="206">
        <v>0</v>
      </c>
      <c r="AY4" s="206">
        <v>0</v>
      </c>
      <c r="AZ4" s="206">
        <v>0</v>
      </c>
      <c r="BA4" s="206">
        <v>0</v>
      </c>
      <c r="BB4" s="206">
        <v>0</v>
      </c>
      <c r="BC4" s="8">
        <f t="shared" ref="BC4:BC67" si="19">SUM(AW4:BB4)</f>
        <v>26.91</v>
      </c>
      <c r="BD4" s="206">
        <v>26.91</v>
      </c>
      <c r="BE4" s="206">
        <v>0</v>
      </c>
      <c r="BF4" s="206">
        <v>0</v>
      </c>
      <c r="BG4" s="206">
        <v>0</v>
      </c>
      <c r="BH4" s="206">
        <v>0</v>
      </c>
      <c r="BI4" s="206">
        <v>0</v>
      </c>
      <c r="BJ4" s="8">
        <f t="shared" ref="BJ4:BJ67" si="20">SUM(BD4:BI4)</f>
        <v>26.91</v>
      </c>
      <c r="BL4" s="8">
        <f t="shared" ref="BL4:BL67" si="21">AT4</f>
        <v>26.91</v>
      </c>
      <c r="BM4" s="8">
        <f t="shared" ref="BM4:BM67" si="22">AU4</f>
        <v>26.91</v>
      </c>
      <c r="BN4" s="8">
        <f t="shared" ref="BN4:BN67" si="23">BC4</f>
        <v>26.91</v>
      </c>
      <c r="BO4" s="8">
        <f t="shared" ref="BO4:BO67" si="24">BJ4</f>
        <v>26.91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'[3]22'!B7</f>
        <v>320</v>
      </c>
      <c r="C5" s="16">
        <f>'[3]22'!C7</f>
        <v>0</v>
      </c>
      <c r="D5" s="16">
        <f>'[3]22'!D7</f>
        <v>0</v>
      </c>
      <c r="E5" s="16">
        <f>'[3]22'!E7</f>
        <v>0</v>
      </c>
      <c r="F5" s="16">
        <f>'[3]22'!F7</f>
        <v>700</v>
      </c>
      <c r="G5" s="16">
        <f>'[3]22'!G7</f>
        <v>0</v>
      </c>
      <c r="H5" s="17">
        <f t="shared" ref="H5:H68" si="27">SUM(B5:G5)</f>
        <v>1020</v>
      </c>
      <c r="I5" s="15">
        <f>'[3]22'!J7</f>
        <v>270</v>
      </c>
      <c r="J5" s="16">
        <f>'[3]22'!K7</f>
        <v>0</v>
      </c>
      <c r="K5" s="16">
        <f>'[3]22'!L7</f>
        <v>0</v>
      </c>
      <c r="L5" s="16">
        <f>'[3]22'!M7</f>
        <v>0</v>
      </c>
      <c r="M5" s="16">
        <f>'[3]22'!N7</f>
        <v>0</v>
      </c>
      <c r="N5" s="16">
        <f>'[3]22'!O7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26.91</v>
      </c>
      <c r="AE5" s="8">
        <f t="shared" si="11"/>
        <v>26.91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26.91</v>
      </c>
      <c r="AL5" s="8">
        <f t="shared" si="3"/>
        <v>216.18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216.18</v>
      </c>
      <c r="AT5" s="8">
        <v>26.91</v>
      </c>
      <c r="AU5" s="8">
        <v>26.91</v>
      </c>
      <c r="AW5" s="206">
        <v>26.91</v>
      </c>
      <c r="AX5" s="206">
        <v>0</v>
      </c>
      <c r="AY5" s="206">
        <v>0</v>
      </c>
      <c r="AZ5" s="206">
        <v>0</v>
      </c>
      <c r="BA5" s="206">
        <v>0</v>
      </c>
      <c r="BB5" s="206">
        <v>0</v>
      </c>
      <c r="BC5" s="8">
        <f t="shared" si="19"/>
        <v>26.91</v>
      </c>
      <c r="BD5" s="206">
        <v>26.91</v>
      </c>
      <c r="BE5" s="206">
        <v>0</v>
      </c>
      <c r="BF5" s="206">
        <v>0</v>
      </c>
      <c r="BG5" s="206">
        <v>0</v>
      </c>
      <c r="BH5" s="206">
        <v>0</v>
      </c>
      <c r="BI5" s="206">
        <v>0</v>
      </c>
      <c r="BJ5" s="8">
        <f t="shared" si="20"/>
        <v>26.91</v>
      </c>
      <c r="BL5" s="8">
        <f t="shared" si="21"/>
        <v>26.91</v>
      </c>
      <c r="BM5" s="8">
        <f t="shared" si="22"/>
        <v>26.91</v>
      </c>
      <c r="BN5" s="8">
        <f t="shared" si="23"/>
        <v>26.91</v>
      </c>
      <c r="BO5" s="8">
        <f t="shared" si="24"/>
        <v>26.91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'[3]22'!B8</f>
        <v>320</v>
      </c>
      <c r="C6" s="16">
        <f>'[3]22'!C8</f>
        <v>0</v>
      </c>
      <c r="D6" s="16">
        <f>'[3]22'!D8</f>
        <v>0</v>
      </c>
      <c r="E6" s="16">
        <f>'[3]22'!E8</f>
        <v>0</v>
      </c>
      <c r="F6" s="16">
        <f>'[3]22'!F8</f>
        <v>700</v>
      </c>
      <c r="G6" s="16">
        <f>'[3]22'!G8</f>
        <v>0</v>
      </c>
      <c r="H6" s="17">
        <f t="shared" si="27"/>
        <v>1020</v>
      </c>
      <c r="I6" s="15">
        <f>'[3]22'!J8</f>
        <v>270</v>
      </c>
      <c r="J6" s="16">
        <f>'[3]22'!K8</f>
        <v>0</v>
      </c>
      <c r="K6" s="16">
        <f>'[3]22'!L8</f>
        <v>0</v>
      </c>
      <c r="L6" s="16">
        <f>'[3]22'!M8</f>
        <v>0</v>
      </c>
      <c r="M6" s="16">
        <f>'[3]22'!N8</f>
        <v>0</v>
      </c>
      <c r="N6" s="16">
        <f>'[3]22'!O8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26.91</v>
      </c>
      <c r="AE6" s="8">
        <f t="shared" si="11"/>
        <v>26.91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26.91</v>
      </c>
      <c r="AL6" s="8">
        <f t="shared" si="3"/>
        <v>216.18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216.18</v>
      </c>
      <c r="AT6" s="8">
        <v>26.91</v>
      </c>
      <c r="AU6" s="8">
        <v>26.91</v>
      </c>
      <c r="AW6" s="206">
        <v>26.91</v>
      </c>
      <c r="AX6" s="206">
        <v>0</v>
      </c>
      <c r="AY6" s="206">
        <v>0</v>
      </c>
      <c r="AZ6" s="206">
        <v>0</v>
      </c>
      <c r="BA6" s="206">
        <v>0</v>
      </c>
      <c r="BB6" s="206">
        <v>0</v>
      </c>
      <c r="BC6" s="8">
        <f t="shared" si="19"/>
        <v>26.91</v>
      </c>
      <c r="BD6" s="206">
        <v>26.91</v>
      </c>
      <c r="BE6" s="206">
        <v>0</v>
      </c>
      <c r="BF6" s="206">
        <v>0</v>
      </c>
      <c r="BG6" s="206">
        <v>0</v>
      </c>
      <c r="BH6" s="206">
        <v>0</v>
      </c>
      <c r="BI6" s="206">
        <v>0</v>
      </c>
      <c r="BJ6" s="8">
        <f t="shared" si="20"/>
        <v>26.91</v>
      </c>
      <c r="BL6" s="8">
        <f t="shared" si="21"/>
        <v>26.91</v>
      </c>
      <c r="BM6" s="8">
        <f t="shared" si="22"/>
        <v>26.91</v>
      </c>
      <c r="BN6" s="8">
        <f t="shared" si="23"/>
        <v>26.91</v>
      </c>
      <c r="BO6" s="8">
        <f t="shared" si="24"/>
        <v>26.91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'[3]22'!B9</f>
        <v>320</v>
      </c>
      <c r="C7" s="16">
        <f>'[3]22'!C9</f>
        <v>0</v>
      </c>
      <c r="D7" s="16">
        <f>'[3]22'!D9</f>
        <v>0</v>
      </c>
      <c r="E7" s="16">
        <f>'[3]22'!E9</f>
        <v>0</v>
      </c>
      <c r="F7" s="16">
        <f>'[3]22'!F9</f>
        <v>700</v>
      </c>
      <c r="G7" s="16">
        <f>'[3]22'!G9</f>
        <v>0</v>
      </c>
      <c r="H7" s="17">
        <f t="shared" si="27"/>
        <v>1020</v>
      </c>
      <c r="I7" s="15">
        <f>'[3]22'!J9</f>
        <v>270</v>
      </c>
      <c r="J7" s="16">
        <f>'[3]22'!K9</f>
        <v>0</v>
      </c>
      <c r="K7" s="16">
        <f>'[3]22'!L9</f>
        <v>0</v>
      </c>
      <c r="L7" s="16">
        <f>'[3]22'!M9</f>
        <v>0</v>
      </c>
      <c r="M7" s="16">
        <f>'[3]22'!N9</f>
        <v>0</v>
      </c>
      <c r="N7" s="16">
        <f>'[3]22'!O9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26.91</v>
      </c>
      <c r="AE7" s="8">
        <f t="shared" si="11"/>
        <v>26.91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26.91</v>
      </c>
      <c r="AL7" s="8">
        <f t="shared" si="3"/>
        <v>216.18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216.18</v>
      </c>
      <c r="AT7" s="8">
        <v>26.91</v>
      </c>
      <c r="AU7" s="8">
        <v>26.91</v>
      </c>
      <c r="AW7" s="206">
        <v>26.91</v>
      </c>
      <c r="AX7" s="206">
        <v>0</v>
      </c>
      <c r="AY7" s="206">
        <v>0</v>
      </c>
      <c r="AZ7" s="206">
        <v>0</v>
      </c>
      <c r="BA7" s="206">
        <v>0</v>
      </c>
      <c r="BB7" s="206">
        <v>0</v>
      </c>
      <c r="BC7" s="8">
        <f t="shared" si="19"/>
        <v>26.91</v>
      </c>
      <c r="BD7" s="206">
        <v>26.91</v>
      </c>
      <c r="BE7" s="206">
        <v>0</v>
      </c>
      <c r="BF7" s="206">
        <v>0</v>
      </c>
      <c r="BG7" s="206">
        <v>0</v>
      </c>
      <c r="BH7" s="206">
        <v>0</v>
      </c>
      <c r="BI7" s="206">
        <v>0</v>
      </c>
      <c r="BJ7" s="8">
        <f t="shared" si="20"/>
        <v>26.91</v>
      </c>
      <c r="BL7" s="8">
        <f t="shared" si="21"/>
        <v>26.91</v>
      </c>
      <c r="BM7" s="8">
        <f t="shared" si="22"/>
        <v>26.91</v>
      </c>
      <c r="BN7" s="8">
        <f t="shared" si="23"/>
        <v>26.91</v>
      </c>
      <c r="BO7" s="8">
        <f t="shared" si="24"/>
        <v>26.91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'[3]22'!B10</f>
        <v>320</v>
      </c>
      <c r="C8" s="16">
        <f>'[3]22'!C10</f>
        <v>0</v>
      </c>
      <c r="D8" s="16">
        <f>'[3]22'!D10</f>
        <v>0</v>
      </c>
      <c r="E8" s="16">
        <f>'[3]22'!E10</f>
        <v>0</v>
      </c>
      <c r="F8" s="16">
        <f>'[3]22'!F10</f>
        <v>700</v>
      </c>
      <c r="G8" s="16">
        <f>'[3]22'!G10</f>
        <v>0</v>
      </c>
      <c r="H8" s="17">
        <f t="shared" si="27"/>
        <v>1020</v>
      </c>
      <c r="I8" s="15">
        <f>'[3]22'!J10</f>
        <v>270</v>
      </c>
      <c r="J8" s="16">
        <f>'[3]22'!K10</f>
        <v>0</v>
      </c>
      <c r="K8" s="16">
        <f>'[3]22'!L10</f>
        <v>0</v>
      </c>
      <c r="L8" s="16">
        <f>'[3]22'!M10</f>
        <v>0</v>
      </c>
      <c r="M8" s="16">
        <f>'[3]22'!N10</f>
        <v>0</v>
      </c>
      <c r="N8" s="16">
        <f>'[3]22'!O10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26.91</v>
      </c>
      <c r="AE8" s="8">
        <f t="shared" si="11"/>
        <v>26.91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26.91</v>
      </c>
      <c r="AL8" s="8">
        <f t="shared" si="3"/>
        <v>216.18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216.18</v>
      </c>
      <c r="AT8" s="8">
        <v>26.91</v>
      </c>
      <c r="AU8" s="8">
        <v>26.91</v>
      </c>
      <c r="AW8" s="206">
        <v>26.91</v>
      </c>
      <c r="AX8" s="206">
        <v>0</v>
      </c>
      <c r="AY8" s="206">
        <v>0</v>
      </c>
      <c r="AZ8" s="206">
        <v>0</v>
      </c>
      <c r="BA8" s="206">
        <v>0</v>
      </c>
      <c r="BB8" s="206">
        <v>0</v>
      </c>
      <c r="BC8" s="8">
        <f t="shared" si="19"/>
        <v>26.91</v>
      </c>
      <c r="BD8" s="206">
        <v>26.91</v>
      </c>
      <c r="BE8" s="206">
        <v>0</v>
      </c>
      <c r="BF8" s="206">
        <v>0</v>
      </c>
      <c r="BG8" s="206">
        <v>0</v>
      </c>
      <c r="BH8" s="206">
        <v>0</v>
      </c>
      <c r="BI8" s="206">
        <v>0</v>
      </c>
      <c r="BJ8" s="8">
        <f t="shared" si="20"/>
        <v>26.91</v>
      </c>
      <c r="BL8" s="8">
        <f t="shared" si="21"/>
        <v>26.91</v>
      </c>
      <c r="BM8" s="8">
        <f t="shared" si="22"/>
        <v>26.91</v>
      </c>
      <c r="BN8" s="8">
        <f t="shared" si="23"/>
        <v>26.91</v>
      </c>
      <c r="BO8" s="8">
        <f t="shared" si="24"/>
        <v>26.91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'[3]22'!B11</f>
        <v>320</v>
      </c>
      <c r="C9" s="16">
        <f>'[3]22'!C11</f>
        <v>0</v>
      </c>
      <c r="D9" s="16">
        <f>'[3]22'!D11</f>
        <v>0</v>
      </c>
      <c r="E9" s="16">
        <f>'[3]22'!E11</f>
        <v>0</v>
      </c>
      <c r="F9" s="16">
        <f>'[3]22'!F11</f>
        <v>700</v>
      </c>
      <c r="G9" s="16">
        <f>'[3]22'!G11</f>
        <v>0</v>
      </c>
      <c r="H9" s="17">
        <f t="shared" si="27"/>
        <v>1020</v>
      </c>
      <c r="I9" s="15">
        <f>'[3]22'!J11</f>
        <v>270</v>
      </c>
      <c r="J9" s="16">
        <f>'[3]22'!K11</f>
        <v>0</v>
      </c>
      <c r="K9" s="16">
        <f>'[3]22'!L11</f>
        <v>0</v>
      </c>
      <c r="L9" s="16">
        <f>'[3]22'!M11</f>
        <v>0</v>
      </c>
      <c r="M9" s="16">
        <f>'[3]22'!N11</f>
        <v>0</v>
      </c>
      <c r="N9" s="16">
        <f>'[3]22'!O11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26.91</v>
      </c>
      <c r="AE9" s="8">
        <f t="shared" si="11"/>
        <v>26.91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26.91</v>
      </c>
      <c r="AL9" s="8">
        <f t="shared" si="3"/>
        <v>216.18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216.18</v>
      </c>
      <c r="AT9" s="8">
        <v>26.91</v>
      </c>
      <c r="AU9" s="8">
        <v>26.91</v>
      </c>
      <c r="AW9" s="206">
        <v>26.91</v>
      </c>
      <c r="AX9" s="206">
        <v>0</v>
      </c>
      <c r="AY9" s="206">
        <v>0</v>
      </c>
      <c r="AZ9" s="206">
        <v>0</v>
      </c>
      <c r="BA9" s="206">
        <v>0</v>
      </c>
      <c r="BB9" s="206">
        <v>0</v>
      </c>
      <c r="BC9" s="8">
        <f t="shared" si="19"/>
        <v>26.91</v>
      </c>
      <c r="BD9" s="206">
        <v>26.91</v>
      </c>
      <c r="BE9" s="206">
        <v>0</v>
      </c>
      <c r="BF9" s="206">
        <v>0</v>
      </c>
      <c r="BG9" s="206">
        <v>0</v>
      </c>
      <c r="BH9" s="206">
        <v>0</v>
      </c>
      <c r="BI9" s="206">
        <v>0</v>
      </c>
      <c r="BJ9" s="8">
        <f t="shared" si="20"/>
        <v>26.91</v>
      </c>
      <c r="BL9" s="8">
        <f t="shared" si="21"/>
        <v>26.91</v>
      </c>
      <c r="BM9" s="8">
        <f t="shared" si="22"/>
        <v>26.91</v>
      </c>
      <c r="BN9" s="8">
        <f t="shared" si="23"/>
        <v>26.91</v>
      </c>
      <c r="BO9" s="8">
        <f t="shared" si="24"/>
        <v>26.91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'[3]22'!B12</f>
        <v>320</v>
      </c>
      <c r="C10" s="16">
        <f>'[3]22'!C12</f>
        <v>0</v>
      </c>
      <c r="D10" s="16">
        <f>'[3]22'!D12</f>
        <v>0</v>
      </c>
      <c r="E10" s="16">
        <f>'[3]22'!E12</f>
        <v>0</v>
      </c>
      <c r="F10" s="16">
        <f>'[3]22'!F12</f>
        <v>700</v>
      </c>
      <c r="G10" s="16">
        <f>'[3]22'!G12</f>
        <v>0</v>
      </c>
      <c r="H10" s="17">
        <f t="shared" si="27"/>
        <v>1020</v>
      </c>
      <c r="I10" s="15">
        <f>'[3]22'!J12</f>
        <v>270</v>
      </c>
      <c r="J10" s="16">
        <f>'[3]22'!K12</f>
        <v>0</v>
      </c>
      <c r="K10" s="16">
        <f>'[3]22'!L12</f>
        <v>0</v>
      </c>
      <c r="L10" s="16">
        <f>'[3]22'!M12</f>
        <v>0</v>
      </c>
      <c r="M10" s="16">
        <f>'[3]22'!N12</f>
        <v>0</v>
      </c>
      <c r="N10" s="16">
        <f>'[3]22'!O12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26.91</v>
      </c>
      <c r="AE10" s="8">
        <f t="shared" si="11"/>
        <v>26.91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26.91</v>
      </c>
      <c r="AL10" s="8">
        <f t="shared" si="3"/>
        <v>216.18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216.18</v>
      </c>
      <c r="AT10" s="8">
        <v>26.91</v>
      </c>
      <c r="AU10" s="8">
        <v>26.91</v>
      </c>
      <c r="AW10" s="206">
        <v>26.91</v>
      </c>
      <c r="AX10" s="206">
        <v>0</v>
      </c>
      <c r="AY10" s="206">
        <v>0</v>
      </c>
      <c r="AZ10" s="206">
        <v>0</v>
      </c>
      <c r="BA10" s="206">
        <v>0</v>
      </c>
      <c r="BB10" s="206">
        <v>0</v>
      </c>
      <c r="BC10" s="8">
        <f t="shared" si="19"/>
        <v>26.91</v>
      </c>
      <c r="BD10" s="206">
        <v>26.91</v>
      </c>
      <c r="BE10" s="206">
        <v>0</v>
      </c>
      <c r="BF10" s="206">
        <v>0</v>
      </c>
      <c r="BG10" s="206">
        <v>0</v>
      </c>
      <c r="BH10" s="206">
        <v>0</v>
      </c>
      <c r="BI10" s="206">
        <v>0</v>
      </c>
      <c r="BJ10" s="8">
        <f t="shared" si="20"/>
        <v>26.91</v>
      </c>
      <c r="BL10" s="8">
        <f t="shared" si="21"/>
        <v>26.91</v>
      </c>
      <c r="BM10" s="8">
        <f t="shared" si="22"/>
        <v>26.91</v>
      </c>
      <c r="BN10" s="8">
        <f t="shared" si="23"/>
        <v>26.91</v>
      </c>
      <c r="BO10" s="8">
        <f t="shared" si="24"/>
        <v>26.91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'[3]22'!B13</f>
        <v>320</v>
      </c>
      <c r="C11" s="16">
        <f>'[3]22'!C13</f>
        <v>0</v>
      </c>
      <c r="D11" s="16">
        <f>'[3]22'!D13</f>
        <v>0</v>
      </c>
      <c r="E11" s="16">
        <f>'[3]22'!E13</f>
        <v>0</v>
      </c>
      <c r="F11" s="16">
        <f>'[3]22'!F13</f>
        <v>700</v>
      </c>
      <c r="G11" s="16">
        <f>'[3]22'!G13</f>
        <v>0</v>
      </c>
      <c r="H11" s="17">
        <f t="shared" si="27"/>
        <v>1020</v>
      </c>
      <c r="I11" s="15">
        <f>'[3]22'!J13</f>
        <v>270</v>
      </c>
      <c r="J11" s="16">
        <f>'[3]22'!K13</f>
        <v>0</v>
      </c>
      <c r="K11" s="16">
        <f>'[3]22'!L13</f>
        <v>0</v>
      </c>
      <c r="L11" s="16">
        <f>'[3]22'!M13</f>
        <v>0</v>
      </c>
      <c r="M11" s="16">
        <f>'[3]22'!N13</f>
        <v>0</v>
      </c>
      <c r="N11" s="16">
        <f>'[3]22'!O13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26.91</v>
      </c>
      <c r="AU11" s="8">
        <v>26.91</v>
      </c>
      <c r="AW11" s="206">
        <v>26.91</v>
      </c>
      <c r="AX11" s="206">
        <v>0</v>
      </c>
      <c r="AY11" s="206">
        <v>0</v>
      </c>
      <c r="AZ11" s="206">
        <v>0</v>
      </c>
      <c r="BA11" s="206">
        <v>0</v>
      </c>
      <c r="BB11" s="206">
        <v>0</v>
      </c>
      <c r="BC11" s="8">
        <f t="shared" si="19"/>
        <v>26.91</v>
      </c>
      <c r="BD11" s="206">
        <v>26.91</v>
      </c>
      <c r="BE11" s="206">
        <v>0</v>
      </c>
      <c r="BF11" s="206">
        <v>0</v>
      </c>
      <c r="BG11" s="206">
        <v>0</v>
      </c>
      <c r="BH11" s="206">
        <v>0</v>
      </c>
      <c r="BI11" s="206">
        <v>0</v>
      </c>
      <c r="BJ11" s="8">
        <f t="shared" si="20"/>
        <v>26.91</v>
      </c>
      <c r="BL11" s="8">
        <f t="shared" si="21"/>
        <v>26.91</v>
      </c>
      <c r="BM11" s="8">
        <f t="shared" si="22"/>
        <v>26.91</v>
      </c>
      <c r="BN11" s="8">
        <f t="shared" si="23"/>
        <v>26.91</v>
      </c>
      <c r="BO11" s="8">
        <f t="shared" si="24"/>
        <v>26.91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'[3]22'!B14</f>
        <v>320</v>
      </c>
      <c r="C12" s="16">
        <f>'[3]22'!C14</f>
        <v>0</v>
      </c>
      <c r="D12" s="16">
        <f>'[3]22'!D14</f>
        <v>0</v>
      </c>
      <c r="E12" s="16">
        <f>'[3]22'!E14</f>
        <v>0</v>
      </c>
      <c r="F12" s="16">
        <f>'[3]22'!F14</f>
        <v>700</v>
      </c>
      <c r="G12" s="16">
        <f>'[3]22'!G14</f>
        <v>0</v>
      </c>
      <c r="H12" s="17">
        <f t="shared" si="27"/>
        <v>1020</v>
      </c>
      <c r="I12" s="15">
        <f>'[3]22'!J14</f>
        <v>270</v>
      </c>
      <c r="J12" s="16">
        <f>'[3]22'!K14</f>
        <v>0</v>
      </c>
      <c r="K12" s="16">
        <f>'[3]22'!L14</f>
        <v>0</v>
      </c>
      <c r="L12" s="16">
        <f>'[3]22'!M14</f>
        <v>0</v>
      </c>
      <c r="M12" s="16">
        <f>'[3]22'!N14</f>
        <v>0</v>
      </c>
      <c r="N12" s="16">
        <f>'[3]22'!O14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26.91</v>
      </c>
      <c r="AU12" s="8">
        <v>26.91</v>
      </c>
      <c r="AW12" s="206">
        <v>26.91</v>
      </c>
      <c r="AX12" s="206">
        <v>0</v>
      </c>
      <c r="AY12" s="206">
        <v>0</v>
      </c>
      <c r="AZ12" s="206">
        <v>0</v>
      </c>
      <c r="BA12" s="206">
        <v>0</v>
      </c>
      <c r="BB12" s="206">
        <v>0</v>
      </c>
      <c r="BC12" s="8">
        <f t="shared" si="19"/>
        <v>26.91</v>
      </c>
      <c r="BD12" s="206">
        <v>26.91</v>
      </c>
      <c r="BE12" s="206">
        <v>0</v>
      </c>
      <c r="BF12" s="206">
        <v>0</v>
      </c>
      <c r="BG12" s="206">
        <v>0</v>
      </c>
      <c r="BH12" s="206">
        <v>0</v>
      </c>
      <c r="BI12" s="206">
        <v>0</v>
      </c>
      <c r="BJ12" s="8">
        <f t="shared" si="20"/>
        <v>26.91</v>
      </c>
      <c r="BL12" s="8">
        <f t="shared" si="21"/>
        <v>26.91</v>
      </c>
      <c r="BM12" s="8">
        <f t="shared" si="22"/>
        <v>26.91</v>
      </c>
      <c r="BN12" s="8">
        <f t="shared" si="23"/>
        <v>26.91</v>
      </c>
      <c r="BO12" s="8">
        <f t="shared" si="24"/>
        <v>26.91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'[3]22'!B15</f>
        <v>320</v>
      </c>
      <c r="C13" s="16">
        <f>'[3]22'!C15</f>
        <v>0</v>
      </c>
      <c r="D13" s="16">
        <f>'[3]22'!D15</f>
        <v>0</v>
      </c>
      <c r="E13" s="16">
        <f>'[3]22'!E15</f>
        <v>0</v>
      </c>
      <c r="F13" s="16">
        <f>'[3]22'!F15</f>
        <v>700</v>
      </c>
      <c r="G13" s="16">
        <f>'[3]22'!G15</f>
        <v>0</v>
      </c>
      <c r="H13" s="17">
        <f t="shared" si="27"/>
        <v>1020</v>
      </c>
      <c r="I13" s="15">
        <f>'[3]22'!J15</f>
        <v>270</v>
      </c>
      <c r="J13" s="16">
        <f>'[3]22'!K15</f>
        <v>0</v>
      </c>
      <c r="K13" s="16">
        <f>'[3]22'!L15</f>
        <v>0</v>
      </c>
      <c r="L13" s="16">
        <f>'[3]22'!M15</f>
        <v>0</v>
      </c>
      <c r="M13" s="16">
        <f>'[3]22'!N15</f>
        <v>0</v>
      </c>
      <c r="N13" s="16">
        <f>'[3]22'!O15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26.91</v>
      </c>
      <c r="AU13" s="8">
        <v>26.91</v>
      </c>
      <c r="AW13" s="206">
        <v>26.91</v>
      </c>
      <c r="AX13" s="206">
        <v>0</v>
      </c>
      <c r="AY13" s="206">
        <v>0</v>
      </c>
      <c r="AZ13" s="206">
        <v>0</v>
      </c>
      <c r="BA13" s="206">
        <v>0</v>
      </c>
      <c r="BB13" s="206">
        <v>0</v>
      </c>
      <c r="BC13" s="8">
        <f t="shared" si="19"/>
        <v>26.91</v>
      </c>
      <c r="BD13" s="206">
        <v>26.91</v>
      </c>
      <c r="BE13" s="206">
        <v>0</v>
      </c>
      <c r="BF13" s="206">
        <v>0</v>
      </c>
      <c r="BG13" s="206">
        <v>0</v>
      </c>
      <c r="BH13" s="206">
        <v>0</v>
      </c>
      <c r="BI13" s="206">
        <v>0</v>
      </c>
      <c r="BJ13" s="8">
        <f t="shared" si="20"/>
        <v>26.91</v>
      </c>
      <c r="BL13" s="8">
        <f t="shared" si="21"/>
        <v>26.91</v>
      </c>
      <c r="BM13" s="8">
        <f t="shared" si="22"/>
        <v>26.91</v>
      </c>
      <c r="BN13" s="8">
        <f t="shared" si="23"/>
        <v>26.91</v>
      </c>
      <c r="BO13" s="8">
        <f t="shared" si="24"/>
        <v>26.91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'[3]22'!B16</f>
        <v>320</v>
      </c>
      <c r="C14" s="16">
        <f>'[3]22'!C16</f>
        <v>0</v>
      </c>
      <c r="D14" s="16">
        <f>'[3]22'!D16</f>
        <v>0</v>
      </c>
      <c r="E14" s="16">
        <f>'[3]22'!E16</f>
        <v>0</v>
      </c>
      <c r="F14" s="16">
        <f>'[3]22'!F16</f>
        <v>700</v>
      </c>
      <c r="G14" s="16">
        <f>'[3]22'!G16</f>
        <v>0</v>
      </c>
      <c r="H14" s="17">
        <f t="shared" si="27"/>
        <v>1020</v>
      </c>
      <c r="I14" s="15">
        <f>'[3]22'!J16</f>
        <v>270</v>
      </c>
      <c r="J14" s="16">
        <f>'[3]22'!K16</f>
        <v>0</v>
      </c>
      <c r="K14" s="16">
        <f>'[3]22'!L16</f>
        <v>0</v>
      </c>
      <c r="L14" s="16">
        <f>'[3]22'!M16</f>
        <v>0</v>
      </c>
      <c r="M14" s="16">
        <f>'[3]22'!N16</f>
        <v>0</v>
      </c>
      <c r="N14" s="16">
        <f>'[3]22'!O16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26.91</v>
      </c>
      <c r="AU14" s="8">
        <v>26.91</v>
      </c>
      <c r="AW14" s="206">
        <v>26.91</v>
      </c>
      <c r="AX14" s="206">
        <v>0</v>
      </c>
      <c r="AY14" s="206">
        <v>0</v>
      </c>
      <c r="AZ14" s="206">
        <v>0</v>
      </c>
      <c r="BA14" s="206">
        <v>0</v>
      </c>
      <c r="BB14" s="206">
        <v>0</v>
      </c>
      <c r="BC14" s="8">
        <f t="shared" si="19"/>
        <v>26.91</v>
      </c>
      <c r="BD14" s="206">
        <v>26.91</v>
      </c>
      <c r="BE14" s="206">
        <v>0</v>
      </c>
      <c r="BF14" s="206">
        <v>0</v>
      </c>
      <c r="BG14" s="206">
        <v>0</v>
      </c>
      <c r="BH14" s="206">
        <v>0</v>
      </c>
      <c r="BI14" s="206">
        <v>0</v>
      </c>
      <c r="BJ14" s="8">
        <f t="shared" si="20"/>
        <v>26.91</v>
      </c>
      <c r="BL14" s="8">
        <f t="shared" si="21"/>
        <v>26.91</v>
      </c>
      <c r="BM14" s="8">
        <f t="shared" si="22"/>
        <v>26.91</v>
      </c>
      <c r="BN14" s="8">
        <f t="shared" si="23"/>
        <v>26.91</v>
      </c>
      <c r="BO14" s="8">
        <f t="shared" si="24"/>
        <v>26.91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'[3]22'!B17</f>
        <v>320</v>
      </c>
      <c r="C15" s="16">
        <f>'[3]22'!C17</f>
        <v>0</v>
      </c>
      <c r="D15" s="16">
        <f>'[3]22'!D17</f>
        <v>0</v>
      </c>
      <c r="E15" s="16">
        <f>'[3]22'!E17</f>
        <v>0</v>
      </c>
      <c r="F15" s="16">
        <f>'[3]22'!F17</f>
        <v>700</v>
      </c>
      <c r="G15" s="16">
        <f>'[3]22'!G17</f>
        <v>0</v>
      </c>
      <c r="H15" s="17">
        <f t="shared" si="27"/>
        <v>1020</v>
      </c>
      <c r="I15" s="15">
        <f>'[3]22'!J17</f>
        <v>270</v>
      </c>
      <c r="J15" s="16">
        <f>'[3]22'!K17</f>
        <v>0</v>
      </c>
      <c r="K15" s="16">
        <f>'[3]22'!L17</f>
        <v>0</v>
      </c>
      <c r="L15" s="16">
        <f>'[3]22'!M17</f>
        <v>0</v>
      </c>
      <c r="M15" s="16">
        <f>'[3]22'!N17</f>
        <v>0</v>
      </c>
      <c r="N15" s="16">
        <f>'[3]22'!O17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26.91</v>
      </c>
      <c r="AU15" s="8">
        <v>26.91</v>
      </c>
      <c r="AW15" s="206">
        <v>26.91</v>
      </c>
      <c r="AX15" s="206">
        <v>0</v>
      </c>
      <c r="AY15" s="206">
        <v>0</v>
      </c>
      <c r="AZ15" s="206">
        <v>0</v>
      </c>
      <c r="BA15" s="206">
        <v>0</v>
      </c>
      <c r="BB15" s="206">
        <v>0</v>
      </c>
      <c r="BC15" s="8">
        <f t="shared" si="19"/>
        <v>26.91</v>
      </c>
      <c r="BD15" s="206">
        <v>26.91</v>
      </c>
      <c r="BE15" s="206">
        <v>0</v>
      </c>
      <c r="BF15" s="206">
        <v>0</v>
      </c>
      <c r="BG15" s="206">
        <v>0</v>
      </c>
      <c r="BH15" s="206">
        <v>0</v>
      </c>
      <c r="BI15" s="206">
        <v>0</v>
      </c>
      <c r="BJ15" s="8">
        <f t="shared" si="20"/>
        <v>26.91</v>
      </c>
      <c r="BL15" s="8">
        <f t="shared" si="21"/>
        <v>26.91</v>
      </c>
      <c r="BM15" s="8">
        <f t="shared" si="22"/>
        <v>26.91</v>
      </c>
      <c r="BN15" s="8">
        <f t="shared" si="23"/>
        <v>26.91</v>
      </c>
      <c r="BO15" s="8">
        <f t="shared" si="24"/>
        <v>26.91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'[3]22'!B18</f>
        <v>320</v>
      </c>
      <c r="C16" s="16">
        <f>'[3]22'!C18</f>
        <v>0</v>
      </c>
      <c r="D16" s="16">
        <f>'[3]22'!D18</f>
        <v>0</v>
      </c>
      <c r="E16" s="16">
        <f>'[3]22'!E18</f>
        <v>0</v>
      </c>
      <c r="F16" s="16">
        <f>'[3]22'!F18</f>
        <v>700</v>
      </c>
      <c r="G16" s="16">
        <f>'[3]22'!G18</f>
        <v>0</v>
      </c>
      <c r="H16" s="17">
        <f t="shared" si="27"/>
        <v>1020</v>
      </c>
      <c r="I16" s="15">
        <f>'[3]22'!J18</f>
        <v>270</v>
      </c>
      <c r="J16" s="16">
        <f>'[3]22'!K18</f>
        <v>0</v>
      </c>
      <c r="K16" s="16">
        <f>'[3]22'!L18</f>
        <v>0</v>
      </c>
      <c r="L16" s="16">
        <f>'[3]22'!M18</f>
        <v>0</v>
      </c>
      <c r="M16" s="16">
        <f>'[3]22'!N18</f>
        <v>0</v>
      </c>
      <c r="N16" s="16">
        <f>'[3]22'!O18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26.91</v>
      </c>
      <c r="AU16" s="8">
        <v>26.91</v>
      </c>
      <c r="AW16" s="206">
        <v>26.91</v>
      </c>
      <c r="AX16" s="206">
        <v>0</v>
      </c>
      <c r="AY16" s="206">
        <v>0</v>
      </c>
      <c r="AZ16" s="206">
        <v>0</v>
      </c>
      <c r="BA16" s="206">
        <v>0</v>
      </c>
      <c r="BB16" s="206">
        <v>0</v>
      </c>
      <c r="BC16" s="8">
        <f t="shared" si="19"/>
        <v>26.91</v>
      </c>
      <c r="BD16" s="206">
        <v>26.91</v>
      </c>
      <c r="BE16" s="206">
        <v>0</v>
      </c>
      <c r="BF16" s="206">
        <v>0</v>
      </c>
      <c r="BG16" s="206">
        <v>0</v>
      </c>
      <c r="BH16" s="206">
        <v>0</v>
      </c>
      <c r="BI16" s="206">
        <v>0</v>
      </c>
      <c r="BJ16" s="8">
        <f t="shared" si="20"/>
        <v>26.91</v>
      </c>
      <c r="BL16" s="8">
        <f t="shared" si="21"/>
        <v>26.91</v>
      </c>
      <c r="BM16" s="8">
        <f t="shared" si="22"/>
        <v>26.91</v>
      </c>
      <c r="BN16" s="8">
        <f t="shared" si="23"/>
        <v>26.91</v>
      </c>
      <c r="BO16" s="8">
        <f t="shared" si="24"/>
        <v>26.91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'[3]22'!B19</f>
        <v>320</v>
      </c>
      <c r="C17" s="16">
        <f>'[3]22'!C19</f>
        <v>0</v>
      </c>
      <c r="D17" s="16">
        <f>'[3]22'!D19</f>
        <v>0</v>
      </c>
      <c r="E17" s="16">
        <f>'[3]22'!E19</f>
        <v>0</v>
      </c>
      <c r="F17" s="16">
        <f>'[3]22'!F19</f>
        <v>700</v>
      </c>
      <c r="G17" s="16">
        <f>'[3]22'!G19</f>
        <v>0</v>
      </c>
      <c r="H17" s="17">
        <f t="shared" si="27"/>
        <v>1020</v>
      </c>
      <c r="I17" s="15">
        <f>'[3]22'!J19</f>
        <v>270</v>
      </c>
      <c r="J17" s="16">
        <f>'[3]22'!K19</f>
        <v>0</v>
      </c>
      <c r="K17" s="16">
        <f>'[3]22'!L19</f>
        <v>0</v>
      </c>
      <c r="L17" s="16">
        <f>'[3]22'!M19</f>
        <v>0</v>
      </c>
      <c r="M17" s="16">
        <f>'[3]22'!N19</f>
        <v>0</v>
      </c>
      <c r="N17" s="16">
        <f>'[3]22'!O19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26.91</v>
      </c>
      <c r="AU17" s="8">
        <v>26.91</v>
      </c>
      <c r="AW17" s="206">
        <v>26.91</v>
      </c>
      <c r="AX17" s="206">
        <v>0</v>
      </c>
      <c r="AY17" s="206">
        <v>0</v>
      </c>
      <c r="AZ17" s="206">
        <v>0</v>
      </c>
      <c r="BA17" s="206">
        <v>0</v>
      </c>
      <c r="BB17" s="206">
        <v>0</v>
      </c>
      <c r="BC17" s="8">
        <f t="shared" si="19"/>
        <v>26.91</v>
      </c>
      <c r="BD17" s="206">
        <v>26.91</v>
      </c>
      <c r="BE17" s="206">
        <v>0</v>
      </c>
      <c r="BF17" s="206">
        <v>0</v>
      </c>
      <c r="BG17" s="206">
        <v>0</v>
      </c>
      <c r="BH17" s="206">
        <v>0</v>
      </c>
      <c r="BI17" s="206">
        <v>0</v>
      </c>
      <c r="BJ17" s="8">
        <f t="shared" si="20"/>
        <v>26.91</v>
      </c>
      <c r="BL17" s="8">
        <f t="shared" si="21"/>
        <v>26.91</v>
      </c>
      <c r="BM17" s="8">
        <f t="shared" si="22"/>
        <v>26.91</v>
      </c>
      <c r="BN17" s="8">
        <f t="shared" si="23"/>
        <v>26.91</v>
      </c>
      <c r="BO17" s="8">
        <f t="shared" si="24"/>
        <v>26.91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'[3]22'!B20</f>
        <v>320</v>
      </c>
      <c r="C18" s="16">
        <f>'[3]22'!C20</f>
        <v>0</v>
      </c>
      <c r="D18" s="16">
        <f>'[3]22'!D20</f>
        <v>0</v>
      </c>
      <c r="E18" s="16">
        <f>'[3]22'!E20</f>
        <v>0</v>
      </c>
      <c r="F18" s="16">
        <f>'[3]22'!F20</f>
        <v>700</v>
      </c>
      <c r="G18" s="16">
        <f>'[3]22'!G20</f>
        <v>0</v>
      </c>
      <c r="H18" s="17">
        <f t="shared" si="27"/>
        <v>1020</v>
      </c>
      <c r="I18" s="15">
        <f>'[3]22'!J20</f>
        <v>270</v>
      </c>
      <c r="J18" s="16">
        <f>'[3]22'!K20</f>
        <v>0</v>
      </c>
      <c r="K18" s="16">
        <f>'[3]22'!L20</f>
        <v>0</v>
      </c>
      <c r="L18" s="16">
        <f>'[3]22'!M20</f>
        <v>0</v>
      </c>
      <c r="M18" s="16">
        <f>'[3]22'!N20</f>
        <v>0</v>
      </c>
      <c r="N18" s="16">
        <f>'[3]22'!O20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26.91</v>
      </c>
      <c r="AU18" s="8">
        <v>26.91</v>
      </c>
      <c r="AW18" s="206">
        <v>26.91</v>
      </c>
      <c r="AX18" s="206">
        <v>0</v>
      </c>
      <c r="AY18" s="206">
        <v>0</v>
      </c>
      <c r="AZ18" s="206">
        <v>0</v>
      </c>
      <c r="BA18" s="206">
        <v>0</v>
      </c>
      <c r="BB18" s="206">
        <v>0</v>
      </c>
      <c r="BC18" s="8">
        <f t="shared" si="19"/>
        <v>26.91</v>
      </c>
      <c r="BD18" s="206">
        <v>26.91</v>
      </c>
      <c r="BE18" s="206">
        <v>0</v>
      </c>
      <c r="BF18" s="206">
        <v>0</v>
      </c>
      <c r="BG18" s="206">
        <v>0</v>
      </c>
      <c r="BH18" s="206">
        <v>0</v>
      </c>
      <c r="BI18" s="206">
        <v>0</v>
      </c>
      <c r="BJ18" s="8">
        <f t="shared" si="20"/>
        <v>26.91</v>
      </c>
      <c r="BL18" s="8">
        <f t="shared" si="21"/>
        <v>26.91</v>
      </c>
      <c r="BM18" s="8">
        <f t="shared" si="22"/>
        <v>26.91</v>
      </c>
      <c r="BN18" s="8">
        <f t="shared" si="23"/>
        <v>26.91</v>
      </c>
      <c r="BO18" s="8">
        <f t="shared" si="24"/>
        <v>26.91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'[3]22'!B21</f>
        <v>320</v>
      </c>
      <c r="C19" s="16">
        <f>'[3]22'!C21</f>
        <v>0</v>
      </c>
      <c r="D19" s="16">
        <f>'[3]22'!D21</f>
        <v>0</v>
      </c>
      <c r="E19" s="16">
        <f>'[3]22'!E21</f>
        <v>0</v>
      </c>
      <c r="F19" s="16">
        <f>'[3]22'!F21</f>
        <v>700</v>
      </c>
      <c r="G19" s="16">
        <f>'[3]22'!G21</f>
        <v>0</v>
      </c>
      <c r="H19" s="17">
        <f t="shared" si="27"/>
        <v>1020</v>
      </c>
      <c r="I19" s="15">
        <f>'[3]22'!J21</f>
        <v>270</v>
      </c>
      <c r="J19" s="16">
        <f>'[3]22'!K21</f>
        <v>0</v>
      </c>
      <c r="K19" s="16">
        <f>'[3]22'!L21</f>
        <v>0</v>
      </c>
      <c r="L19" s="16">
        <f>'[3]22'!M21</f>
        <v>0</v>
      </c>
      <c r="M19" s="16">
        <f>'[3]22'!N21</f>
        <v>0</v>
      </c>
      <c r="N19" s="16">
        <f>'[3]22'!O21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26.91</v>
      </c>
      <c r="AU19" s="8">
        <v>26.91</v>
      </c>
      <c r="AW19" s="206">
        <v>26.91</v>
      </c>
      <c r="AX19" s="206">
        <v>0</v>
      </c>
      <c r="AY19" s="206">
        <v>0</v>
      </c>
      <c r="AZ19" s="206">
        <v>0</v>
      </c>
      <c r="BA19" s="206">
        <v>0</v>
      </c>
      <c r="BB19" s="206">
        <v>0</v>
      </c>
      <c r="BC19" s="8">
        <f t="shared" si="19"/>
        <v>26.91</v>
      </c>
      <c r="BD19" s="206">
        <v>26.91</v>
      </c>
      <c r="BE19" s="206">
        <v>0</v>
      </c>
      <c r="BF19" s="206">
        <v>0</v>
      </c>
      <c r="BG19" s="206">
        <v>0</v>
      </c>
      <c r="BH19" s="206">
        <v>0</v>
      </c>
      <c r="BI19" s="206">
        <v>0</v>
      </c>
      <c r="BJ19" s="8">
        <f t="shared" si="20"/>
        <v>26.91</v>
      </c>
      <c r="BL19" s="8">
        <f t="shared" si="21"/>
        <v>26.91</v>
      </c>
      <c r="BM19" s="8">
        <f t="shared" si="22"/>
        <v>26.91</v>
      </c>
      <c r="BN19" s="8">
        <f t="shared" si="23"/>
        <v>26.91</v>
      </c>
      <c r="BO19" s="8">
        <f t="shared" si="24"/>
        <v>26.91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'[3]22'!B22</f>
        <v>320</v>
      </c>
      <c r="C20" s="16">
        <f>'[3]22'!C22</f>
        <v>0</v>
      </c>
      <c r="D20" s="16">
        <f>'[3]22'!D22</f>
        <v>0</v>
      </c>
      <c r="E20" s="16">
        <f>'[3]22'!E22</f>
        <v>0</v>
      </c>
      <c r="F20" s="16">
        <f>'[3]22'!F22</f>
        <v>700</v>
      </c>
      <c r="G20" s="16">
        <f>'[3]22'!G22</f>
        <v>0</v>
      </c>
      <c r="H20" s="17">
        <f t="shared" si="27"/>
        <v>1020</v>
      </c>
      <c r="I20" s="15">
        <f>'[3]22'!J22</f>
        <v>270</v>
      </c>
      <c r="J20" s="16">
        <f>'[3]22'!K22</f>
        <v>0</v>
      </c>
      <c r="K20" s="16">
        <f>'[3]22'!L22</f>
        <v>0</v>
      </c>
      <c r="L20" s="16">
        <f>'[3]22'!M22</f>
        <v>0</v>
      </c>
      <c r="M20" s="16">
        <f>'[3]22'!N22</f>
        <v>0</v>
      </c>
      <c r="N20" s="16">
        <f>'[3]22'!O22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26.91</v>
      </c>
      <c r="AU20" s="8">
        <v>26.91</v>
      </c>
      <c r="AW20" s="206">
        <v>26.91</v>
      </c>
      <c r="AX20" s="206">
        <v>0</v>
      </c>
      <c r="AY20" s="206">
        <v>0</v>
      </c>
      <c r="AZ20" s="206">
        <v>0</v>
      </c>
      <c r="BA20" s="206">
        <v>0</v>
      </c>
      <c r="BB20" s="206">
        <v>0</v>
      </c>
      <c r="BC20" s="8">
        <f t="shared" si="19"/>
        <v>26.91</v>
      </c>
      <c r="BD20" s="206">
        <v>26.91</v>
      </c>
      <c r="BE20" s="206">
        <v>0</v>
      </c>
      <c r="BF20" s="206">
        <v>0</v>
      </c>
      <c r="BG20" s="206">
        <v>0</v>
      </c>
      <c r="BH20" s="206">
        <v>0</v>
      </c>
      <c r="BI20" s="206">
        <v>0</v>
      </c>
      <c r="BJ20" s="8">
        <f t="shared" si="20"/>
        <v>26.91</v>
      </c>
      <c r="BL20" s="8">
        <f t="shared" si="21"/>
        <v>26.91</v>
      </c>
      <c r="BM20" s="8">
        <f t="shared" si="22"/>
        <v>26.91</v>
      </c>
      <c r="BN20" s="8">
        <f t="shared" si="23"/>
        <v>26.91</v>
      </c>
      <c r="BO20" s="8">
        <f t="shared" si="24"/>
        <v>26.91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'[3]22'!B23</f>
        <v>320</v>
      </c>
      <c r="C21" s="16">
        <f>'[3]22'!C23</f>
        <v>0</v>
      </c>
      <c r="D21" s="16">
        <f>'[3]22'!D23</f>
        <v>0</v>
      </c>
      <c r="E21" s="16">
        <f>'[3]22'!E23</f>
        <v>0</v>
      </c>
      <c r="F21" s="16">
        <f>'[3]22'!F23</f>
        <v>700</v>
      </c>
      <c r="G21" s="16">
        <f>'[3]22'!G23</f>
        <v>0</v>
      </c>
      <c r="H21" s="17">
        <f t="shared" si="27"/>
        <v>1020</v>
      </c>
      <c r="I21" s="15">
        <f>'[3]22'!J23</f>
        <v>270</v>
      </c>
      <c r="J21" s="16">
        <f>'[3]22'!K23</f>
        <v>0</v>
      </c>
      <c r="K21" s="16">
        <f>'[3]22'!L23</f>
        <v>0</v>
      </c>
      <c r="L21" s="16">
        <f>'[3]22'!M23</f>
        <v>0</v>
      </c>
      <c r="M21" s="16">
        <f>'[3]22'!N23</f>
        <v>0</v>
      </c>
      <c r="N21" s="16">
        <f>'[3]22'!O23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26.91</v>
      </c>
      <c r="AU21" s="8">
        <v>26.91</v>
      </c>
      <c r="AW21" s="206">
        <v>26.91</v>
      </c>
      <c r="AX21" s="206">
        <v>0</v>
      </c>
      <c r="AY21" s="206">
        <v>0</v>
      </c>
      <c r="AZ21" s="206">
        <v>0</v>
      </c>
      <c r="BA21" s="206">
        <v>0</v>
      </c>
      <c r="BB21" s="206">
        <v>0</v>
      </c>
      <c r="BC21" s="8">
        <f t="shared" si="19"/>
        <v>26.91</v>
      </c>
      <c r="BD21" s="206">
        <v>26.91</v>
      </c>
      <c r="BE21" s="206">
        <v>0</v>
      </c>
      <c r="BF21" s="206">
        <v>0</v>
      </c>
      <c r="BG21" s="206">
        <v>0</v>
      </c>
      <c r="BH21" s="206">
        <v>0</v>
      </c>
      <c r="BI21" s="206">
        <v>0</v>
      </c>
      <c r="BJ21" s="8">
        <f t="shared" si="20"/>
        <v>26.91</v>
      </c>
      <c r="BL21" s="8">
        <f t="shared" si="21"/>
        <v>26.91</v>
      </c>
      <c r="BM21" s="8">
        <f t="shared" si="22"/>
        <v>26.91</v>
      </c>
      <c r="BN21" s="8">
        <f t="shared" si="23"/>
        <v>26.91</v>
      </c>
      <c r="BO21" s="8">
        <f t="shared" si="24"/>
        <v>26.91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'[3]22'!B24</f>
        <v>320</v>
      </c>
      <c r="C22" s="16">
        <f>'[3]22'!C24</f>
        <v>0</v>
      </c>
      <c r="D22" s="16">
        <f>'[3]22'!D24</f>
        <v>0</v>
      </c>
      <c r="E22" s="16">
        <f>'[3]22'!E24</f>
        <v>0</v>
      </c>
      <c r="F22" s="16">
        <f>'[3]22'!F24</f>
        <v>700</v>
      </c>
      <c r="G22" s="16">
        <f>'[3]22'!G24</f>
        <v>0</v>
      </c>
      <c r="H22" s="17">
        <f t="shared" si="27"/>
        <v>1020</v>
      </c>
      <c r="I22" s="15">
        <f>'[3]22'!J24</f>
        <v>270</v>
      </c>
      <c r="J22" s="16">
        <f>'[3]22'!K24</f>
        <v>0</v>
      </c>
      <c r="K22" s="16">
        <f>'[3]22'!L24</f>
        <v>0</v>
      </c>
      <c r="L22" s="16">
        <f>'[3]22'!M24</f>
        <v>0</v>
      </c>
      <c r="M22" s="16">
        <f>'[3]22'!N24</f>
        <v>0</v>
      </c>
      <c r="N22" s="16">
        <f>'[3]22'!O24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26.91</v>
      </c>
      <c r="AU22" s="8">
        <v>26.91</v>
      </c>
      <c r="AW22" s="206">
        <v>26.91</v>
      </c>
      <c r="AX22" s="206">
        <v>0</v>
      </c>
      <c r="AY22" s="206">
        <v>0</v>
      </c>
      <c r="AZ22" s="206">
        <v>0</v>
      </c>
      <c r="BA22" s="206">
        <v>0</v>
      </c>
      <c r="BB22" s="206">
        <v>0</v>
      </c>
      <c r="BC22" s="8">
        <f t="shared" si="19"/>
        <v>26.91</v>
      </c>
      <c r="BD22" s="206">
        <v>26.91</v>
      </c>
      <c r="BE22" s="206">
        <v>0</v>
      </c>
      <c r="BF22" s="206">
        <v>0</v>
      </c>
      <c r="BG22" s="206">
        <v>0</v>
      </c>
      <c r="BH22" s="206">
        <v>0</v>
      </c>
      <c r="BI22" s="206">
        <v>0</v>
      </c>
      <c r="BJ22" s="8">
        <f t="shared" si="20"/>
        <v>26.91</v>
      </c>
      <c r="BL22" s="8">
        <f t="shared" si="21"/>
        <v>26.91</v>
      </c>
      <c r="BM22" s="8">
        <f t="shared" si="22"/>
        <v>26.91</v>
      </c>
      <c r="BN22" s="8">
        <f t="shared" si="23"/>
        <v>26.91</v>
      </c>
      <c r="BO22" s="8">
        <f t="shared" si="24"/>
        <v>26.91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'[3]22'!B25</f>
        <v>130</v>
      </c>
      <c r="C23" s="16">
        <f>'[3]22'!C25</f>
        <v>0</v>
      </c>
      <c r="D23" s="16">
        <f>'[3]22'!D25</f>
        <v>0</v>
      </c>
      <c r="E23" s="16">
        <f>'[3]22'!E25</f>
        <v>0</v>
      </c>
      <c r="F23" s="16">
        <f>'[3]22'!F25</f>
        <v>700</v>
      </c>
      <c r="G23" s="16">
        <f>'[3]22'!G25</f>
        <v>0</v>
      </c>
      <c r="H23" s="17">
        <f t="shared" si="27"/>
        <v>830</v>
      </c>
      <c r="I23" s="15">
        <f>'[3]22'!J25</f>
        <v>130</v>
      </c>
      <c r="J23" s="16">
        <f>'[3]22'!K25</f>
        <v>0</v>
      </c>
      <c r="K23" s="16">
        <f>'[3]22'!L25</f>
        <v>0</v>
      </c>
      <c r="L23" s="16">
        <f>'[3]22'!M25</f>
        <v>0</v>
      </c>
      <c r="M23" s="16">
        <f>'[3]22'!N25</f>
        <v>0</v>
      </c>
      <c r="N23" s="16">
        <f>'[3]22'!O25</f>
        <v>0</v>
      </c>
      <c r="O23" s="17">
        <f t="shared" si="28"/>
        <v>130</v>
      </c>
      <c r="P23" s="18">
        <f>frq!C23</f>
        <v>1</v>
      </c>
      <c r="Q23" s="15">
        <f t="shared" si="29"/>
        <v>130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130</v>
      </c>
      <c r="X23" s="8">
        <f t="shared" si="4"/>
        <v>13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13</v>
      </c>
      <c r="AE23" s="8">
        <f t="shared" si="11"/>
        <v>13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13</v>
      </c>
      <c r="AL23" s="8">
        <f t="shared" si="31"/>
        <v>104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104</v>
      </c>
      <c r="AT23" s="8">
        <v>26.91</v>
      </c>
      <c r="AU23" s="8">
        <v>26.91</v>
      </c>
      <c r="AW23" s="206">
        <v>13</v>
      </c>
      <c r="AX23" s="206">
        <v>0</v>
      </c>
      <c r="AY23" s="206">
        <v>0</v>
      </c>
      <c r="AZ23" s="206">
        <v>0</v>
      </c>
      <c r="BA23" s="206">
        <v>0</v>
      </c>
      <c r="BB23" s="206">
        <v>0</v>
      </c>
      <c r="BC23" s="8">
        <f t="shared" si="19"/>
        <v>13</v>
      </c>
      <c r="BD23" s="206">
        <v>13</v>
      </c>
      <c r="BE23" s="206">
        <v>0</v>
      </c>
      <c r="BF23" s="206">
        <v>0</v>
      </c>
      <c r="BG23" s="206">
        <v>0</v>
      </c>
      <c r="BH23" s="206">
        <v>0</v>
      </c>
      <c r="BI23" s="206">
        <v>0</v>
      </c>
      <c r="BJ23" s="8">
        <f t="shared" si="20"/>
        <v>13</v>
      </c>
      <c r="BL23" s="8">
        <f t="shared" si="21"/>
        <v>26.91</v>
      </c>
      <c r="BM23" s="8">
        <f t="shared" si="22"/>
        <v>26.91</v>
      </c>
      <c r="BN23" s="8">
        <f t="shared" si="23"/>
        <v>13</v>
      </c>
      <c r="BO23" s="8">
        <f t="shared" si="24"/>
        <v>13</v>
      </c>
      <c r="BP23" s="139">
        <f t="shared" si="25"/>
        <v>13.91</v>
      </c>
      <c r="BQ23" s="139">
        <f t="shared" si="26"/>
        <v>13.91</v>
      </c>
    </row>
    <row r="24" spans="1:69">
      <c r="A24" s="8" t="s">
        <v>66</v>
      </c>
      <c r="B24" s="15">
        <f>'[3]22'!B26</f>
        <v>130</v>
      </c>
      <c r="C24" s="16">
        <f>'[3]22'!C26</f>
        <v>0</v>
      </c>
      <c r="D24" s="16">
        <f>'[3]22'!D26</f>
        <v>0</v>
      </c>
      <c r="E24" s="16">
        <f>'[3]22'!E26</f>
        <v>0</v>
      </c>
      <c r="F24" s="16">
        <f>'[3]22'!F26</f>
        <v>700</v>
      </c>
      <c r="G24" s="16">
        <f>'[3]22'!G26</f>
        <v>0</v>
      </c>
      <c r="H24" s="17">
        <f t="shared" si="27"/>
        <v>830</v>
      </c>
      <c r="I24" s="15">
        <f>'[3]22'!J26</f>
        <v>130</v>
      </c>
      <c r="J24" s="16">
        <f>'[3]22'!K26</f>
        <v>0</v>
      </c>
      <c r="K24" s="16">
        <f>'[3]22'!L26</f>
        <v>0</v>
      </c>
      <c r="L24" s="16">
        <f>'[3]22'!M26</f>
        <v>0</v>
      </c>
      <c r="M24" s="16">
        <f>'[3]22'!N26</f>
        <v>0</v>
      </c>
      <c r="N24" s="16">
        <f>'[3]22'!O26</f>
        <v>0</v>
      </c>
      <c r="O24" s="17">
        <f t="shared" si="28"/>
        <v>130</v>
      </c>
      <c r="P24" s="18">
        <f>frq!C24</f>
        <v>1</v>
      </c>
      <c r="Q24" s="15">
        <f t="shared" si="29"/>
        <v>130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130</v>
      </c>
      <c r="X24" s="8">
        <f t="shared" si="4"/>
        <v>13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13</v>
      </c>
      <c r="AE24" s="8">
        <f t="shared" si="11"/>
        <v>13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13</v>
      </c>
      <c r="AL24" s="8">
        <f t="shared" si="31"/>
        <v>104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104</v>
      </c>
      <c r="AT24" s="8">
        <v>26.91</v>
      </c>
      <c r="AU24" s="8">
        <v>26.91</v>
      </c>
      <c r="AW24" s="206">
        <v>13</v>
      </c>
      <c r="AX24" s="206">
        <v>0</v>
      </c>
      <c r="AY24" s="206">
        <v>0</v>
      </c>
      <c r="AZ24" s="206">
        <v>0</v>
      </c>
      <c r="BA24" s="206">
        <v>0</v>
      </c>
      <c r="BB24" s="206">
        <v>0</v>
      </c>
      <c r="BC24" s="8">
        <f t="shared" si="19"/>
        <v>13</v>
      </c>
      <c r="BD24" s="206">
        <v>13</v>
      </c>
      <c r="BE24" s="206">
        <v>0</v>
      </c>
      <c r="BF24" s="206">
        <v>0</v>
      </c>
      <c r="BG24" s="206">
        <v>0</v>
      </c>
      <c r="BH24" s="206">
        <v>0</v>
      </c>
      <c r="BI24" s="206">
        <v>0</v>
      </c>
      <c r="BJ24" s="8">
        <f t="shared" si="20"/>
        <v>13</v>
      </c>
      <c r="BL24" s="8">
        <f t="shared" si="21"/>
        <v>26.91</v>
      </c>
      <c r="BM24" s="8">
        <f t="shared" si="22"/>
        <v>26.91</v>
      </c>
      <c r="BN24" s="8">
        <f t="shared" si="23"/>
        <v>13</v>
      </c>
      <c r="BO24" s="8">
        <f t="shared" si="24"/>
        <v>13</v>
      </c>
      <c r="BP24" s="139">
        <f t="shared" si="25"/>
        <v>13.91</v>
      </c>
      <c r="BQ24" s="139">
        <f t="shared" si="26"/>
        <v>13.91</v>
      </c>
    </row>
    <row r="25" spans="1:69">
      <c r="A25" s="8" t="s">
        <v>67</v>
      </c>
      <c r="B25" s="15">
        <f>'[3]22'!B27</f>
        <v>130</v>
      </c>
      <c r="C25" s="16">
        <f>'[3]22'!C27</f>
        <v>0</v>
      </c>
      <c r="D25" s="16">
        <f>'[3]22'!D27</f>
        <v>0</v>
      </c>
      <c r="E25" s="16">
        <f>'[3]22'!E27</f>
        <v>0</v>
      </c>
      <c r="F25" s="16">
        <f>'[3]22'!F27</f>
        <v>700</v>
      </c>
      <c r="G25" s="16">
        <f>'[3]22'!G27</f>
        <v>0</v>
      </c>
      <c r="H25" s="17">
        <f t="shared" si="27"/>
        <v>830</v>
      </c>
      <c r="I25" s="15">
        <f>'[3]22'!J27</f>
        <v>130</v>
      </c>
      <c r="J25" s="16">
        <f>'[3]22'!K27</f>
        <v>0</v>
      </c>
      <c r="K25" s="16">
        <f>'[3]22'!L27</f>
        <v>0</v>
      </c>
      <c r="L25" s="16">
        <f>'[3]22'!M27</f>
        <v>0</v>
      </c>
      <c r="M25" s="16">
        <f>'[3]22'!N27</f>
        <v>0</v>
      </c>
      <c r="N25" s="16">
        <f>'[3]22'!O27</f>
        <v>0</v>
      </c>
      <c r="O25" s="17">
        <f t="shared" si="28"/>
        <v>130</v>
      </c>
      <c r="P25" s="18">
        <f>frq!C25</f>
        <v>1</v>
      </c>
      <c r="Q25" s="15">
        <f t="shared" si="29"/>
        <v>130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130</v>
      </c>
      <c r="X25" s="8">
        <f t="shared" si="4"/>
        <v>13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13</v>
      </c>
      <c r="AE25" s="8">
        <f t="shared" si="11"/>
        <v>13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13</v>
      </c>
      <c r="AL25" s="8">
        <f t="shared" si="31"/>
        <v>104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104</v>
      </c>
      <c r="AT25" s="8">
        <v>13</v>
      </c>
      <c r="AU25" s="8">
        <v>13</v>
      </c>
      <c r="AW25" s="206">
        <v>13</v>
      </c>
      <c r="AX25" s="206">
        <v>0</v>
      </c>
      <c r="AY25" s="206">
        <v>0</v>
      </c>
      <c r="AZ25" s="206">
        <v>0</v>
      </c>
      <c r="BA25" s="206">
        <v>0</v>
      </c>
      <c r="BB25" s="206">
        <v>0</v>
      </c>
      <c r="BC25" s="8">
        <f t="shared" si="19"/>
        <v>13</v>
      </c>
      <c r="BD25" s="206">
        <v>13</v>
      </c>
      <c r="BE25" s="206">
        <v>0</v>
      </c>
      <c r="BF25" s="206">
        <v>0</v>
      </c>
      <c r="BG25" s="206">
        <v>0</v>
      </c>
      <c r="BH25" s="206">
        <v>0</v>
      </c>
      <c r="BI25" s="206">
        <v>0</v>
      </c>
      <c r="BJ25" s="8">
        <f t="shared" si="20"/>
        <v>13</v>
      </c>
      <c r="BL25" s="8">
        <f t="shared" si="21"/>
        <v>13</v>
      </c>
      <c r="BM25" s="8">
        <f t="shared" si="22"/>
        <v>13</v>
      </c>
      <c r="BN25" s="8">
        <f t="shared" si="23"/>
        <v>13</v>
      </c>
      <c r="BO25" s="8">
        <f t="shared" si="24"/>
        <v>13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'[3]22'!B28</f>
        <v>130</v>
      </c>
      <c r="C26" s="16">
        <f>'[3]22'!C28</f>
        <v>0</v>
      </c>
      <c r="D26" s="16">
        <f>'[3]22'!D28</f>
        <v>0</v>
      </c>
      <c r="E26" s="16">
        <f>'[3]22'!E28</f>
        <v>0</v>
      </c>
      <c r="F26" s="16">
        <f>'[3]22'!F28</f>
        <v>700</v>
      </c>
      <c r="G26" s="16">
        <f>'[3]22'!G28</f>
        <v>0</v>
      </c>
      <c r="H26" s="17">
        <f t="shared" si="27"/>
        <v>830</v>
      </c>
      <c r="I26" s="15">
        <f>'[3]22'!J28</f>
        <v>130</v>
      </c>
      <c r="J26" s="16">
        <f>'[3]22'!K28</f>
        <v>0</v>
      </c>
      <c r="K26" s="16">
        <f>'[3]22'!L28</f>
        <v>0</v>
      </c>
      <c r="L26" s="16">
        <f>'[3]22'!M28</f>
        <v>0</v>
      </c>
      <c r="M26" s="16">
        <f>'[3]22'!N28</f>
        <v>0</v>
      </c>
      <c r="N26" s="16">
        <f>'[3]22'!O28</f>
        <v>0</v>
      </c>
      <c r="O26" s="17">
        <f t="shared" si="28"/>
        <v>130</v>
      </c>
      <c r="P26" s="18">
        <f>frq!C26</f>
        <v>1</v>
      </c>
      <c r="Q26" s="15">
        <f t="shared" si="29"/>
        <v>130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130</v>
      </c>
      <c r="X26" s="8">
        <f t="shared" si="4"/>
        <v>13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13</v>
      </c>
      <c r="AE26" s="8">
        <f t="shared" si="11"/>
        <v>13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13</v>
      </c>
      <c r="AL26" s="8">
        <f t="shared" si="31"/>
        <v>104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104</v>
      </c>
      <c r="AT26" s="8">
        <v>13</v>
      </c>
      <c r="AU26" s="8">
        <v>13</v>
      </c>
      <c r="AW26" s="206">
        <v>13</v>
      </c>
      <c r="AX26" s="206">
        <v>0</v>
      </c>
      <c r="AY26" s="206">
        <v>0</v>
      </c>
      <c r="AZ26" s="206">
        <v>0</v>
      </c>
      <c r="BA26" s="206">
        <v>0</v>
      </c>
      <c r="BB26" s="206">
        <v>0</v>
      </c>
      <c r="BC26" s="8">
        <f t="shared" si="19"/>
        <v>13</v>
      </c>
      <c r="BD26" s="206">
        <v>13</v>
      </c>
      <c r="BE26" s="206">
        <v>0</v>
      </c>
      <c r="BF26" s="206">
        <v>0</v>
      </c>
      <c r="BG26" s="206">
        <v>0</v>
      </c>
      <c r="BH26" s="206">
        <v>0</v>
      </c>
      <c r="BI26" s="206">
        <v>0</v>
      </c>
      <c r="BJ26" s="8">
        <f t="shared" si="20"/>
        <v>13</v>
      </c>
      <c r="BL26" s="8">
        <f t="shared" si="21"/>
        <v>13</v>
      </c>
      <c r="BM26" s="8">
        <f t="shared" si="22"/>
        <v>13</v>
      </c>
      <c r="BN26" s="8">
        <f t="shared" si="23"/>
        <v>13</v>
      </c>
      <c r="BO26" s="8">
        <f t="shared" si="24"/>
        <v>13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'[3]22'!B29</f>
        <v>130</v>
      </c>
      <c r="C27" s="16">
        <f>'[3]22'!C29</f>
        <v>0</v>
      </c>
      <c r="D27" s="16">
        <f>'[3]22'!D29</f>
        <v>0</v>
      </c>
      <c r="E27" s="16">
        <f>'[3]22'!E29</f>
        <v>0</v>
      </c>
      <c r="F27" s="16">
        <f>'[3]22'!F29</f>
        <v>700</v>
      </c>
      <c r="G27" s="16">
        <f>'[3]22'!G29</f>
        <v>0</v>
      </c>
      <c r="H27" s="17">
        <f t="shared" si="27"/>
        <v>830</v>
      </c>
      <c r="I27" s="15">
        <f>'[3]22'!J29</f>
        <v>130</v>
      </c>
      <c r="J27" s="16">
        <f>'[3]22'!K29</f>
        <v>0</v>
      </c>
      <c r="K27" s="16">
        <f>'[3]22'!L29</f>
        <v>0</v>
      </c>
      <c r="L27" s="16">
        <f>'[3]22'!M29</f>
        <v>0</v>
      </c>
      <c r="M27" s="16">
        <f>'[3]22'!N29</f>
        <v>0</v>
      </c>
      <c r="N27" s="16">
        <f>'[3]22'!O29</f>
        <v>0</v>
      </c>
      <c r="O27" s="17">
        <f t="shared" si="28"/>
        <v>130</v>
      </c>
      <c r="P27" s="18">
        <f>frq!C27</f>
        <v>1</v>
      </c>
      <c r="Q27" s="15">
        <f t="shared" si="29"/>
        <v>130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130</v>
      </c>
      <c r="X27" s="8">
        <f t="shared" si="4"/>
        <v>13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13</v>
      </c>
      <c r="AE27" s="8">
        <f t="shared" si="11"/>
        <v>13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13</v>
      </c>
      <c r="AL27" s="8">
        <f t="shared" si="31"/>
        <v>104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104</v>
      </c>
      <c r="AT27" s="8">
        <v>13</v>
      </c>
      <c r="AU27" s="8">
        <v>13</v>
      </c>
      <c r="AW27" s="206">
        <v>13</v>
      </c>
      <c r="AX27" s="206">
        <v>0</v>
      </c>
      <c r="AY27" s="206">
        <v>0</v>
      </c>
      <c r="AZ27" s="206">
        <v>0</v>
      </c>
      <c r="BA27" s="206">
        <v>0</v>
      </c>
      <c r="BB27" s="206">
        <v>0</v>
      </c>
      <c r="BC27" s="8">
        <f t="shared" si="19"/>
        <v>13</v>
      </c>
      <c r="BD27" s="206">
        <v>13</v>
      </c>
      <c r="BE27" s="206">
        <v>0</v>
      </c>
      <c r="BF27" s="206">
        <v>0</v>
      </c>
      <c r="BG27" s="206">
        <v>0</v>
      </c>
      <c r="BH27" s="206">
        <v>0</v>
      </c>
      <c r="BI27" s="206">
        <v>0</v>
      </c>
      <c r="BJ27" s="8">
        <f t="shared" si="20"/>
        <v>13</v>
      </c>
      <c r="BL27" s="8">
        <f t="shared" si="21"/>
        <v>13</v>
      </c>
      <c r="BM27" s="8">
        <f t="shared" si="22"/>
        <v>13</v>
      </c>
      <c r="BN27" s="8">
        <f t="shared" si="23"/>
        <v>13</v>
      </c>
      <c r="BO27" s="8">
        <f t="shared" si="24"/>
        <v>13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'[3]22'!B30</f>
        <v>130</v>
      </c>
      <c r="C28" s="16">
        <f>'[3]22'!C30</f>
        <v>0</v>
      </c>
      <c r="D28" s="16">
        <f>'[3]22'!D30</f>
        <v>0</v>
      </c>
      <c r="E28" s="16">
        <f>'[3]22'!E30</f>
        <v>0</v>
      </c>
      <c r="F28" s="16">
        <f>'[3]22'!F30</f>
        <v>700</v>
      </c>
      <c r="G28" s="16">
        <f>'[3]22'!G30</f>
        <v>0</v>
      </c>
      <c r="H28" s="17">
        <f t="shared" si="27"/>
        <v>830</v>
      </c>
      <c r="I28" s="15">
        <f>'[3]22'!J30</f>
        <v>130</v>
      </c>
      <c r="J28" s="16">
        <f>'[3]22'!K30</f>
        <v>0</v>
      </c>
      <c r="K28" s="16">
        <f>'[3]22'!L30</f>
        <v>0</v>
      </c>
      <c r="L28" s="16">
        <f>'[3]22'!M30</f>
        <v>0</v>
      </c>
      <c r="M28" s="16">
        <f>'[3]22'!N30</f>
        <v>0</v>
      </c>
      <c r="N28" s="16">
        <f>'[3]22'!O30</f>
        <v>0</v>
      </c>
      <c r="O28" s="17">
        <f t="shared" si="28"/>
        <v>130</v>
      </c>
      <c r="P28" s="18">
        <f>frq!C28</f>
        <v>1</v>
      </c>
      <c r="Q28" s="15">
        <f t="shared" si="29"/>
        <v>130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130</v>
      </c>
      <c r="X28" s="8">
        <f t="shared" si="4"/>
        <v>13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13</v>
      </c>
      <c r="AE28" s="8">
        <f t="shared" si="11"/>
        <v>13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13</v>
      </c>
      <c r="AL28" s="8">
        <f t="shared" si="31"/>
        <v>104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104</v>
      </c>
      <c r="AT28" s="8">
        <v>13</v>
      </c>
      <c r="AU28" s="8">
        <v>13</v>
      </c>
      <c r="AW28" s="206">
        <v>13</v>
      </c>
      <c r="AX28" s="206">
        <v>0</v>
      </c>
      <c r="AY28" s="206">
        <v>0</v>
      </c>
      <c r="AZ28" s="206">
        <v>0</v>
      </c>
      <c r="BA28" s="206">
        <v>0</v>
      </c>
      <c r="BB28" s="206">
        <v>0</v>
      </c>
      <c r="BC28" s="8">
        <f t="shared" si="19"/>
        <v>13</v>
      </c>
      <c r="BD28" s="206">
        <v>13</v>
      </c>
      <c r="BE28" s="206">
        <v>0</v>
      </c>
      <c r="BF28" s="206">
        <v>0</v>
      </c>
      <c r="BG28" s="206">
        <v>0</v>
      </c>
      <c r="BH28" s="206">
        <v>0</v>
      </c>
      <c r="BI28" s="206">
        <v>0</v>
      </c>
      <c r="BJ28" s="8">
        <f t="shared" si="20"/>
        <v>13</v>
      </c>
      <c r="BL28" s="8">
        <f t="shared" si="21"/>
        <v>13</v>
      </c>
      <c r="BM28" s="8">
        <f t="shared" si="22"/>
        <v>13</v>
      </c>
      <c r="BN28" s="8">
        <f t="shared" si="23"/>
        <v>13</v>
      </c>
      <c r="BO28" s="8">
        <f t="shared" si="24"/>
        <v>13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'[3]22'!B31</f>
        <v>130</v>
      </c>
      <c r="C29" s="16">
        <f>'[3]22'!C31</f>
        <v>0</v>
      </c>
      <c r="D29" s="16">
        <f>'[3]22'!D31</f>
        <v>0</v>
      </c>
      <c r="E29" s="16">
        <f>'[3]22'!E31</f>
        <v>0</v>
      </c>
      <c r="F29" s="16">
        <f>'[3]22'!F31</f>
        <v>700</v>
      </c>
      <c r="G29" s="16">
        <f>'[3]22'!G31</f>
        <v>0</v>
      </c>
      <c r="H29" s="17">
        <f t="shared" si="27"/>
        <v>830</v>
      </c>
      <c r="I29" s="15">
        <f>'[3]22'!J31</f>
        <v>130</v>
      </c>
      <c r="J29" s="16">
        <f>'[3]22'!K31</f>
        <v>0</v>
      </c>
      <c r="K29" s="16">
        <f>'[3]22'!L31</f>
        <v>0</v>
      </c>
      <c r="L29" s="16">
        <f>'[3]22'!M31</f>
        <v>0</v>
      </c>
      <c r="M29" s="16">
        <f>'[3]22'!N31</f>
        <v>0</v>
      </c>
      <c r="N29" s="16">
        <f>'[3]22'!O31</f>
        <v>0</v>
      </c>
      <c r="O29" s="17">
        <f t="shared" si="28"/>
        <v>130</v>
      </c>
      <c r="P29" s="18">
        <f>frq!C29</f>
        <v>1</v>
      </c>
      <c r="Q29" s="15">
        <f t="shared" si="29"/>
        <v>130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130</v>
      </c>
      <c r="X29" s="8">
        <f t="shared" si="4"/>
        <v>13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13</v>
      </c>
      <c r="AE29" s="8">
        <f t="shared" si="11"/>
        <v>13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13</v>
      </c>
      <c r="AL29" s="8">
        <f t="shared" si="31"/>
        <v>104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104</v>
      </c>
      <c r="AT29" s="8">
        <v>13</v>
      </c>
      <c r="AU29" s="8">
        <v>13</v>
      </c>
      <c r="AW29" s="206">
        <v>13</v>
      </c>
      <c r="AX29" s="206">
        <v>0</v>
      </c>
      <c r="AY29" s="206">
        <v>0</v>
      </c>
      <c r="AZ29" s="206">
        <v>0</v>
      </c>
      <c r="BA29" s="206">
        <v>0</v>
      </c>
      <c r="BB29" s="206">
        <v>0</v>
      </c>
      <c r="BC29" s="8">
        <f t="shared" si="19"/>
        <v>13</v>
      </c>
      <c r="BD29" s="206">
        <v>13</v>
      </c>
      <c r="BE29" s="206">
        <v>0</v>
      </c>
      <c r="BF29" s="206">
        <v>0</v>
      </c>
      <c r="BG29" s="206">
        <v>0</v>
      </c>
      <c r="BH29" s="206">
        <v>0</v>
      </c>
      <c r="BI29" s="206">
        <v>0</v>
      </c>
      <c r="BJ29" s="8">
        <f t="shared" si="20"/>
        <v>13</v>
      </c>
      <c r="BL29" s="8">
        <f t="shared" si="21"/>
        <v>13</v>
      </c>
      <c r="BM29" s="8">
        <f t="shared" si="22"/>
        <v>13</v>
      </c>
      <c r="BN29" s="8">
        <f t="shared" si="23"/>
        <v>13</v>
      </c>
      <c r="BO29" s="8">
        <f t="shared" si="24"/>
        <v>13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'[3]22'!B32</f>
        <v>130</v>
      </c>
      <c r="C30" s="16">
        <f>'[3]22'!C32</f>
        <v>0</v>
      </c>
      <c r="D30" s="16">
        <f>'[3]22'!D32</f>
        <v>0</v>
      </c>
      <c r="E30" s="16">
        <f>'[3]22'!E32</f>
        <v>0</v>
      </c>
      <c r="F30" s="16">
        <f>'[3]22'!F32</f>
        <v>700</v>
      </c>
      <c r="G30" s="16">
        <f>'[3]22'!G32</f>
        <v>0</v>
      </c>
      <c r="H30" s="17">
        <f t="shared" si="27"/>
        <v>830</v>
      </c>
      <c r="I30" s="15">
        <f>'[3]22'!J32</f>
        <v>130</v>
      </c>
      <c r="J30" s="16">
        <f>'[3]22'!K32</f>
        <v>0</v>
      </c>
      <c r="K30" s="16">
        <f>'[3]22'!L32</f>
        <v>0</v>
      </c>
      <c r="L30" s="16">
        <f>'[3]22'!M32</f>
        <v>0</v>
      </c>
      <c r="M30" s="16">
        <f>'[3]22'!N32</f>
        <v>0</v>
      </c>
      <c r="N30" s="16">
        <f>'[3]22'!O32</f>
        <v>0</v>
      </c>
      <c r="O30" s="17">
        <f t="shared" si="28"/>
        <v>130</v>
      </c>
      <c r="P30" s="18">
        <f>frq!C30</f>
        <v>1</v>
      </c>
      <c r="Q30" s="15">
        <f t="shared" si="29"/>
        <v>130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130</v>
      </c>
      <c r="X30" s="8">
        <f t="shared" si="4"/>
        <v>13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13</v>
      </c>
      <c r="AE30" s="8">
        <f t="shared" si="11"/>
        <v>13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13</v>
      </c>
      <c r="AL30" s="8">
        <f t="shared" si="31"/>
        <v>104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104</v>
      </c>
      <c r="AT30" s="8">
        <v>13</v>
      </c>
      <c r="AU30" s="8">
        <v>13</v>
      </c>
      <c r="AW30" s="206">
        <v>13</v>
      </c>
      <c r="AX30" s="206">
        <v>0</v>
      </c>
      <c r="AY30" s="206">
        <v>0</v>
      </c>
      <c r="AZ30" s="206">
        <v>0</v>
      </c>
      <c r="BA30" s="206">
        <v>0</v>
      </c>
      <c r="BB30" s="206">
        <v>0</v>
      </c>
      <c r="BC30" s="8">
        <f t="shared" si="19"/>
        <v>13</v>
      </c>
      <c r="BD30" s="206">
        <v>13</v>
      </c>
      <c r="BE30" s="206">
        <v>0</v>
      </c>
      <c r="BF30" s="206">
        <v>0</v>
      </c>
      <c r="BG30" s="206">
        <v>0</v>
      </c>
      <c r="BH30" s="206">
        <v>0</v>
      </c>
      <c r="BI30" s="206">
        <v>0</v>
      </c>
      <c r="BJ30" s="8">
        <f t="shared" si="20"/>
        <v>13</v>
      </c>
      <c r="BL30" s="8">
        <f t="shared" si="21"/>
        <v>13</v>
      </c>
      <c r="BM30" s="8">
        <f t="shared" si="22"/>
        <v>13</v>
      </c>
      <c r="BN30" s="8">
        <f t="shared" si="23"/>
        <v>13</v>
      </c>
      <c r="BO30" s="8">
        <f t="shared" si="24"/>
        <v>13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'[3]22'!B33</f>
        <v>130</v>
      </c>
      <c r="C31" s="16">
        <f>'[3]22'!C33</f>
        <v>0</v>
      </c>
      <c r="D31" s="16">
        <f>'[3]22'!D33</f>
        <v>0</v>
      </c>
      <c r="E31" s="16">
        <f>'[3]22'!E33</f>
        <v>0</v>
      </c>
      <c r="F31" s="16">
        <f>'[3]22'!F33</f>
        <v>700</v>
      </c>
      <c r="G31" s="16">
        <f>'[3]22'!G33</f>
        <v>0</v>
      </c>
      <c r="H31" s="17">
        <f t="shared" si="27"/>
        <v>830</v>
      </c>
      <c r="I31" s="15">
        <f>'[3]22'!J33</f>
        <v>130</v>
      </c>
      <c r="J31" s="16">
        <f>'[3]22'!K33</f>
        <v>0</v>
      </c>
      <c r="K31" s="16">
        <f>'[3]22'!L33</f>
        <v>0</v>
      </c>
      <c r="L31" s="16">
        <f>'[3]22'!M33</f>
        <v>0</v>
      </c>
      <c r="M31" s="16">
        <f>'[3]22'!N33</f>
        <v>0</v>
      </c>
      <c r="N31" s="16">
        <f>'[3]22'!O33</f>
        <v>0</v>
      </c>
      <c r="O31" s="17">
        <f t="shared" si="28"/>
        <v>130</v>
      </c>
      <c r="P31" s="18">
        <f>frq!C31</f>
        <v>1</v>
      </c>
      <c r="Q31" s="15">
        <f t="shared" si="29"/>
        <v>130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130</v>
      </c>
      <c r="X31" s="8">
        <f t="shared" si="4"/>
        <v>13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13</v>
      </c>
      <c r="AE31" s="8">
        <f t="shared" si="11"/>
        <v>13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13</v>
      </c>
      <c r="AL31" s="8">
        <f t="shared" si="31"/>
        <v>104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104</v>
      </c>
      <c r="AT31" s="8">
        <v>13</v>
      </c>
      <c r="AU31" s="8">
        <v>13</v>
      </c>
      <c r="AW31" s="206">
        <v>13</v>
      </c>
      <c r="AX31" s="206">
        <v>0</v>
      </c>
      <c r="AY31" s="206">
        <v>0</v>
      </c>
      <c r="AZ31" s="206">
        <v>0</v>
      </c>
      <c r="BA31" s="206">
        <v>0</v>
      </c>
      <c r="BB31" s="206">
        <v>0</v>
      </c>
      <c r="BC31" s="8">
        <f t="shared" si="19"/>
        <v>13</v>
      </c>
      <c r="BD31" s="206">
        <v>13</v>
      </c>
      <c r="BE31" s="206">
        <v>0</v>
      </c>
      <c r="BF31" s="206">
        <v>0</v>
      </c>
      <c r="BG31" s="206">
        <v>0</v>
      </c>
      <c r="BH31" s="206">
        <v>0</v>
      </c>
      <c r="BI31" s="206">
        <v>0</v>
      </c>
      <c r="BJ31" s="8">
        <f t="shared" si="20"/>
        <v>13</v>
      </c>
      <c r="BL31" s="8">
        <f t="shared" si="21"/>
        <v>13</v>
      </c>
      <c r="BM31" s="8">
        <f t="shared" si="22"/>
        <v>13</v>
      </c>
      <c r="BN31" s="8">
        <f t="shared" si="23"/>
        <v>13</v>
      </c>
      <c r="BO31" s="8">
        <f t="shared" si="24"/>
        <v>13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'[3]22'!B34</f>
        <v>130</v>
      </c>
      <c r="C32" s="16">
        <f>'[3]22'!C34</f>
        <v>0</v>
      </c>
      <c r="D32" s="16">
        <f>'[3]22'!D34</f>
        <v>0</v>
      </c>
      <c r="E32" s="16">
        <f>'[3]22'!E34</f>
        <v>0</v>
      </c>
      <c r="F32" s="16">
        <f>'[3]22'!F34</f>
        <v>700</v>
      </c>
      <c r="G32" s="16">
        <f>'[3]22'!G34</f>
        <v>0</v>
      </c>
      <c r="H32" s="17">
        <f t="shared" si="27"/>
        <v>830</v>
      </c>
      <c r="I32" s="15">
        <f>'[3]22'!J34</f>
        <v>130</v>
      </c>
      <c r="J32" s="16">
        <f>'[3]22'!K34</f>
        <v>0</v>
      </c>
      <c r="K32" s="16">
        <f>'[3]22'!L34</f>
        <v>0</v>
      </c>
      <c r="L32" s="16">
        <f>'[3]22'!M34</f>
        <v>0</v>
      </c>
      <c r="M32" s="16">
        <f>'[3]22'!N34</f>
        <v>0</v>
      </c>
      <c r="N32" s="16">
        <f>'[3]22'!O34</f>
        <v>0</v>
      </c>
      <c r="O32" s="17">
        <f t="shared" si="28"/>
        <v>130</v>
      </c>
      <c r="P32" s="18">
        <f>frq!C32</f>
        <v>1</v>
      </c>
      <c r="Q32" s="15">
        <f t="shared" si="29"/>
        <v>130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130</v>
      </c>
      <c r="X32" s="8">
        <f t="shared" si="4"/>
        <v>13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13</v>
      </c>
      <c r="AE32" s="8">
        <f t="shared" si="11"/>
        <v>13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13</v>
      </c>
      <c r="AL32" s="8">
        <f t="shared" si="31"/>
        <v>104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104</v>
      </c>
      <c r="AT32" s="8">
        <v>13</v>
      </c>
      <c r="AU32" s="8">
        <v>13</v>
      </c>
      <c r="AW32" s="206">
        <v>13</v>
      </c>
      <c r="AX32" s="206">
        <v>0</v>
      </c>
      <c r="AY32" s="206">
        <v>0</v>
      </c>
      <c r="AZ32" s="206">
        <v>0</v>
      </c>
      <c r="BA32" s="206">
        <v>0</v>
      </c>
      <c r="BB32" s="206">
        <v>0</v>
      </c>
      <c r="BC32" s="8">
        <f t="shared" si="19"/>
        <v>13</v>
      </c>
      <c r="BD32" s="206">
        <v>13</v>
      </c>
      <c r="BE32" s="206">
        <v>0</v>
      </c>
      <c r="BF32" s="206">
        <v>0</v>
      </c>
      <c r="BG32" s="206">
        <v>0</v>
      </c>
      <c r="BH32" s="206">
        <v>0</v>
      </c>
      <c r="BI32" s="206">
        <v>0</v>
      </c>
      <c r="BJ32" s="8">
        <f t="shared" si="20"/>
        <v>13</v>
      </c>
      <c r="BL32" s="8">
        <f t="shared" si="21"/>
        <v>13</v>
      </c>
      <c r="BM32" s="8">
        <f t="shared" si="22"/>
        <v>13</v>
      </c>
      <c r="BN32" s="8">
        <f t="shared" si="23"/>
        <v>13</v>
      </c>
      <c r="BO32" s="8">
        <f t="shared" si="24"/>
        <v>13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'[3]22'!B35</f>
        <v>130</v>
      </c>
      <c r="C33" s="16">
        <f>'[3]22'!C35</f>
        <v>0</v>
      </c>
      <c r="D33" s="16">
        <f>'[3]22'!D35</f>
        <v>0</v>
      </c>
      <c r="E33" s="16">
        <f>'[3]22'!E35</f>
        <v>0</v>
      </c>
      <c r="F33" s="16">
        <f>'[3]22'!F35</f>
        <v>700</v>
      </c>
      <c r="G33" s="16">
        <f>'[3]22'!G35</f>
        <v>0</v>
      </c>
      <c r="H33" s="17">
        <f t="shared" si="27"/>
        <v>830</v>
      </c>
      <c r="I33" s="15">
        <f>'[3]22'!J35</f>
        <v>130</v>
      </c>
      <c r="J33" s="16">
        <f>'[3]22'!K35</f>
        <v>0</v>
      </c>
      <c r="K33" s="16">
        <f>'[3]22'!L35</f>
        <v>0</v>
      </c>
      <c r="L33" s="16">
        <f>'[3]22'!M35</f>
        <v>0</v>
      </c>
      <c r="M33" s="16">
        <f>'[3]22'!N35</f>
        <v>0</v>
      </c>
      <c r="N33" s="16">
        <f>'[3]22'!O35</f>
        <v>0</v>
      </c>
      <c r="O33" s="17">
        <f t="shared" si="28"/>
        <v>130</v>
      </c>
      <c r="P33" s="18">
        <f>frq!C33</f>
        <v>1</v>
      </c>
      <c r="Q33" s="15">
        <f t="shared" si="29"/>
        <v>130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130</v>
      </c>
      <c r="X33" s="8">
        <f t="shared" si="4"/>
        <v>13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13</v>
      </c>
      <c r="AE33" s="8">
        <f t="shared" si="11"/>
        <v>13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13</v>
      </c>
      <c r="AL33" s="8">
        <f t="shared" si="31"/>
        <v>104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104</v>
      </c>
      <c r="AT33" s="8">
        <v>13</v>
      </c>
      <c r="AU33" s="8">
        <v>13</v>
      </c>
      <c r="AW33" s="206">
        <v>13</v>
      </c>
      <c r="AX33" s="206">
        <v>0</v>
      </c>
      <c r="AY33" s="206">
        <v>0</v>
      </c>
      <c r="AZ33" s="206">
        <v>0</v>
      </c>
      <c r="BA33" s="206">
        <v>0</v>
      </c>
      <c r="BB33" s="206">
        <v>0</v>
      </c>
      <c r="BC33" s="8">
        <f t="shared" si="19"/>
        <v>13</v>
      </c>
      <c r="BD33" s="206">
        <v>13</v>
      </c>
      <c r="BE33" s="206">
        <v>0</v>
      </c>
      <c r="BF33" s="206">
        <v>0</v>
      </c>
      <c r="BG33" s="206">
        <v>0</v>
      </c>
      <c r="BH33" s="206">
        <v>0</v>
      </c>
      <c r="BI33" s="206">
        <v>0</v>
      </c>
      <c r="BJ33" s="8">
        <f t="shared" si="20"/>
        <v>13</v>
      </c>
      <c r="BL33" s="8">
        <f t="shared" si="21"/>
        <v>13</v>
      </c>
      <c r="BM33" s="8">
        <f t="shared" si="22"/>
        <v>13</v>
      </c>
      <c r="BN33" s="8">
        <f t="shared" si="23"/>
        <v>13</v>
      </c>
      <c r="BO33" s="8">
        <f t="shared" si="24"/>
        <v>13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'[3]22'!B36</f>
        <v>130</v>
      </c>
      <c r="C34" s="16">
        <f>'[3]22'!C36</f>
        <v>0</v>
      </c>
      <c r="D34" s="16">
        <f>'[3]22'!D36</f>
        <v>0</v>
      </c>
      <c r="E34" s="16">
        <f>'[3]22'!E36</f>
        <v>0</v>
      </c>
      <c r="F34" s="16">
        <f>'[3]22'!F36</f>
        <v>700</v>
      </c>
      <c r="G34" s="16">
        <f>'[3]22'!G36</f>
        <v>0</v>
      </c>
      <c r="H34" s="17">
        <f t="shared" si="27"/>
        <v>830</v>
      </c>
      <c r="I34" s="15">
        <f>'[3]22'!J36</f>
        <v>130</v>
      </c>
      <c r="J34" s="16">
        <f>'[3]22'!K36</f>
        <v>0</v>
      </c>
      <c r="K34" s="16">
        <f>'[3]22'!L36</f>
        <v>0</v>
      </c>
      <c r="L34" s="16">
        <f>'[3]22'!M36</f>
        <v>0</v>
      </c>
      <c r="M34" s="16">
        <f>'[3]22'!N36</f>
        <v>0</v>
      </c>
      <c r="N34" s="16">
        <f>'[3]22'!O36</f>
        <v>0</v>
      </c>
      <c r="O34" s="17">
        <f t="shared" si="28"/>
        <v>130</v>
      </c>
      <c r="P34" s="18">
        <f>frq!C34</f>
        <v>1</v>
      </c>
      <c r="Q34" s="15">
        <f t="shared" si="29"/>
        <v>130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130</v>
      </c>
      <c r="X34" s="8">
        <f t="shared" si="4"/>
        <v>13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13</v>
      </c>
      <c r="AE34" s="8">
        <f t="shared" si="11"/>
        <v>13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13</v>
      </c>
      <c r="AL34" s="8">
        <f t="shared" si="31"/>
        <v>104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104</v>
      </c>
      <c r="AT34" s="8">
        <v>13</v>
      </c>
      <c r="AU34" s="8">
        <v>13</v>
      </c>
      <c r="AW34" s="206">
        <v>13</v>
      </c>
      <c r="AX34" s="206">
        <v>0</v>
      </c>
      <c r="AY34" s="206">
        <v>0</v>
      </c>
      <c r="AZ34" s="206">
        <v>0</v>
      </c>
      <c r="BA34" s="206">
        <v>0</v>
      </c>
      <c r="BB34" s="206">
        <v>0</v>
      </c>
      <c r="BC34" s="8">
        <f t="shared" si="19"/>
        <v>13</v>
      </c>
      <c r="BD34" s="206">
        <v>13</v>
      </c>
      <c r="BE34" s="206">
        <v>0</v>
      </c>
      <c r="BF34" s="206">
        <v>0</v>
      </c>
      <c r="BG34" s="206">
        <v>0</v>
      </c>
      <c r="BH34" s="206">
        <v>0</v>
      </c>
      <c r="BI34" s="206">
        <v>0</v>
      </c>
      <c r="BJ34" s="8">
        <f t="shared" si="20"/>
        <v>13</v>
      </c>
      <c r="BL34" s="8">
        <f t="shared" si="21"/>
        <v>13</v>
      </c>
      <c r="BM34" s="8">
        <f t="shared" si="22"/>
        <v>13</v>
      </c>
      <c r="BN34" s="8">
        <f t="shared" si="23"/>
        <v>13</v>
      </c>
      <c r="BO34" s="8">
        <f t="shared" si="24"/>
        <v>13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'[3]22'!B37</f>
        <v>130</v>
      </c>
      <c r="C35" s="16">
        <f>'[3]22'!C37</f>
        <v>0</v>
      </c>
      <c r="D35" s="16">
        <f>'[3]22'!D37</f>
        <v>0</v>
      </c>
      <c r="E35" s="16">
        <f>'[3]22'!E37</f>
        <v>0</v>
      </c>
      <c r="F35" s="16">
        <f>'[3]22'!F37</f>
        <v>700</v>
      </c>
      <c r="G35" s="16">
        <f>'[3]22'!G37</f>
        <v>0</v>
      </c>
      <c r="H35" s="17">
        <f t="shared" si="27"/>
        <v>830</v>
      </c>
      <c r="I35" s="15">
        <f>'[3]22'!J37</f>
        <v>130</v>
      </c>
      <c r="J35" s="16">
        <f>'[3]22'!K37</f>
        <v>0</v>
      </c>
      <c r="K35" s="16">
        <f>'[3]22'!L37</f>
        <v>0</v>
      </c>
      <c r="L35" s="16">
        <f>'[3]22'!M37</f>
        <v>0</v>
      </c>
      <c r="M35" s="16">
        <f>'[3]22'!N37</f>
        <v>0</v>
      </c>
      <c r="N35" s="16">
        <f>'[3]22'!O37</f>
        <v>0</v>
      </c>
      <c r="O35" s="17">
        <f t="shared" si="28"/>
        <v>130</v>
      </c>
      <c r="P35" s="18">
        <f>frq!C35</f>
        <v>1</v>
      </c>
      <c r="Q35" s="15">
        <f t="shared" si="29"/>
        <v>130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130</v>
      </c>
      <c r="X35" s="8">
        <f t="shared" si="4"/>
        <v>13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13</v>
      </c>
      <c r="AE35" s="8">
        <f t="shared" si="11"/>
        <v>13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13</v>
      </c>
      <c r="AL35" s="8">
        <f t="shared" si="31"/>
        <v>104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104</v>
      </c>
      <c r="AT35" s="8">
        <v>13</v>
      </c>
      <c r="AU35" s="8">
        <v>13</v>
      </c>
      <c r="AW35" s="206">
        <v>13</v>
      </c>
      <c r="AX35" s="206">
        <v>0</v>
      </c>
      <c r="AY35" s="206">
        <v>0</v>
      </c>
      <c r="AZ35" s="206">
        <v>0</v>
      </c>
      <c r="BA35" s="206">
        <v>0</v>
      </c>
      <c r="BB35" s="206">
        <v>0</v>
      </c>
      <c r="BC35" s="8">
        <f t="shared" si="19"/>
        <v>13</v>
      </c>
      <c r="BD35" s="206">
        <v>13</v>
      </c>
      <c r="BE35" s="206">
        <v>0</v>
      </c>
      <c r="BF35" s="206">
        <v>0</v>
      </c>
      <c r="BG35" s="206">
        <v>0</v>
      </c>
      <c r="BH35" s="206">
        <v>0</v>
      </c>
      <c r="BI35" s="206">
        <v>0</v>
      </c>
      <c r="BJ35" s="8">
        <f t="shared" si="20"/>
        <v>13</v>
      </c>
      <c r="BL35" s="8">
        <f t="shared" si="21"/>
        <v>13</v>
      </c>
      <c r="BM35" s="8">
        <f t="shared" si="22"/>
        <v>13</v>
      </c>
      <c r="BN35" s="8">
        <f t="shared" si="23"/>
        <v>13</v>
      </c>
      <c r="BO35" s="8">
        <f t="shared" si="24"/>
        <v>13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'[3]22'!B38</f>
        <v>130</v>
      </c>
      <c r="C36" s="16">
        <f>'[3]22'!C38</f>
        <v>0</v>
      </c>
      <c r="D36" s="16">
        <f>'[3]22'!D38</f>
        <v>0</v>
      </c>
      <c r="E36" s="16">
        <f>'[3]22'!E38</f>
        <v>0</v>
      </c>
      <c r="F36" s="16">
        <f>'[3]22'!F38</f>
        <v>700</v>
      </c>
      <c r="G36" s="16">
        <f>'[3]22'!G38</f>
        <v>0</v>
      </c>
      <c r="H36" s="17">
        <f t="shared" si="27"/>
        <v>830</v>
      </c>
      <c r="I36" s="15">
        <f>'[3]22'!J38</f>
        <v>130</v>
      </c>
      <c r="J36" s="16">
        <f>'[3]22'!K38</f>
        <v>0</v>
      </c>
      <c r="K36" s="16">
        <f>'[3]22'!L38</f>
        <v>0</v>
      </c>
      <c r="L36" s="16">
        <f>'[3]22'!M38</f>
        <v>0</v>
      </c>
      <c r="M36" s="16">
        <f>'[3]22'!N38</f>
        <v>0</v>
      </c>
      <c r="N36" s="16">
        <f>'[3]22'!O38</f>
        <v>0</v>
      </c>
      <c r="O36" s="17">
        <f t="shared" si="28"/>
        <v>130</v>
      </c>
      <c r="P36" s="18">
        <f>frq!C36</f>
        <v>1</v>
      </c>
      <c r="Q36" s="15">
        <f t="shared" si="29"/>
        <v>130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130</v>
      </c>
      <c r="X36" s="8">
        <f t="shared" si="4"/>
        <v>13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13</v>
      </c>
      <c r="AE36" s="8">
        <f t="shared" si="11"/>
        <v>13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13</v>
      </c>
      <c r="AL36" s="8">
        <f t="shared" si="31"/>
        <v>104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104</v>
      </c>
      <c r="AT36" s="8">
        <v>13</v>
      </c>
      <c r="AU36" s="8">
        <v>13</v>
      </c>
      <c r="AW36" s="206">
        <v>13</v>
      </c>
      <c r="AX36" s="206">
        <v>0</v>
      </c>
      <c r="AY36" s="206">
        <v>0</v>
      </c>
      <c r="AZ36" s="206">
        <v>0</v>
      </c>
      <c r="BA36" s="206">
        <v>0</v>
      </c>
      <c r="BB36" s="206">
        <v>0</v>
      </c>
      <c r="BC36" s="8">
        <f t="shared" si="19"/>
        <v>13</v>
      </c>
      <c r="BD36" s="206">
        <v>13</v>
      </c>
      <c r="BE36" s="206">
        <v>0</v>
      </c>
      <c r="BF36" s="206">
        <v>0</v>
      </c>
      <c r="BG36" s="206">
        <v>0</v>
      </c>
      <c r="BH36" s="206">
        <v>0</v>
      </c>
      <c r="BI36" s="206">
        <v>0</v>
      </c>
      <c r="BJ36" s="8">
        <f t="shared" si="20"/>
        <v>13</v>
      </c>
      <c r="BL36" s="8">
        <f t="shared" si="21"/>
        <v>13</v>
      </c>
      <c r="BM36" s="8">
        <f t="shared" si="22"/>
        <v>13</v>
      </c>
      <c r="BN36" s="8">
        <f t="shared" si="23"/>
        <v>13</v>
      </c>
      <c r="BO36" s="8">
        <f t="shared" si="24"/>
        <v>13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'[3]22'!B39</f>
        <v>210</v>
      </c>
      <c r="C37" s="16">
        <f>'[3]22'!C39</f>
        <v>0</v>
      </c>
      <c r="D37" s="16">
        <f>'[3]22'!D39</f>
        <v>0</v>
      </c>
      <c r="E37" s="16">
        <f>'[3]22'!E39</f>
        <v>0</v>
      </c>
      <c r="F37" s="16">
        <f>'[3]22'!F39</f>
        <v>700</v>
      </c>
      <c r="G37" s="16">
        <f>'[3]22'!G39</f>
        <v>0</v>
      </c>
      <c r="H37" s="17">
        <f t="shared" si="27"/>
        <v>910</v>
      </c>
      <c r="I37" s="15">
        <f>'[3]22'!J39</f>
        <v>210</v>
      </c>
      <c r="J37" s="16">
        <f>'[3]22'!K39</f>
        <v>0</v>
      </c>
      <c r="K37" s="16">
        <f>'[3]22'!L39</f>
        <v>0</v>
      </c>
      <c r="L37" s="16">
        <f>'[3]22'!M39</f>
        <v>0</v>
      </c>
      <c r="M37" s="16">
        <f>'[3]22'!N39</f>
        <v>0</v>
      </c>
      <c r="N37" s="16">
        <f>'[3]22'!O39</f>
        <v>0</v>
      </c>
      <c r="O37" s="17">
        <f t="shared" si="28"/>
        <v>210</v>
      </c>
      <c r="P37" s="18">
        <f>frq!C37</f>
        <v>1</v>
      </c>
      <c r="Q37" s="15">
        <f t="shared" si="29"/>
        <v>210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210</v>
      </c>
      <c r="X37" s="8">
        <f t="shared" si="4"/>
        <v>7.93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7.93</v>
      </c>
      <c r="AE37" s="8">
        <f t="shared" si="11"/>
        <v>21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21</v>
      </c>
      <c r="AL37" s="8">
        <f t="shared" si="31"/>
        <v>181.07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181.07</v>
      </c>
      <c r="AT37" s="8">
        <v>0</v>
      </c>
      <c r="AU37" s="8">
        <v>13</v>
      </c>
      <c r="AW37" s="206">
        <v>7.93</v>
      </c>
      <c r="AX37" s="206">
        <v>0</v>
      </c>
      <c r="AY37" s="206">
        <v>0</v>
      </c>
      <c r="AZ37" s="206">
        <v>0</v>
      </c>
      <c r="BA37" s="206">
        <v>0</v>
      </c>
      <c r="BB37" s="206">
        <v>0</v>
      </c>
      <c r="BC37" s="8">
        <f t="shared" si="19"/>
        <v>7.93</v>
      </c>
      <c r="BD37" s="206">
        <v>21</v>
      </c>
      <c r="BE37" s="206">
        <v>0</v>
      </c>
      <c r="BF37" s="206">
        <v>0</v>
      </c>
      <c r="BG37" s="206">
        <v>0</v>
      </c>
      <c r="BH37" s="206">
        <v>0</v>
      </c>
      <c r="BI37" s="206">
        <v>0</v>
      </c>
      <c r="BJ37" s="8">
        <f t="shared" si="20"/>
        <v>21</v>
      </c>
      <c r="BL37" s="8">
        <f t="shared" si="21"/>
        <v>0</v>
      </c>
      <c r="BM37" s="8">
        <f t="shared" si="22"/>
        <v>13</v>
      </c>
      <c r="BN37" s="8">
        <f t="shared" si="23"/>
        <v>7.93</v>
      </c>
      <c r="BO37" s="8">
        <f t="shared" si="24"/>
        <v>21</v>
      </c>
      <c r="BP37" s="139">
        <f t="shared" si="25"/>
        <v>-7.93</v>
      </c>
      <c r="BQ37" s="139">
        <f t="shared" si="26"/>
        <v>-8</v>
      </c>
    </row>
    <row r="38" spans="1:69">
      <c r="A38" s="8" t="s">
        <v>80</v>
      </c>
      <c r="B38" s="15">
        <f>'[3]22'!B40</f>
        <v>210</v>
      </c>
      <c r="C38" s="16">
        <f>'[3]22'!C40</f>
        <v>0</v>
      </c>
      <c r="D38" s="16">
        <f>'[3]22'!D40</f>
        <v>0</v>
      </c>
      <c r="E38" s="16">
        <f>'[3]22'!E40</f>
        <v>0</v>
      </c>
      <c r="F38" s="16">
        <f>'[3]22'!F40</f>
        <v>700</v>
      </c>
      <c r="G38" s="16">
        <f>'[3]22'!G40</f>
        <v>0</v>
      </c>
      <c r="H38" s="17">
        <f t="shared" si="27"/>
        <v>910</v>
      </c>
      <c r="I38" s="15">
        <f>'[3]22'!J40</f>
        <v>210</v>
      </c>
      <c r="J38" s="16">
        <f>'[3]22'!K40</f>
        <v>0</v>
      </c>
      <c r="K38" s="16">
        <f>'[3]22'!L40</f>
        <v>0</v>
      </c>
      <c r="L38" s="16">
        <f>'[3]22'!M40</f>
        <v>0</v>
      </c>
      <c r="M38" s="16">
        <f>'[3]22'!N40</f>
        <v>0</v>
      </c>
      <c r="N38" s="16">
        <f>'[3]22'!O40</f>
        <v>0</v>
      </c>
      <c r="O38" s="17">
        <f t="shared" si="28"/>
        <v>210</v>
      </c>
      <c r="P38" s="18">
        <f>frq!C38</f>
        <v>1</v>
      </c>
      <c r="Q38" s="15">
        <f t="shared" si="29"/>
        <v>210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210</v>
      </c>
      <c r="X38" s="8">
        <f t="shared" si="4"/>
        <v>9.83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9.83</v>
      </c>
      <c r="AE38" s="8">
        <f t="shared" si="11"/>
        <v>21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21</v>
      </c>
      <c r="AL38" s="8">
        <f t="shared" si="31"/>
        <v>179.17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179.17</v>
      </c>
      <c r="AT38" s="8">
        <v>0</v>
      </c>
      <c r="AU38" s="8">
        <v>13</v>
      </c>
      <c r="AW38" s="206">
        <v>9.83</v>
      </c>
      <c r="AX38" s="206">
        <v>0</v>
      </c>
      <c r="AY38" s="206">
        <v>0</v>
      </c>
      <c r="AZ38" s="206">
        <v>0</v>
      </c>
      <c r="BA38" s="206">
        <v>0</v>
      </c>
      <c r="BB38" s="206">
        <v>0</v>
      </c>
      <c r="BC38" s="8">
        <f t="shared" si="19"/>
        <v>9.83</v>
      </c>
      <c r="BD38" s="206">
        <v>21</v>
      </c>
      <c r="BE38" s="206">
        <v>0</v>
      </c>
      <c r="BF38" s="206">
        <v>0</v>
      </c>
      <c r="BG38" s="206">
        <v>0</v>
      </c>
      <c r="BH38" s="206">
        <v>0</v>
      </c>
      <c r="BI38" s="206">
        <v>0</v>
      </c>
      <c r="BJ38" s="8">
        <f t="shared" si="20"/>
        <v>21</v>
      </c>
      <c r="BL38" s="8">
        <f t="shared" si="21"/>
        <v>0</v>
      </c>
      <c r="BM38" s="8">
        <f t="shared" si="22"/>
        <v>13</v>
      </c>
      <c r="BN38" s="8">
        <f t="shared" si="23"/>
        <v>9.83</v>
      </c>
      <c r="BO38" s="8">
        <f t="shared" si="24"/>
        <v>21</v>
      </c>
      <c r="BP38" s="139">
        <f t="shared" si="25"/>
        <v>-9.83</v>
      </c>
      <c r="BQ38" s="139">
        <f t="shared" si="26"/>
        <v>-8</v>
      </c>
    </row>
    <row r="39" spans="1:69">
      <c r="A39" s="8" t="s">
        <v>81</v>
      </c>
      <c r="B39" s="15">
        <f>'[3]22'!B41</f>
        <v>250</v>
      </c>
      <c r="C39" s="16">
        <f>'[3]22'!C41</f>
        <v>0</v>
      </c>
      <c r="D39" s="16">
        <f>'[3]22'!D41</f>
        <v>0</v>
      </c>
      <c r="E39" s="16">
        <f>'[3]22'!E41</f>
        <v>0</v>
      </c>
      <c r="F39" s="16">
        <f>'[3]22'!F41</f>
        <v>690</v>
      </c>
      <c r="G39" s="16">
        <f>'[3]22'!G41</f>
        <v>0</v>
      </c>
      <c r="H39" s="17">
        <f t="shared" si="27"/>
        <v>940</v>
      </c>
      <c r="I39" s="15">
        <f>'[3]22'!J41</f>
        <v>250</v>
      </c>
      <c r="J39" s="16">
        <f>'[3]22'!K41</f>
        <v>0</v>
      </c>
      <c r="K39" s="16">
        <f>'[3]22'!L41</f>
        <v>0</v>
      </c>
      <c r="L39" s="16">
        <f>'[3]22'!M41</f>
        <v>0</v>
      </c>
      <c r="M39" s="16">
        <f>'[3]22'!N41</f>
        <v>0</v>
      </c>
      <c r="N39" s="16">
        <f>'[3]22'!O41</f>
        <v>0</v>
      </c>
      <c r="O39" s="17">
        <f t="shared" si="28"/>
        <v>250</v>
      </c>
      <c r="P39" s="18">
        <f>frq!C39</f>
        <v>1</v>
      </c>
      <c r="Q39" s="15">
        <f t="shared" si="29"/>
        <v>250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250</v>
      </c>
      <c r="X39" s="8">
        <f t="shared" si="4"/>
        <v>25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25</v>
      </c>
      <c r="AE39" s="8">
        <f t="shared" si="11"/>
        <v>25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25</v>
      </c>
      <c r="AL39" s="8">
        <f t="shared" si="31"/>
        <v>200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200</v>
      </c>
      <c r="AT39" s="8">
        <v>25</v>
      </c>
      <c r="AU39" s="8">
        <v>25</v>
      </c>
      <c r="AW39" s="206">
        <v>25</v>
      </c>
      <c r="AX39" s="206">
        <v>0</v>
      </c>
      <c r="AY39" s="206">
        <v>0</v>
      </c>
      <c r="AZ39" s="206">
        <v>0</v>
      </c>
      <c r="BA39" s="206">
        <v>0</v>
      </c>
      <c r="BB39" s="206">
        <v>0</v>
      </c>
      <c r="BC39" s="8">
        <f t="shared" si="19"/>
        <v>25</v>
      </c>
      <c r="BD39" s="206">
        <v>25</v>
      </c>
      <c r="BE39" s="206">
        <v>0</v>
      </c>
      <c r="BF39" s="206">
        <v>0</v>
      </c>
      <c r="BG39" s="206">
        <v>0</v>
      </c>
      <c r="BH39" s="206">
        <v>0</v>
      </c>
      <c r="BI39" s="206">
        <v>0</v>
      </c>
      <c r="BJ39" s="8">
        <f t="shared" si="20"/>
        <v>25</v>
      </c>
      <c r="BL39" s="8">
        <f t="shared" si="21"/>
        <v>25</v>
      </c>
      <c r="BM39" s="8">
        <f t="shared" si="22"/>
        <v>25</v>
      </c>
      <c r="BN39" s="8">
        <f t="shared" si="23"/>
        <v>25</v>
      </c>
      <c r="BO39" s="8">
        <f t="shared" si="24"/>
        <v>25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'[3]22'!B42</f>
        <v>250</v>
      </c>
      <c r="C40" s="16">
        <f>'[3]22'!C42</f>
        <v>0</v>
      </c>
      <c r="D40" s="16">
        <f>'[3]22'!D42</f>
        <v>0</v>
      </c>
      <c r="E40" s="16">
        <f>'[3]22'!E42</f>
        <v>0</v>
      </c>
      <c r="F40" s="16">
        <f>'[3]22'!F42</f>
        <v>690</v>
      </c>
      <c r="G40" s="16">
        <f>'[3]22'!G42</f>
        <v>0</v>
      </c>
      <c r="H40" s="17">
        <f t="shared" si="27"/>
        <v>940</v>
      </c>
      <c r="I40" s="15">
        <f>'[3]22'!J42</f>
        <v>250</v>
      </c>
      <c r="J40" s="16">
        <f>'[3]22'!K42</f>
        <v>0</v>
      </c>
      <c r="K40" s="16">
        <f>'[3]22'!L42</f>
        <v>0</v>
      </c>
      <c r="L40" s="16">
        <f>'[3]22'!M42</f>
        <v>0</v>
      </c>
      <c r="M40" s="16">
        <f>'[3]22'!N42</f>
        <v>0</v>
      </c>
      <c r="N40" s="16">
        <f>'[3]22'!O42</f>
        <v>0</v>
      </c>
      <c r="O40" s="17">
        <f t="shared" si="28"/>
        <v>250</v>
      </c>
      <c r="P40" s="18">
        <f>frq!C40</f>
        <v>1</v>
      </c>
      <c r="Q40" s="15">
        <f t="shared" si="29"/>
        <v>250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250</v>
      </c>
      <c r="X40" s="8">
        <f t="shared" si="4"/>
        <v>25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25</v>
      </c>
      <c r="AE40" s="8">
        <f t="shared" si="11"/>
        <v>25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25</v>
      </c>
      <c r="AL40" s="8">
        <f t="shared" si="31"/>
        <v>200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200</v>
      </c>
      <c r="AT40" s="8">
        <v>25</v>
      </c>
      <c r="AU40" s="8">
        <v>25</v>
      </c>
      <c r="AW40" s="206">
        <v>25</v>
      </c>
      <c r="AX40" s="206">
        <v>0</v>
      </c>
      <c r="AY40" s="206">
        <v>0</v>
      </c>
      <c r="AZ40" s="206">
        <v>0</v>
      </c>
      <c r="BA40" s="206">
        <v>0</v>
      </c>
      <c r="BB40" s="206">
        <v>0</v>
      </c>
      <c r="BC40" s="8">
        <f t="shared" si="19"/>
        <v>25</v>
      </c>
      <c r="BD40" s="206">
        <v>25</v>
      </c>
      <c r="BE40" s="206">
        <v>0</v>
      </c>
      <c r="BF40" s="206">
        <v>0</v>
      </c>
      <c r="BG40" s="206">
        <v>0</v>
      </c>
      <c r="BH40" s="206">
        <v>0</v>
      </c>
      <c r="BI40" s="206">
        <v>0</v>
      </c>
      <c r="BJ40" s="8">
        <f t="shared" si="20"/>
        <v>25</v>
      </c>
      <c r="BL40" s="8">
        <f t="shared" si="21"/>
        <v>25</v>
      </c>
      <c r="BM40" s="8">
        <f t="shared" si="22"/>
        <v>25</v>
      </c>
      <c r="BN40" s="8">
        <f t="shared" si="23"/>
        <v>25</v>
      </c>
      <c r="BO40" s="8">
        <f t="shared" si="24"/>
        <v>25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'[3]22'!B43</f>
        <v>320</v>
      </c>
      <c r="C41" s="16">
        <f>'[3]22'!C43</f>
        <v>0</v>
      </c>
      <c r="D41" s="16">
        <f>'[3]22'!D43</f>
        <v>0</v>
      </c>
      <c r="E41" s="16">
        <f>'[3]22'!E43</f>
        <v>0</v>
      </c>
      <c r="F41" s="16">
        <f>'[3]22'!F43</f>
        <v>690</v>
      </c>
      <c r="G41" s="16">
        <f>'[3]22'!G43</f>
        <v>0</v>
      </c>
      <c r="H41" s="17">
        <f t="shared" si="27"/>
        <v>1010</v>
      </c>
      <c r="I41" s="15">
        <f>'[3]22'!J43</f>
        <v>270</v>
      </c>
      <c r="J41" s="16">
        <f>'[3]22'!K43</f>
        <v>0</v>
      </c>
      <c r="K41" s="16">
        <f>'[3]22'!L43</f>
        <v>0</v>
      </c>
      <c r="L41" s="16">
        <f>'[3]22'!M43</f>
        <v>0</v>
      </c>
      <c r="M41" s="16">
        <f>'[3]22'!N43</f>
        <v>0</v>
      </c>
      <c r="N41" s="16">
        <f>'[3]22'!O43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25.61</v>
      </c>
      <c r="Y41" s="8">
        <f t="shared" si="5"/>
        <v>3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28.61</v>
      </c>
      <c r="AE41" s="8">
        <f t="shared" si="11"/>
        <v>32</v>
      </c>
      <c r="AF41" s="8">
        <f t="shared" si="12"/>
        <v>3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35</v>
      </c>
      <c r="AL41" s="8">
        <f t="shared" si="31"/>
        <v>212.39</v>
      </c>
      <c r="AM41" s="8">
        <f t="shared" si="31"/>
        <v>-6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206.39</v>
      </c>
      <c r="AT41" s="8">
        <v>27</v>
      </c>
      <c r="AU41" s="8">
        <v>27</v>
      </c>
      <c r="AW41" s="206">
        <v>25.61</v>
      </c>
      <c r="AX41" s="206">
        <v>3</v>
      </c>
      <c r="AY41" s="206">
        <v>0</v>
      </c>
      <c r="AZ41" s="206">
        <v>0</v>
      </c>
      <c r="BA41" s="206">
        <v>0</v>
      </c>
      <c r="BB41" s="206">
        <v>0</v>
      </c>
      <c r="BC41" s="8">
        <f t="shared" si="19"/>
        <v>28.61</v>
      </c>
      <c r="BD41" s="206">
        <v>32</v>
      </c>
      <c r="BE41" s="206">
        <v>3</v>
      </c>
      <c r="BF41" s="206">
        <v>0</v>
      </c>
      <c r="BG41" s="206">
        <v>0</v>
      </c>
      <c r="BH41" s="206">
        <v>0</v>
      </c>
      <c r="BI41" s="206">
        <v>0</v>
      </c>
      <c r="BJ41" s="8">
        <f t="shared" si="20"/>
        <v>35</v>
      </c>
      <c r="BL41" s="8">
        <f t="shared" si="21"/>
        <v>27</v>
      </c>
      <c r="BM41" s="8">
        <f t="shared" si="22"/>
        <v>27</v>
      </c>
      <c r="BN41" s="8">
        <f t="shared" si="23"/>
        <v>28.61</v>
      </c>
      <c r="BO41" s="8">
        <f t="shared" si="24"/>
        <v>35</v>
      </c>
      <c r="BP41" s="139">
        <f t="shared" si="25"/>
        <v>-1.6099999999999994</v>
      </c>
      <c r="BQ41" s="139">
        <f t="shared" si="26"/>
        <v>-8</v>
      </c>
    </row>
    <row r="42" spans="1:69">
      <c r="A42" s="8" t="s">
        <v>84</v>
      </c>
      <c r="B42" s="15">
        <f>'[3]22'!B44</f>
        <v>320</v>
      </c>
      <c r="C42" s="16">
        <f>'[3]22'!C44</f>
        <v>0</v>
      </c>
      <c r="D42" s="16">
        <f>'[3]22'!D44</f>
        <v>0</v>
      </c>
      <c r="E42" s="16">
        <f>'[3]22'!E44</f>
        <v>0</v>
      </c>
      <c r="F42" s="16">
        <f>'[3]22'!F44</f>
        <v>690</v>
      </c>
      <c r="G42" s="16">
        <f>'[3]22'!G44</f>
        <v>0</v>
      </c>
      <c r="H42" s="17">
        <f t="shared" si="27"/>
        <v>1010</v>
      </c>
      <c r="I42" s="15">
        <f>'[3]22'!J44</f>
        <v>270</v>
      </c>
      <c r="J42" s="16">
        <f>'[3]22'!K44</f>
        <v>0</v>
      </c>
      <c r="K42" s="16">
        <f>'[3]22'!L44</f>
        <v>0</v>
      </c>
      <c r="L42" s="16">
        <f>'[3]22'!M44</f>
        <v>0</v>
      </c>
      <c r="M42" s="16">
        <f>'[3]22'!N44</f>
        <v>0</v>
      </c>
      <c r="N42" s="16">
        <f>'[3]22'!O44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25.61</v>
      </c>
      <c r="Y42" s="8">
        <f t="shared" si="5"/>
        <v>3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28.61</v>
      </c>
      <c r="AE42" s="8">
        <f t="shared" si="11"/>
        <v>32</v>
      </c>
      <c r="AF42" s="8">
        <f t="shared" si="12"/>
        <v>3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35</v>
      </c>
      <c r="AL42" s="8">
        <f t="shared" si="31"/>
        <v>212.39</v>
      </c>
      <c r="AM42" s="8">
        <f t="shared" si="31"/>
        <v>-6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206.39</v>
      </c>
      <c r="AT42" s="8">
        <v>27</v>
      </c>
      <c r="AU42" s="8">
        <v>27</v>
      </c>
      <c r="AW42" s="206">
        <v>25.61</v>
      </c>
      <c r="AX42" s="206">
        <v>3</v>
      </c>
      <c r="AY42" s="206">
        <v>0</v>
      </c>
      <c r="AZ42" s="206">
        <v>0</v>
      </c>
      <c r="BA42" s="206">
        <v>0</v>
      </c>
      <c r="BB42" s="206">
        <v>0</v>
      </c>
      <c r="BC42" s="8">
        <f t="shared" si="19"/>
        <v>28.61</v>
      </c>
      <c r="BD42" s="206">
        <v>32</v>
      </c>
      <c r="BE42" s="206">
        <v>3</v>
      </c>
      <c r="BF42" s="206">
        <v>0</v>
      </c>
      <c r="BG42" s="206">
        <v>0</v>
      </c>
      <c r="BH42" s="206">
        <v>0</v>
      </c>
      <c r="BI42" s="206">
        <v>0</v>
      </c>
      <c r="BJ42" s="8">
        <f t="shared" si="20"/>
        <v>35</v>
      </c>
      <c r="BL42" s="8">
        <f t="shared" si="21"/>
        <v>27</v>
      </c>
      <c r="BM42" s="8">
        <f t="shared" si="22"/>
        <v>27</v>
      </c>
      <c r="BN42" s="8">
        <f t="shared" si="23"/>
        <v>28.61</v>
      </c>
      <c r="BO42" s="8">
        <f t="shared" si="24"/>
        <v>35</v>
      </c>
      <c r="BP42" s="139">
        <f t="shared" si="25"/>
        <v>-1.6099999999999994</v>
      </c>
      <c r="BQ42" s="139">
        <f t="shared" si="26"/>
        <v>-8</v>
      </c>
    </row>
    <row r="43" spans="1:69">
      <c r="A43" s="8" t="s">
        <v>85</v>
      </c>
      <c r="B43" s="15">
        <f>'[3]22'!B45</f>
        <v>230</v>
      </c>
      <c r="C43" s="16">
        <f>'[3]22'!C45</f>
        <v>0</v>
      </c>
      <c r="D43" s="16">
        <f>'[3]22'!D45</f>
        <v>0</v>
      </c>
      <c r="E43" s="16">
        <f>'[3]22'!E45</f>
        <v>0</v>
      </c>
      <c r="F43" s="16">
        <f>'[3]22'!F45</f>
        <v>690</v>
      </c>
      <c r="G43" s="16">
        <f>'[3]22'!G45</f>
        <v>0</v>
      </c>
      <c r="H43" s="17">
        <f t="shared" si="27"/>
        <v>920</v>
      </c>
      <c r="I43" s="15">
        <f>'[3]22'!J45</f>
        <v>230</v>
      </c>
      <c r="J43" s="16">
        <f>'[3]22'!K45</f>
        <v>0</v>
      </c>
      <c r="K43" s="16">
        <f>'[3]22'!L45</f>
        <v>0</v>
      </c>
      <c r="L43" s="16">
        <f>'[3]22'!M45</f>
        <v>0</v>
      </c>
      <c r="M43" s="16">
        <f>'[3]22'!N45</f>
        <v>0</v>
      </c>
      <c r="N43" s="16">
        <f>'[3]22'!O45</f>
        <v>0</v>
      </c>
      <c r="O43" s="17">
        <f t="shared" si="28"/>
        <v>230</v>
      </c>
      <c r="P43" s="18">
        <f>frq!C43</f>
        <v>1</v>
      </c>
      <c r="Q43" s="15">
        <f t="shared" si="29"/>
        <v>230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230</v>
      </c>
      <c r="X43" s="8">
        <f t="shared" si="4"/>
        <v>20</v>
      </c>
      <c r="Y43" s="8">
        <f t="shared" si="5"/>
        <v>3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23</v>
      </c>
      <c r="AE43" s="8">
        <f t="shared" si="11"/>
        <v>20</v>
      </c>
      <c r="AF43" s="8">
        <f t="shared" si="12"/>
        <v>3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23</v>
      </c>
      <c r="AL43" s="8">
        <f t="shared" si="31"/>
        <v>190</v>
      </c>
      <c r="AM43" s="8">
        <f t="shared" si="31"/>
        <v>-6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184</v>
      </c>
      <c r="AT43" s="8">
        <v>3</v>
      </c>
      <c r="AU43" s="8">
        <v>3</v>
      </c>
      <c r="AW43" s="206">
        <v>20</v>
      </c>
      <c r="AX43" s="206">
        <v>3</v>
      </c>
      <c r="AY43" s="206">
        <v>0</v>
      </c>
      <c r="AZ43" s="206">
        <v>0</v>
      </c>
      <c r="BA43" s="206">
        <v>0</v>
      </c>
      <c r="BB43" s="206">
        <v>0</v>
      </c>
      <c r="BC43" s="8">
        <f t="shared" si="19"/>
        <v>23</v>
      </c>
      <c r="BD43" s="206">
        <v>20</v>
      </c>
      <c r="BE43" s="206">
        <v>3</v>
      </c>
      <c r="BF43" s="206">
        <v>0</v>
      </c>
      <c r="BG43" s="206">
        <v>0</v>
      </c>
      <c r="BH43" s="206">
        <v>0</v>
      </c>
      <c r="BI43" s="206">
        <v>0</v>
      </c>
      <c r="BJ43" s="8">
        <f t="shared" si="20"/>
        <v>23</v>
      </c>
      <c r="BL43" s="8">
        <f t="shared" si="21"/>
        <v>3</v>
      </c>
      <c r="BM43" s="8">
        <f t="shared" si="22"/>
        <v>3</v>
      </c>
      <c r="BN43" s="8">
        <f t="shared" si="23"/>
        <v>23</v>
      </c>
      <c r="BO43" s="8">
        <f t="shared" si="24"/>
        <v>23</v>
      </c>
      <c r="BP43" s="139">
        <f t="shared" si="25"/>
        <v>-20</v>
      </c>
      <c r="BQ43" s="139">
        <f t="shared" si="26"/>
        <v>-20</v>
      </c>
    </row>
    <row r="44" spans="1:69">
      <c r="A44" s="8" t="s">
        <v>86</v>
      </c>
      <c r="B44" s="15">
        <f>'[3]22'!B46</f>
        <v>230</v>
      </c>
      <c r="C44" s="16">
        <f>'[3]22'!C46</f>
        <v>0</v>
      </c>
      <c r="D44" s="16">
        <f>'[3]22'!D46</f>
        <v>0</v>
      </c>
      <c r="E44" s="16">
        <f>'[3]22'!E46</f>
        <v>0</v>
      </c>
      <c r="F44" s="16">
        <f>'[3]22'!F46</f>
        <v>690</v>
      </c>
      <c r="G44" s="16">
        <f>'[3]22'!G46</f>
        <v>0</v>
      </c>
      <c r="H44" s="17">
        <f t="shared" si="27"/>
        <v>920</v>
      </c>
      <c r="I44" s="15">
        <f>'[3]22'!J46</f>
        <v>230</v>
      </c>
      <c r="J44" s="16">
        <f>'[3]22'!K46</f>
        <v>0</v>
      </c>
      <c r="K44" s="16">
        <f>'[3]22'!L46</f>
        <v>0</v>
      </c>
      <c r="L44" s="16">
        <f>'[3]22'!M46</f>
        <v>0</v>
      </c>
      <c r="M44" s="16">
        <f>'[3]22'!N46</f>
        <v>0</v>
      </c>
      <c r="N44" s="16">
        <f>'[3]22'!O46</f>
        <v>0</v>
      </c>
      <c r="O44" s="17">
        <f t="shared" si="28"/>
        <v>230</v>
      </c>
      <c r="P44" s="18">
        <f>frq!C44</f>
        <v>1</v>
      </c>
      <c r="Q44" s="15">
        <f t="shared" si="29"/>
        <v>230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230</v>
      </c>
      <c r="X44" s="8">
        <f t="shared" si="4"/>
        <v>20</v>
      </c>
      <c r="Y44" s="8">
        <f t="shared" si="5"/>
        <v>3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23</v>
      </c>
      <c r="AE44" s="8">
        <f t="shared" si="11"/>
        <v>20</v>
      </c>
      <c r="AF44" s="8">
        <f t="shared" si="12"/>
        <v>3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23</v>
      </c>
      <c r="AL44" s="8">
        <f t="shared" si="31"/>
        <v>190</v>
      </c>
      <c r="AM44" s="8">
        <f t="shared" si="31"/>
        <v>-6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184</v>
      </c>
      <c r="AT44" s="8">
        <v>3</v>
      </c>
      <c r="AU44" s="8">
        <v>3</v>
      </c>
      <c r="AW44" s="206">
        <v>20</v>
      </c>
      <c r="AX44" s="206">
        <v>3</v>
      </c>
      <c r="AY44" s="206">
        <v>0</v>
      </c>
      <c r="AZ44" s="206">
        <v>0</v>
      </c>
      <c r="BA44" s="206">
        <v>0</v>
      </c>
      <c r="BB44" s="206">
        <v>0</v>
      </c>
      <c r="BC44" s="8">
        <f t="shared" si="19"/>
        <v>23</v>
      </c>
      <c r="BD44" s="206">
        <v>20</v>
      </c>
      <c r="BE44" s="206">
        <v>3</v>
      </c>
      <c r="BF44" s="206">
        <v>0</v>
      </c>
      <c r="BG44" s="206">
        <v>0</v>
      </c>
      <c r="BH44" s="206">
        <v>0</v>
      </c>
      <c r="BI44" s="206">
        <v>0</v>
      </c>
      <c r="BJ44" s="8">
        <f t="shared" si="20"/>
        <v>23</v>
      </c>
      <c r="BL44" s="8">
        <f t="shared" si="21"/>
        <v>3</v>
      </c>
      <c r="BM44" s="8">
        <f t="shared" si="22"/>
        <v>3</v>
      </c>
      <c r="BN44" s="8">
        <f t="shared" si="23"/>
        <v>23</v>
      </c>
      <c r="BO44" s="8">
        <f t="shared" si="24"/>
        <v>23</v>
      </c>
      <c r="BP44" s="139">
        <f t="shared" si="25"/>
        <v>-20</v>
      </c>
      <c r="BQ44" s="139">
        <f t="shared" si="26"/>
        <v>-20</v>
      </c>
    </row>
    <row r="45" spans="1:69">
      <c r="A45" s="8" t="s">
        <v>87</v>
      </c>
      <c r="B45" s="15">
        <f>'[3]22'!B47</f>
        <v>230</v>
      </c>
      <c r="C45" s="16">
        <f>'[3]22'!C47</f>
        <v>0</v>
      </c>
      <c r="D45" s="16">
        <f>'[3]22'!D47</f>
        <v>0</v>
      </c>
      <c r="E45" s="16">
        <f>'[3]22'!E47</f>
        <v>0</v>
      </c>
      <c r="F45" s="16">
        <f>'[3]22'!F47</f>
        <v>690</v>
      </c>
      <c r="G45" s="16">
        <f>'[3]22'!G47</f>
        <v>0</v>
      </c>
      <c r="H45" s="17">
        <f t="shared" si="27"/>
        <v>920</v>
      </c>
      <c r="I45" s="15">
        <f>'[3]22'!J47</f>
        <v>230</v>
      </c>
      <c r="J45" s="16">
        <f>'[3]22'!K47</f>
        <v>0</v>
      </c>
      <c r="K45" s="16">
        <f>'[3]22'!L47</f>
        <v>0</v>
      </c>
      <c r="L45" s="16">
        <f>'[3]22'!M47</f>
        <v>0</v>
      </c>
      <c r="M45" s="16">
        <f>'[3]22'!N47</f>
        <v>0</v>
      </c>
      <c r="N45" s="16">
        <f>'[3]22'!O47</f>
        <v>0</v>
      </c>
      <c r="O45" s="17">
        <f t="shared" si="28"/>
        <v>230</v>
      </c>
      <c r="P45" s="18">
        <f>frq!C45</f>
        <v>1</v>
      </c>
      <c r="Q45" s="15">
        <f t="shared" si="29"/>
        <v>230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230</v>
      </c>
      <c r="X45" s="8">
        <f t="shared" si="4"/>
        <v>20</v>
      </c>
      <c r="Y45" s="8">
        <f t="shared" si="5"/>
        <v>3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23</v>
      </c>
      <c r="AE45" s="8">
        <f t="shared" si="11"/>
        <v>20</v>
      </c>
      <c r="AF45" s="8">
        <f t="shared" si="12"/>
        <v>3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23</v>
      </c>
      <c r="AL45" s="8">
        <f t="shared" si="31"/>
        <v>190</v>
      </c>
      <c r="AM45" s="8">
        <f t="shared" si="31"/>
        <v>-6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184</v>
      </c>
      <c r="AT45" s="8">
        <v>3</v>
      </c>
      <c r="AU45" s="8">
        <v>3</v>
      </c>
      <c r="AW45" s="206">
        <v>20</v>
      </c>
      <c r="AX45" s="206">
        <v>3</v>
      </c>
      <c r="AY45" s="206">
        <v>0</v>
      </c>
      <c r="AZ45" s="206">
        <v>0</v>
      </c>
      <c r="BA45" s="206">
        <v>0</v>
      </c>
      <c r="BB45" s="206">
        <v>0</v>
      </c>
      <c r="BC45" s="8">
        <f t="shared" si="19"/>
        <v>23</v>
      </c>
      <c r="BD45" s="206">
        <v>20</v>
      </c>
      <c r="BE45" s="206">
        <v>3</v>
      </c>
      <c r="BF45" s="206">
        <v>0</v>
      </c>
      <c r="BG45" s="206">
        <v>0</v>
      </c>
      <c r="BH45" s="206">
        <v>0</v>
      </c>
      <c r="BI45" s="206">
        <v>0</v>
      </c>
      <c r="BJ45" s="8">
        <f t="shared" si="20"/>
        <v>23</v>
      </c>
      <c r="BL45" s="8">
        <f t="shared" si="21"/>
        <v>3</v>
      </c>
      <c r="BM45" s="8">
        <f t="shared" si="22"/>
        <v>3</v>
      </c>
      <c r="BN45" s="8">
        <f t="shared" si="23"/>
        <v>23</v>
      </c>
      <c r="BO45" s="8">
        <f t="shared" si="24"/>
        <v>23</v>
      </c>
      <c r="BP45" s="139">
        <f t="shared" si="25"/>
        <v>-20</v>
      </c>
      <c r="BQ45" s="139">
        <f t="shared" si="26"/>
        <v>-20</v>
      </c>
    </row>
    <row r="46" spans="1:69">
      <c r="A46" s="8" t="s">
        <v>88</v>
      </c>
      <c r="B46" s="15">
        <f>'[3]22'!B48</f>
        <v>230</v>
      </c>
      <c r="C46" s="16">
        <f>'[3]22'!C48</f>
        <v>0</v>
      </c>
      <c r="D46" s="16">
        <f>'[3]22'!D48</f>
        <v>0</v>
      </c>
      <c r="E46" s="16">
        <f>'[3]22'!E48</f>
        <v>0</v>
      </c>
      <c r="F46" s="16">
        <f>'[3]22'!F48</f>
        <v>690</v>
      </c>
      <c r="G46" s="16">
        <f>'[3]22'!G48</f>
        <v>0</v>
      </c>
      <c r="H46" s="17">
        <f t="shared" si="27"/>
        <v>920</v>
      </c>
      <c r="I46" s="15">
        <f>'[3]22'!J48</f>
        <v>230</v>
      </c>
      <c r="J46" s="16">
        <f>'[3]22'!K48</f>
        <v>0</v>
      </c>
      <c r="K46" s="16">
        <f>'[3]22'!L48</f>
        <v>0</v>
      </c>
      <c r="L46" s="16">
        <f>'[3]22'!M48</f>
        <v>0</v>
      </c>
      <c r="M46" s="16">
        <f>'[3]22'!N48</f>
        <v>0</v>
      </c>
      <c r="N46" s="16">
        <f>'[3]22'!O48</f>
        <v>0</v>
      </c>
      <c r="O46" s="17">
        <f t="shared" si="28"/>
        <v>230</v>
      </c>
      <c r="P46" s="18">
        <f>frq!C46</f>
        <v>1</v>
      </c>
      <c r="Q46" s="15">
        <f t="shared" si="29"/>
        <v>230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230</v>
      </c>
      <c r="X46" s="8">
        <f t="shared" si="4"/>
        <v>20</v>
      </c>
      <c r="Y46" s="8">
        <f t="shared" si="5"/>
        <v>3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23</v>
      </c>
      <c r="AE46" s="8">
        <f t="shared" si="11"/>
        <v>20</v>
      </c>
      <c r="AF46" s="8">
        <f t="shared" si="12"/>
        <v>3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23</v>
      </c>
      <c r="AL46" s="8">
        <f t="shared" si="31"/>
        <v>190</v>
      </c>
      <c r="AM46" s="8">
        <f t="shared" si="31"/>
        <v>-6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184</v>
      </c>
      <c r="AT46" s="8">
        <v>3</v>
      </c>
      <c r="AU46" s="8">
        <v>3</v>
      </c>
      <c r="AW46" s="206">
        <v>20</v>
      </c>
      <c r="AX46" s="206">
        <v>3</v>
      </c>
      <c r="AY46" s="206">
        <v>0</v>
      </c>
      <c r="AZ46" s="206">
        <v>0</v>
      </c>
      <c r="BA46" s="206">
        <v>0</v>
      </c>
      <c r="BB46" s="206">
        <v>0</v>
      </c>
      <c r="BC46" s="8">
        <f t="shared" si="19"/>
        <v>23</v>
      </c>
      <c r="BD46" s="206">
        <v>20</v>
      </c>
      <c r="BE46" s="206">
        <v>3</v>
      </c>
      <c r="BF46" s="206">
        <v>0</v>
      </c>
      <c r="BG46" s="206">
        <v>0</v>
      </c>
      <c r="BH46" s="206">
        <v>0</v>
      </c>
      <c r="BI46" s="206">
        <v>0</v>
      </c>
      <c r="BJ46" s="8">
        <f t="shared" si="20"/>
        <v>23</v>
      </c>
      <c r="BL46" s="8">
        <f t="shared" si="21"/>
        <v>3</v>
      </c>
      <c r="BM46" s="8">
        <f t="shared" si="22"/>
        <v>3</v>
      </c>
      <c r="BN46" s="8">
        <f t="shared" si="23"/>
        <v>23</v>
      </c>
      <c r="BO46" s="8">
        <f t="shared" si="24"/>
        <v>23</v>
      </c>
      <c r="BP46" s="139">
        <f t="shared" si="25"/>
        <v>-20</v>
      </c>
      <c r="BQ46" s="139">
        <f t="shared" si="26"/>
        <v>-20</v>
      </c>
    </row>
    <row r="47" spans="1:69">
      <c r="A47" s="8" t="s">
        <v>89</v>
      </c>
      <c r="B47" s="15">
        <f>'[3]22'!B49</f>
        <v>160</v>
      </c>
      <c r="C47" s="16">
        <f>'[3]22'!C49</f>
        <v>0</v>
      </c>
      <c r="D47" s="16">
        <f>'[3]22'!D49</f>
        <v>0</v>
      </c>
      <c r="E47" s="16">
        <f>'[3]22'!E49</f>
        <v>0</v>
      </c>
      <c r="F47" s="16">
        <f>'[3]22'!F49</f>
        <v>690</v>
      </c>
      <c r="G47" s="16">
        <f>'[3]22'!G49</f>
        <v>0</v>
      </c>
      <c r="H47" s="17">
        <f t="shared" si="27"/>
        <v>850</v>
      </c>
      <c r="I47" s="15">
        <f>'[3]22'!J49</f>
        <v>160</v>
      </c>
      <c r="J47" s="16">
        <f>'[3]22'!K49</f>
        <v>0</v>
      </c>
      <c r="K47" s="16">
        <f>'[3]22'!L49</f>
        <v>0</v>
      </c>
      <c r="L47" s="16">
        <f>'[3]22'!M49</f>
        <v>0</v>
      </c>
      <c r="M47" s="16">
        <f>'[3]22'!N49</f>
        <v>0</v>
      </c>
      <c r="N47" s="16">
        <f>'[3]22'!O49</f>
        <v>0</v>
      </c>
      <c r="O47" s="17">
        <f t="shared" si="28"/>
        <v>160</v>
      </c>
      <c r="P47" s="18">
        <f>frq!C47</f>
        <v>1</v>
      </c>
      <c r="Q47" s="15">
        <f t="shared" si="29"/>
        <v>160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160</v>
      </c>
      <c r="X47" s="8">
        <f t="shared" si="4"/>
        <v>16</v>
      </c>
      <c r="Y47" s="8">
        <f t="shared" si="5"/>
        <v>3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19</v>
      </c>
      <c r="AE47" s="8">
        <f t="shared" si="11"/>
        <v>16</v>
      </c>
      <c r="AF47" s="8">
        <f t="shared" si="12"/>
        <v>3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19</v>
      </c>
      <c r="AL47" s="8">
        <f t="shared" si="31"/>
        <v>128</v>
      </c>
      <c r="AM47" s="8">
        <f t="shared" si="31"/>
        <v>-6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122</v>
      </c>
      <c r="AT47" s="8">
        <v>3</v>
      </c>
      <c r="AU47" s="8">
        <v>3</v>
      </c>
      <c r="AW47" s="206">
        <v>16</v>
      </c>
      <c r="AX47" s="206">
        <v>3</v>
      </c>
      <c r="AY47" s="206">
        <v>0</v>
      </c>
      <c r="AZ47" s="206">
        <v>0</v>
      </c>
      <c r="BA47" s="206">
        <v>0</v>
      </c>
      <c r="BB47" s="206">
        <v>0</v>
      </c>
      <c r="BC47" s="8">
        <f t="shared" si="19"/>
        <v>19</v>
      </c>
      <c r="BD47" s="206">
        <v>16</v>
      </c>
      <c r="BE47" s="206">
        <v>3</v>
      </c>
      <c r="BF47" s="206">
        <v>0</v>
      </c>
      <c r="BG47" s="206">
        <v>0</v>
      </c>
      <c r="BH47" s="206">
        <v>0</v>
      </c>
      <c r="BI47" s="206">
        <v>0</v>
      </c>
      <c r="BJ47" s="8">
        <f t="shared" si="20"/>
        <v>19</v>
      </c>
      <c r="BL47" s="8">
        <f t="shared" si="21"/>
        <v>3</v>
      </c>
      <c r="BM47" s="8">
        <f t="shared" si="22"/>
        <v>3</v>
      </c>
      <c r="BN47" s="8">
        <f t="shared" si="23"/>
        <v>19</v>
      </c>
      <c r="BO47" s="8">
        <f t="shared" si="24"/>
        <v>19</v>
      </c>
      <c r="BP47" s="139">
        <f t="shared" si="25"/>
        <v>-16</v>
      </c>
      <c r="BQ47" s="139">
        <f t="shared" si="26"/>
        <v>-16</v>
      </c>
    </row>
    <row r="48" spans="1:69">
      <c r="A48" s="8" t="s">
        <v>90</v>
      </c>
      <c r="B48" s="15">
        <f>'[3]22'!B50</f>
        <v>160</v>
      </c>
      <c r="C48" s="16">
        <f>'[3]22'!C50</f>
        <v>0</v>
      </c>
      <c r="D48" s="16">
        <f>'[3]22'!D50</f>
        <v>0</v>
      </c>
      <c r="E48" s="16">
        <f>'[3]22'!E50</f>
        <v>0</v>
      </c>
      <c r="F48" s="16">
        <f>'[3]22'!F50</f>
        <v>690</v>
      </c>
      <c r="G48" s="16">
        <f>'[3]22'!G50</f>
        <v>0</v>
      </c>
      <c r="H48" s="17">
        <f t="shared" si="27"/>
        <v>850</v>
      </c>
      <c r="I48" s="15">
        <f>'[3]22'!J50</f>
        <v>160</v>
      </c>
      <c r="J48" s="16">
        <f>'[3]22'!K50</f>
        <v>0</v>
      </c>
      <c r="K48" s="16">
        <f>'[3]22'!L50</f>
        <v>0</v>
      </c>
      <c r="L48" s="16">
        <f>'[3]22'!M50</f>
        <v>0</v>
      </c>
      <c r="M48" s="16">
        <f>'[3]22'!N50</f>
        <v>0</v>
      </c>
      <c r="N48" s="16">
        <f>'[3]22'!O50</f>
        <v>0</v>
      </c>
      <c r="O48" s="17">
        <f t="shared" si="28"/>
        <v>160</v>
      </c>
      <c r="P48" s="18">
        <f>frq!C48</f>
        <v>1</v>
      </c>
      <c r="Q48" s="15">
        <f t="shared" si="29"/>
        <v>160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160</v>
      </c>
      <c r="X48" s="8">
        <f t="shared" si="4"/>
        <v>16</v>
      </c>
      <c r="Y48" s="8">
        <f t="shared" si="5"/>
        <v>3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19</v>
      </c>
      <c r="AE48" s="8">
        <f t="shared" si="11"/>
        <v>16</v>
      </c>
      <c r="AF48" s="8">
        <f t="shared" si="12"/>
        <v>3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19</v>
      </c>
      <c r="AL48" s="8">
        <f t="shared" si="31"/>
        <v>128</v>
      </c>
      <c r="AM48" s="8">
        <f t="shared" si="31"/>
        <v>-6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122</v>
      </c>
      <c r="AT48" s="8">
        <v>3</v>
      </c>
      <c r="AU48" s="8">
        <v>3</v>
      </c>
      <c r="AW48" s="206">
        <v>16</v>
      </c>
      <c r="AX48" s="206">
        <v>3</v>
      </c>
      <c r="AY48" s="206">
        <v>0</v>
      </c>
      <c r="AZ48" s="206">
        <v>0</v>
      </c>
      <c r="BA48" s="206">
        <v>0</v>
      </c>
      <c r="BB48" s="206">
        <v>0</v>
      </c>
      <c r="BC48" s="8">
        <f t="shared" si="19"/>
        <v>19</v>
      </c>
      <c r="BD48" s="206">
        <v>16</v>
      </c>
      <c r="BE48" s="206">
        <v>3</v>
      </c>
      <c r="BF48" s="206">
        <v>0</v>
      </c>
      <c r="BG48" s="206">
        <v>0</v>
      </c>
      <c r="BH48" s="206">
        <v>0</v>
      </c>
      <c r="BI48" s="206">
        <v>0</v>
      </c>
      <c r="BJ48" s="8">
        <f t="shared" si="20"/>
        <v>19</v>
      </c>
      <c r="BL48" s="8">
        <f t="shared" si="21"/>
        <v>3</v>
      </c>
      <c r="BM48" s="8">
        <f t="shared" si="22"/>
        <v>3</v>
      </c>
      <c r="BN48" s="8">
        <f t="shared" si="23"/>
        <v>19</v>
      </c>
      <c r="BO48" s="8">
        <f t="shared" si="24"/>
        <v>19</v>
      </c>
      <c r="BP48" s="139">
        <f t="shared" si="25"/>
        <v>-16</v>
      </c>
      <c r="BQ48" s="139">
        <f t="shared" si="26"/>
        <v>-16</v>
      </c>
    </row>
    <row r="49" spans="1:69">
      <c r="A49" s="8" t="s">
        <v>91</v>
      </c>
      <c r="B49" s="15">
        <f>'[3]22'!B51</f>
        <v>270</v>
      </c>
      <c r="C49" s="16">
        <f>'[3]22'!C51</f>
        <v>0</v>
      </c>
      <c r="D49" s="16">
        <f>'[3]22'!D51</f>
        <v>0</v>
      </c>
      <c r="E49" s="16">
        <f>'[3]22'!E51</f>
        <v>0</v>
      </c>
      <c r="F49" s="16">
        <f>'[3]22'!F51</f>
        <v>690</v>
      </c>
      <c r="G49" s="16">
        <f>'[3]22'!G51</f>
        <v>0</v>
      </c>
      <c r="H49" s="17">
        <f t="shared" si="27"/>
        <v>960</v>
      </c>
      <c r="I49" s="15">
        <f>'[3]22'!J51</f>
        <v>270</v>
      </c>
      <c r="J49" s="16">
        <f>'[3]22'!K51</f>
        <v>0</v>
      </c>
      <c r="K49" s="16">
        <f>'[3]22'!L51</f>
        <v>0</v>
      </c>
      <c r="L49" s="16">
        <f>'[3]22'!M51</f>
        <v>0</v>
      </c>
      <c r="M49" s="16">
        <f>'[3]22'!N51</f>
        <v>0</v>
      </c>
      <c r="N49" s="16">
        <f>'[3]22'!O51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27</v>
      </c>
      <c r="Y49" s="8">
        <f t="shared" si="5"/>
        <v>3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30</v>
      </c>
      <c r="AE49" s="8">
        <f t="shared" si="11"/>
        <v>27</v>
      </c>
      <c r="AF49" s="8">
        <f t="shared" si="12"/>
        <v>3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30</v>
      </c>
      <c r="AL49" s="8">
        <f t="shared" si="31"/>
        <v>216</v>
      </c>
      <c r="AM49" s="8">
        <f t="shared" si="31"/>
        <v>-6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210</v>
      </c>
      <c r="AT49" s="8">
        <v>3</v>
      </c>
      <c r="AU49" s="8">
        <v>3</v>
      </c>
      <c r="AW49" s="206">
        <v>27</v>
      </c>
      <c r="AX49" s="206">
        <v>3</v>
      </c>
      <c r="AY49" s="206">
        <v>0</v>
      </c>
      <c r="AZ49" s="206">
        <v>0</v>
      </c>
      <c r="BA49" s="206">
        <v>0</v>
      </c>
      <c r="BB49" s="206">
        <v>0</v>
      </c>
      <c r="BC49" s="8">
        <f t="shared" si="19"/>
        <v>30</v>
      </c>
      <c r="BD49" s="206">
        <v>27</v>
      </c>
      <c r="BE49" s="206">
        <v>3</v>
      </c>
      <c r="BF49" s="206">
        <v>0</v>
      </c>
      <c r="BG49" s="206">
        <v>0</v>
      </c>
      <c r="BH49" s="206">
        <v>0</v>
      </c>
      <c r="BI49" s="206">
        <v>0</v>
      </c>
      <c r="BJ49" s="8">
        <f t="shared" si="20"/>
        <v>30</v>
      </c>
      <c r="BL49" s="8">
        <f t="shared" si="21"/>
        <v>3</v>
      </c>
      <c r="BM49" s="8">
        <f t="shared" si="22"/>
        <v>3</v>
      </c>
      <c r="BN49" s="8">
        <f t="shared" si="23"/>
        <v>30</v>
      </c>
      <c r="BO49" s="8">
        <f t="shared" si="24"/>
        <v>30</v>
      </c>
      <c r="BP49" s="139">
        <f t="shared" si="25"/>
        <v>-27</v>
      </c>
      <c r="BQ49" s="139">
        <f t="shared" si="26"/>
        <v>-27</v>
      </c>
    </row>
    <row r="50" spans="1:69">
      <c r="A50" s="8" t="s">
        <v>92</v>
      </c>
      <c r="B50" s="15">
        <f>'[3]22'!B52</f>
        <v>270</v>
      </c>
      <c r="C50" s="16">
        <f>'[3]22'!C52</f>
        <v>0</v>
      </c>
      <c r="D50" s="16">
        <f>'[3]22'!D52</f>
        <v>0</v>
      </c>
      <c r="E50" s="16">
        <f>'[3]22'!E52</f>
        <v>0</v>
      </c>
      <c r="F50" s="16">
        <f>'[3]22'!F52</f>
        <v>690</v>
      </c>
      <c r="G50" s="16">
        <f>'[3]22'!G52</f>
        <v>0</v>
      </c>
      <c r="H50" s="17">
        <f t="shared" si="27"/>
        <v>960</v>
      </c>
      <c r="I50" s="15">
        <f>'[3]22'!J52</f>
        <v>270</v>
      </c>
      <c r="J50" s="16">
        <f>'[3]22'!K52</f>
        <v>0</v>
      </c>
      <c r="K50" s="16">
        <f>'[3]22'!L52</f>
        <v>0</v>
      </c>
      <c r="L50" s="16">
        <f>'[3]22'!M52</f>
        <v>0</v>
      </c>
      <c r="M50" s="16">
        <f>'[3]22'!N52</f>
        <v>0</v>
      </c>
      <c r="N50" s="16">
        <f>'[3]22'!O52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27</v>
      </c>
      <c r="Y50" s="8">
        <f t="shared" si="5"/>
        <v>3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30</v>
      </c>
      <c r="AE50" s="8">
        <f t="shared" si="11"/>
        <v>27</v>
      </c>
      <c r="AF50" s="8">
        <f t="shared" si="12"/>
        <v>3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30</v>
      </c>
      <c r="AL50" s="8">
        <f t="shared" si="31"/>
        <v>216</v>
      </c>
      <c r="AM50" s="8">
        <f t="shared" si="31"/>
        <v>-6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210</v>
      </c>
      <c r="AT50" s="8">
        <v>3</v>
      </c>
      <c r="AU50" s="8">
        <v>3</v>
      </c>
      <c r="AW50" s="206">
        <v>27</v>
      </c>
      <c r="AX50" s="206">
        <v>3</v>
      </c>
      <c r="AY50" s="206">
        <v>0</v>
      </c>
      <c r="AZ50" s="206">
        <v>0</v>
      </c>
      <c r="BA50" s="206">
        <v>0</v>
      </c>
      <c r="BB50" s="206">
        <v>0</v>
      </c>
      <c r="BC50" s="8">
        <f t="shared" si="19"/>
        <v>30</v>
      </c>
      <c r="BD50" s="206">
        <v>27</v>
      </c>
      <c r="BE50" s="206">
        <v>3</v>
      </c>
      <c r="BF50" s="206">
        <v>0</v>
      </c>
      <c r="BG50" s="206">
        <v>0</v>
      </c>
      <c r="BH50" s="206">
        <v>0</v>
      </c>
      <c r="BI50" s="206">
        <v>0</v>
      </c>
      <c r="BJ50" s="8">
        <f t="shared" si="20"/>
        <v>30</v>
      </c>
      <c r="BL50" s="8">
        <f t="shared" si="21"/>
        <v>3</v>
      </c>
      <c r="BM50" s="8">
        <f t="shared" si="22"/>
        <v>3</v>
      </c>
      <c r="BN50" s="8">
        <f t="shared" si="23"/>
        <v>30</v>
      </c>
      <c r="BO50" s="8">
        <f t="shared" si="24"/>
        <v>30</v>
      </c>
      <c r="BP50" s="139">
        <f t="shared" si="25"/>
        <v>-27</v>
      </c>
      <c r="BQ50" s="139">
        <f t="shared" si="26"/>
        <v>-27</v>
      </c>
    </row>
    <row r="51" spans="1:69">
      <c r="A51" s="8" t="s">
        <v>93</v>
      </c>
      <c r="B51" s="15">
        <f>'[3]22'!B53</f>
        <v>270</v>
      </c>
      <c r="C51" s="16">
        <f>'[3]22'!C53</f>
        <v>0</v>
      </c>
      <c r="D51" s="16">
        <f>'[3]22'!D53</f>
        <v>0</v>
      </c>
      <c r="E51" s="16">
        <f>'[3]22'!E53</f>
        <v>0</v>
      </c>
      <c r="F51" s="16">
        <f>'[3]22'!F53</f>
        <v>670</v>
      </c>
      <c r="G51" s="16">
        <f>'[3]22'!G53</f>
        <v>0</v>
      </c>
      <c r="H51" s="17">
        <f t="shared" si="27"/>
        <v>940</v>
      </c>
      <c r="I51" s="15">
        <f>'[3]22'!J53</f>
        <v>270</v>
      </c>
      <c r="J51" s="16">
        <f>'[3]22'!K53</f>
        <v>0</v>
      </c>
      <c r="K51" s="16">
        <f>'[3]22'!L53</f>
        <v>0</v>
      </c>
      <c r="L51" s="16">
        <f>'[3]22'!M53</f>
        <v>0</v>
      </c>
      <c r="M51" s="16">
        <f>'[3]22'!N53</f>
        <v>0</v>
      </c>
      <c r="N51" s="16">
        <f>'[3]22'!O53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27</v>
      </c>
      <c r="Y51" s="8">
        <f t="shared" si="5"/>
        <v>3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30</v>
      </c>
      <c r="AE51" s="8">
        <f t="shared" si="11"/>
        <v>27</v>
      </c>
      <c r="AF51" s="8">
        <f t="shared" si="12"/>
        <v>3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30</v>
      </c>
      <c r="AL51" s="8">
        <f t="shared" si="31"/>
        <v>216</v>
      </c>
      <c r="AM51" s="8">
        <f t="shared" si="31"/>
        <v>-6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210</v>
      </c>
      <c r="AT51" s="8">
        <v>3</v>
      </c>
      <c r="AU51" s="8">
        <v>3</v>
      </c>
      <c r="AW51" s="206">
        <v>27</v>
      </c>
      <c r="AX51" s="206">
        <v>3</v>
      </c>
      <c r="AY51" s="206">
        <v>0</v>
      </c>
      <c r="AZ51" s="206">
        <v>0</v>
      </c>
      <c r="BA51" s="206">
        <v>0</v>
      </c>
      <c r="BB51" s="206">
        <v>0</v>
      </c>
      <c r="BC51" s="8">
        <f t="shared" si="19"/>
        <v>30</v>
      </c>
      <c r="BD51" s="206">
        <v>27</v>
      </c>
      <c r="BE51" s="206">
        <v>3</v>
      </c>
      <c r="BF51" s="206">
        <v>0</v>
      </c>
      <c r="BG51" s="206">
        <v>0</v>
      </c>
      <c r="BH51" s="206">
        <v>0</v>
      </c>
      <c r="BI51" s="206">
        <v>0</v>
      </c>
      <c r="BJ51" s="8">
        <f t="shared" si="20"/>
        <v>30</v>
      </c>
      <c r="BL51" s="8">
        <f t="shared" si="21"/>
        <v>3</v>
      </c>
      <c r="BM51" s="8">
        <f t="shared" si="22"/>
        <v>3</v>
      </c>
      <c r="BN51" s="8">
        <f t="shared" si="23"/>
        <v>30</v>
      </c>
      <c r="BO51" s="8">
        <f t="shared" si="24"/>
        <v>30</v>
      </c>
      <c r="BP51" s="139">
        <f t="shared" si="25"/>
        <v>-27</v>
      </c>
      <c r="BQ51" s="139">
        <f t="shared" si="26"/>
        <v>-27</v>
      </c>
    </row>
    <row r="52" spans="1:69">
      <c r="A52" s="8" t="s">
        <v>94</v>
      </c>
      <c r="B52" s="15">
        <f>'[3]22'!B54</f>
        <v>270</v>
      </c>
      <c r="C52" s="16">
        <f>'[3]22'!C54</f>
        <v>0</v>
      </c>
      <c r="D52" s="16">
        <f>'[3]22'!D54</f>
        <v>0</v>
      </c>
      <c r="E52" s="16">
        <f>'[3]22'!E54</f>
        <v>0</v>
      </c>
      <c r="F52" s="16">
        <f>'[3]22'!F54</f>
        <v>670</v>
      </c>
      <c r="G52" s="16">
        <f>'[3]22'!G54</f>
        <v>0</v>
      </c>
      <c r="H52" s="17">
        <f t="shared" si="27"/>
        <v>940</v>
      </c>
      <c r="I52" s="15">
        <f>'[3]22'!J54</f>
        <v>270</v>
      </c>
      <c r="J52" s="16">
        <f>'[3]22'!K54</f>
        <v>0</v>
      </c>
      <c r="K52" s="16">
        <f>'[3]22'!L54</f>
        <v>0</v>
      </c>
      <c r="L52" s="16">
        <f>'[3]22'!M54</f>
        <v>0</v>
      </c>
      <c r="M52" s="16">
        <f>'[3]22'!N54</f>
        <v>0</v>
      </c>
      <c r="N52" s="16">
        <f>'[3]22'!O54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27</v>
      </c>
      <c r="Y52" s="8">
        <f t="shared" si="5"/>
        <v>3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30</v>
      </c>
      <c r="AE52" s="8">
        <f t="shared" si="11"/>
        <v>27</v>
      </c>
      <c r="AF52" s="8">
        <f t="shared" si="12"/>
        <v>3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30</v>
      </c>
      <c r="AL52" s="8">
        <f t="shared" si="31"/>
        <v>216</v>
      </c>
      <c r="AM52" s="8">
        <f t="shared" si="31"/>
        <v>-6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210</v>
      </c>
      <c r="AT52" s="8">
        <v>3</v>
      </c>
      <c r="AU52" s="8">
        <v>3</v>
      </c>
      <c r="AW52" s="206">
        <v>27</v>
      </c>
      <c r="AX52" s="206">
        <v>3</v>
      </c>
      <c r="AY52" s="206">
        <v>0</v>
      </c>
      <c r="AZ52" s="206">
        <v>0</v>
      </c>
      <c r="BA52" s="206">
        <v>0</v>
      </c>
      <c r="BB52" s="206">
        <v>0</v>
      </c>
      <c r="BC52" s="8">
        <f t="shared" si="19"/>
        <v>30</v>
      </c>
      <c r="BD52" s="206">
        <v>27</v>
      </c>
      <c r="BE52" s="206">
        <v>3</v>
      </c>
      <c r="BF52" s="206">
        <v>0</v>
      </c>
      <c r="BG52" s="206">
        <v>0</v>
      </c>
      <c r="BH52" s="206">
        <v>0</v>
      </c>
      <c r="BI52" s="206">
        <v>0</v>
      </c>
      <c r="BJ52" s="8">
        <f t="shared" si="20"/>
        <v>30</v>
      </c>
      <c r="BL52" s="8">
        <f t="shared" si="21"/>
        <v>3</v>
      </c>
      <c r="BM52" s="8">
        <f t="shared" si="22"/>
        <v>3</v>
      </c>
      <c r="BN52" s="8">
        <f t="shared" si="23"/>
        <v>30</v>
      </c>
      <c r="BO52" s="8">
        <f t="shared" si="24"/>
        <v>30</v>
      </c>
      <c r="BP52" s="139">
        <f t="shared" si="25"/>
        <v>-27</v>
      </c>
      <c r="BQ52" s="139">
        <f t="shared" si="26"/>
        <v>-27</v>
      </c>
    </row>
    <row r="53" spans="1:69">
      <c r="A53" s="8" t="s">
        <v>95</v>
      </c>
      <c r="B53" s="15">
        <f>'[3]22'!B55</f>
        <v>270</v>
      </c>
      <c r="C53" s="16">
        <f>'[3]22'!C55</f>
        <v>0</v>
      </c>
      <c r="D53" s="16">
        <f>'[3]22'!D55</f>
        <v>0</v>
      </c>
      <c r="E53" s="16">
        <f>'[3]22'!E55</f>
        <v>0</v>
      </c>
      <c r="F53" s="16">
        <f>'[3]22'!F55</f>
        <v>670</v>
      </c>
      <c r="G53" s="16">
        <f>'[3]22'!G55</f>
        <v>0</v>
      </c>
      <c r="H53" s="17">
        <f t="shared" si="27"/>
        <v>940</v>
      </c>
      <c r="I53" s="15">
        <f>'[3]22'!J55</f>
        <v>230</v>
      </c>
      <c r="J53" s="16">
        <f>'[3]22'!K55</f>
        <v>0</v>
      </c>
      <c r="K53" s="16">
        <f>'[3]22'!L55</f>
        <v>0</v>
      </c>
      <c r="L53" s="16">
        <f>'[3]22'!M55</f>
        <v>0</v>
      </c>
      <c r="M53" s="16">
        <f>'[3]22'!N55</f>
        <v>0</v>
      </c>
      <c r="N53" s="16">
        <f>'[3]22'!O55</f>
        <v>0</v>
      </c>
      <c r="O53" s="17">
        <f t="shared" si="28"/>
        <v>230</v>
      </c>
      <c r="P53" s="18">
        <f>frq!C53</f>
        <v>1</v>
      </c>
      <c r="Q53" s="15">
        <f t="shared" si="29"/>
        <v>230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230</v>
      </c>
      <c r="X53" s="8">
        <f t="shared" si="4"/>
        <v>27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27</v>
      </c>
      <c r="AE53" s="8">
        <f t="shared" si="11"/>
        <v>27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27</v>
      </c>
      <c r="AL53" s="8">
        <f t="shared" si="31"/>
        <v>176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176</v>
      </c>
      <c r="AT53" s="8">
        <v>3</v>
      </c>
      <c r="AU53" s="8">
        <v>3</v>
      </c>
      <c r="AW53" s="206">
        <v>27</v>
      </c>
      <c r="AX53" s="206">
        <v>0</v>
      </c>
      <c r="AY53" s="206">
        <v>0</v>
      </c>
      <c r="AZ53" s="206">
        <v>0</v>
      </c>
      <c r="BA53" s="206">
        <v>0</v>
      </c>
      <c r="BB53" s="206">
        <v>0</v>
      </c>
      <c r="BC53" s="8">
        <f t="shared" si="19"/>
        <v>27</v>
      </c>
      <c r="BD53" s="206">
        <v>27</v>
      </c>
      <c r="BE53" s="206">
        <v>0</v>
      </c>
      <c r="BF53" s="206">
        <v>0</v>
      </c>
      <c r="BG53" s="206">
        <v>0</v>
      </c>
      <c r="BH53" s="206">
        <v>0</v>
      </c>
      <c r="BI53" s="206">
        <v>0</v>
      </c>
      <c r="BJ53" s="8">
        <f t="shared" si="20"/>
        <v>27</v>
      </c>
      <c r="BL53" s="8">
        <f t="shared" si="21"/>
        <v>3</v>
      </c>
      <c r="BM53" s="8">
        <f t="shared" si="22"/>
        <v>3</v>
      </c>
      <c r="BN53" s="8">
        <f t="shared" si="23"/>
        <v>27</v>
      </c>
      <c r="BO53" s="8">
        <f t="shared" si="24"/>
        <v>27</v>
      </c>
      <c r="BP53" s="139">
        <f t="shared" si="25"/>
        <v>-24</v>
      </c>
      <c r="BQ53" s="139">
        <f t="shared" si="26"/>
        <v>-24</v>
      </c>
    </row>
    <row r="54" spans="1:69">
      <c r="A54" s="8" t="s">
        <v>96</v>
      </c>
      <c r="B54" s="15">
        <f>'[3]22'!B56</f>
        <v>270</v>
      </c>
      <c r="C54" s="16">
        <f>'[3]22'!C56</f>
        <v>30</v>
      </c>
      <c r="D54" s="16">
        <f>'[3]22'!D56</f>
        <v>0</v>
      </c>
      <c r="E54" s="16">
        <f>'[3]22'!E56</f>
        <v>0</v>
      </c>
      <c r="F54" s="16">
        <f>'[3]22'!F56</f>
        <v>670</v>
      </c>
      <c r="G54" s="16">
        <f>'[3]22'!G56</f>
        <v>0</v>
      </c>
      <c r="H54" s="17">
        <f t="shared" si="27"/>
        <v>970</v>
      </c>
      <c r="I54" s="15">
        <f>'[3]22'!J56</f>
        <v>230</v>
      </c>
      <c r="J54" s="16">
        <f>'[3]22'!K56</f>
        <v>30</v>
      </c>
      <c r="K54" s="16">
        <f>'[3]22'!L56</f>
        <v>0</v>
      </c>
      <c r="L54" s="16">
        <f>'[3]22'!M56</f>
        <v>0</v>
      </c>
      <c r="M54" s="16">
        <f>'[3]22'!N56</f>
        <v>0</v>
      </c>
      <c r="N54" s="16">
        <f>'[3]22'!O56</f>
        <v>0</v>
      </c>
      <c r="O54" s="17">
        <f t="shared" si="28"/>
        <v>260</v>
      </c>
      <c r="P54" s="18">
        <f>frq!C54</f>
        <v>1</v>
      </c>
      <c r="Q54" s="15">
        <f t="shared" si="29"/>
        <v>230</v>
      </c>
      <c r="R54" s="16">
        <f t="shared" si="29"/>
        <v>30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260</v>
      </c>
      <c r="X54" s="8">
        <f t="shared" si="4"/>
        <v>27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27</v>
      </c>
      <c r="AE54" s="8">
        <f t="shared" si="11"/>
        <v>27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27</v>
      </c>
      <c r="AL54" s="8">
        <f t="shared" si="31"/>
        <v>176</v>
      </c>
      <c r="AM54" s="8">
        <f t="shared" si="31"/>
        <v>30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206</v>
      </c>
      <c r="AT54" s="8">
        <v>3</v>
      </c>
      <c r="AU54" s="8">
        <v>3</v>
      </c>
      <c r="AW54" s="206">
        <v>27</v>
      </c>
      <c r="AX54" s="206">
        <v>0</v>
      </c>
      <c r="AY54" s="206">
        <v>0</v>
      </c>
      <c r="AZ54" s="206">
        <v>0</v>
      </c>
      <c r="BA54" s="206">
        <v>0</v>
      </c>
      <c r="BB54" s="206">
        <v>0</v>
      </c>
      <c r="BC54" s="8">
        <f t="shared" si="19"/>
        <v>27</v>
      </c>
      <c r="BD54" s="206">
        <v>27</v>
      </c>
      <c r="BE54" s="206">
        <v>0</v>
      </c>
      <c r="BF54" s="206">
        <v>0</v>
      </c>
      <c r="BG54" s="206">
        <v>0</v>
      </c>
      <c r="BH54" s="206">
        <v>0</v>
      </c>
      <c r="BI54" s="206">
        <v>0</v>
      </c>
      <c r="BJ54" s="8">
        <f t="shared" si="20"/>
        <v>27</v>
      </c>
      <c r="BL54" s="8">
        <f t="shared" si="21"/>
        <v>3</v>
      </c>
      <c r="BM54" s="8">
        <f t="shared" si="22"/>
        <v>3</v>
      </c>
      <c r="BN54" s="8">
        <f t="shared" si="23"/>
        <v>27</v>
      </c>
      <c r="BO54" s="8">
        <f t="shared" si="24"/>
        <v>27</v>
      </c>
      <c r="BP54" s="139">
        <f t="shared" si="25"/>
        <v>-24</v>
      </c>
      <c r="BQ54" s="139">
        <f t="shared" si="26"/>
        <v>-24</v>
      </c>
    </row>
    <row r="55" spans="1:69">
      <c r="A55" s="8" t="s">
        <v>97</v>
      </c>
      <c r="B55" s="15">
        <f>'[3]22'!B57</f>
        <v>270</v>
      </c>
      <c r="C55" s="16">
        <f>'[3]22'!C57</f>
        <v>30</v>
      </c>
      <c r="D55" s="16">
        <f>'[3]22'!D57</f>
        <v>0</v>
      </c>
      <c r="E55" s="16">
        <f>'[3]22'!E57</f>
        <v>0</v>
      </c>
      <c r="F55" s="16">
        <f>'[3]22'!F57</f>
        <v>670</v>
      </c>
      <c r="G55" s="16">
        <f>'[3]22'!G57</f>
        <v>0</v>
      </c>
      <c r="H55" s="17">
        <f t="shared" si="27"/>
        <v>970</v>
      </c>
      <c r="I55" s="15">
        <f>'[3]22'!J57</f>
        <v>230</v>
      </c>
      <c r="J55" s="16">
        <f>'[3]22'!K57</f>
        <v>30</v>
      </c>
      <c r="K55" s="16">
        <f>'[3]22'!L57</f>
        <v>0</v>
      </c>
      <c r="L55" s="16">
        <f>'[3]22'!M57</f>
        <v>0</v>
      </c>
      <c r="M55" s="16">
        <f>'[3]22'!N57</f>
        <v>0</v>
      </c>
      <c r="N55" s="16">
        <f>'[3]22'!O57</f>
        <v>0</v>
      </c>
      <c r="O55" s="17">
        <f t="shared" si="28"/>
        <v>260</v>
      </c>
      <c r="P55" s="18">
        <f>frq!C55</f>
        <v>1</v>
      </c>
      <c r="Q55" s="15">
        <f t="shared" si="29"/>
        <v>230</v>
      </c>
      <c r="R55" s="16">
        <f t="shared" si="29"/>
        <v>30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260</v>
      </c>
      <c r="X55" s="8">
        <f t="shared" si="4"/>
        <v>27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27</v>
      </c>
      <c r="AE55" s="8">
        <f t="shared" si="11"/>
        <v>27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27</v>
      </c>
      <c r="AL55" s="8">
        <f t="shared" si="31"/>
        <v>176</v>
      </c>
      <c r="AM55" s="8">
        <f t="shared" si="31"/>
        <v>30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206</v>
      </c>
      <c r="AT55" s="8">
        <v>3</v>
      </c>
      <c r="AU55" s="8">
        <v>3</v>
      </c>
      <c r="AW55" s="206">
        <v>27</v>
      </c>
      <c r="AX55" s="206">
        <v>0</v>
      </c>
      <c r="AY55" s="206">
        <v>0</v>
      </c>
      <c r="AZ55" s="206">
        <v>0</v>
      </c>
      <c r="BA55" s="206">
        <v>0</v>
      </c>
      <c r="BB55" s="206">
        <v>0</v>
      </c>
      <c r="BC55" s="8">
        <f t="shared" si="19"/>
        <v>27</v>
      </c>
      <c r="BD55" s="206">
        <v>27</v>
      </c>
      <c r="BE55" s="206">
        <v>0</v>
      </c>
      <c r="BF55" s="206">
        <v>0</v>
      </c>
      <c r="BG55" s="206">
        <v>0</v>
      </c>
      <c r="BH55" s="206">
        <v>0</v>
      </c>
      <c r="BI55" s="206">
        <v>0</v>
      </c>
      <c r="BJ55" s="8">
        <f t="shared" si="20"/>
        <v>27</v>
      </c>
      <c r="BL55" s="8">
        <f t="shared" si="21"/>
        <v>3</v>
      </c>
      <c r="BM55" s="8">
        <f t="shared" si="22"/>
        <v>3</v>
      </c>
      <c r="BN55" s="8">
        <f t="shared" si="23"/>
        <v>27</v>
      </c>
      <c r="BO55" s="8">
        <f t="shared" si="24"/>
        <v>27</v>
      </c>
      <c r="BP55" s="139">
        <f t="shared" si="25"/>
        <v>-24</v>
      </c>
      <c r="BQ55" s="139">
        <f t="shared" si="26"/>
        <v>-24</v>
      </c>
    </row>
    <row r="56" spans="1:69">
      <c r="A56" s="8" t="s">
        <v>98</v>
      </c>
      <c r="B56" s="15">
        <f>'[3]22'!B58</f>
        <v>270</v>
      </c>
      <c r="C56" s="16">
        <f>'[3]22'!C58</f>
        <v>30</v>
      </c>
      <c r="D56" s="16">
        <f>'[3]22'!D58</f>
        <v>0</v>
      </c>
      <c r="E56" s="16">
        <f>'[3]22'!E58</f>
        <v>0</v>
      </c>
      <c r="F56" s="16">
        <f>'[3]22'!F58</f>
        <v>670</v>
      </c>
      <c r="G56" s="16">
        <f>'[3]22'!G58</f>
        <v>0</v>
      </c>
      <c r="H56" s="17">
        <f t="shared" si="27"/>
        <v>970</v>
      </c>
      <c r="I56" s="15">
        <f>'[3]22'!J58</f>
        <v>230</v>
      </c>
      <c r="J56" s="16">
        <f>'[3]22'!K58</f>
        <v>30</v>
      </c>
      <c r="K56" s="16">
        <f>'[3]22'!L58</f>
        <v>0</v>
      </c>
      <c r="L56" s="16">
        <f>'[3]22'!M58</f>
        <v>0</v>
      </c>
      <c r="M56" s="16">
        <f>'[3]22'!N58</f>
        <v>0</v>
      </c>
      <c r="N56" s="16">
        <f>'[3]22'!O58</f>
        <v>0</v>
      </c>
      <c r="O56" s="17">
        <f t="shared" si="28"/>
        <v>260</v>
      </c>
      <c r="P56" s="18">
        <f>frq!C56</f>
        <v>1</v>
      </c>
      <c r="Q56" s="15">
        <f t="shared" si="29"/>
        <v>230</v>
      </c>
      <c r="R56" s="16">
        <f t="shared" si="29"/>
        <v>30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260</v>
      </c>
      <c r="X56" s="8">
        <f t="shared" si="4"/>
        <v>27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27</v>
      </c>
      <c r="AE56" s="8">
        <f t="shared" si="11"/>
        <v>27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27</v>
      </c>
      <c r="AL56" s="8">
        <f t="shared" si="31"/>
        <v>176</v>
      </c>
      <c r="AM56" s="8">
        <f t="shared" si="31"/>
        <v>30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206</v>
      </c>
      <c r="AT56" s="8">
        <v>3</v>
      </c>
      <c r="AU56" s="8">
        <v>3</v>
      </c>
      <c r="AW56" s="206">
        <v>27</v>
      </c>
      <c r="AX56" s="206">
        <v>0</v>
      </c>
      <c r="AY56" s="206">
        <v>0</v>
      </c>
      <c r="AZ56" s="206">
        <v>0</v>
      </c>
      <c r="BA56" s="206">
        <v>0</v>
      </c>
      <c r="BB56" s="206">
        <v>0</v>
      </c>
      <c r="BC56" s="8">
        <f t="shared" si="19"/>
        <v>27</v>
      </c>
      <c r="BD56" s="206">
        <v>27</v>
      </c>
      <c r="BE56" s="206">
        <v>0</v>
      </c>
      <c r="BF56" s="206">
        <v>0</v>
      </c>
      <c r="BG56" s="206">
        <v>0</v>
      </c>
      <c r="BH56" s="206">
        <v>0</v>
      </c>
      <c r="BI56" s="206">
        <v>0</v>
      </c>
      <c r="BJ56" s="8">
        <f t="shared" si="20"/>
        <v>27</v>
      </c>
      <c r="BL56" s="8">
        <f t="shared" si="21"/>
        <v>3</v>
      </c>
      <c r="BM56" s="8">
        <f t="shared" si="22"/>
        <v>3</v>
      </c>
      <c r="BN56" s="8">
        <f t="shared" si="23"/>
        <v>27</v>
      </c>
      <c r="BO56" s="8">
        <f t="shared" si="24"/>
        <v>27</v>
      </c>
      <c r="BP56" s="139">
        <f t="shared" si="25"/>
        <v>-24</v>
      </c>
      <c r="BQ56" s="139">
        <f t="shared" si="26"/>
        <v>-24</v>
      </c>
    </row>
    <row r="57" spans="1:69">
      <c r="A57" s="8" t="s">
        <v>99</v>
      </c>
      <c r="B57" s="15">
        <f>'[3]22'!B59</f>
        <v>270</v>
      </c>
      <c r="C57" s="16">
        <f>'[3]22'!C59</f>
        <v>30</v>
      </c>
      <c r="D57" s="16">
        <f>'[3]22'!D59</f>
        <v>0</v>
      </c>
      <c r="E57" s="16">
        <f>'[3]22'!E59</f>
        <v>0</v>
      </c>
      <c r="F57" s="16">
        <f>'[3]22'!F59</f>
        <v>670</v>
      </c>
      <c r="G57" s="16">
        <f>'[3]22'!G59</f>
        <v>0</v>
      </c>
      <c r="H57" s="17">
        <f t="shared" si="27"/>
        <v>970</v>
      </c>
      <c r="I57" s="15">
        <f>'[3]22'!J59</f>
        <v>230</v>
      </c>
      <c r="J57" s="16">
        <f>'[3]22'!K59</f>
        <v>30</v>
      </c>
      <c r="K57" s="16">
        <f>'[3]22'!L59</f>
        <v>0</v>
      </c>
      <c r="L57" s="16">
        <f>'[3]22'!M59</f>
        <v>0</v>
      </c>
      <c r="M57" s="16">
        <f>'[3]22'!N59</f>
        <v>0</v>
      </c>
      <c r="N57" s="16">
        <f>'[3]22'!O59</f>
        <v>0</v>
      </c>
      <c r="O57" s="17">
        <f t="shared" si="28"/>
        <v>260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230</v>
      </c>
      <c r="R57" s="16">
        <f t="shared" si="33"/>
        <v>30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260</v>
      </c>
      <c r="X57" s="8">
        <f t="shared" si="4"/>
        <v>27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27</v>
      </c>
      <c r="AE57" s="8">
        <f t="shared" si="11"/>
        <v>27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27</v>
      </c>
      <c r="AL57" s="8">
        <f t="shared" si="31"/>
        <v>176</v>
      </c>
      <c r="AM57" s="8">
        <f t="shared" si="31"/>
        <v>30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206</v>
      </c>
      <c r="AT57" s="8">
        <v>3</v>
      </c>
      <c r="AU57" s="8">
        <v>30</v>
      </c>
      <c r="AW57" s="206">
        <v>27</v>
      </c>
      <c r="AX57" s="206">
        <v>0</v>
      </c>
      <c r="AY57" s="206">
        <v>0</v>
      </c>
      <c r="AZ57" s="206">
        <v>0</v>
      </c>
      <c r="BA57" s="206">
        <v>0</v>
      </c>
      <c r="BB57" s="206">
        <v>0</v>
      </c>
      <c r="BC57" s="8">
        <f t="shared" si="19"/>
        <v>27</v>
      </c>
      <c r="BD57" s="206">
        <v>27</v>
      </c>
      <c r="BE57" s="206">
        <v>0</v>
      </c>
      <c r="BF57" s="206">
        <v>0</v>
      </c>
      <c r="BG57" s="206">
        <v>0</v>
      </c>
      <c r="BH57" s="206">
        <v>0</v>
      </c>
      <c r="BI57" s="206">
        <v>0</v>
      </c>
      <c r="BJ57" s="8">
        <f t="shared" si="20"/>
        <v>27</v>
      </c>
      <c r="BL57" s="8">
        <f t="shared" si="21"/>
        <v>3</v>
      </c>
      <c r="BM57" s="8">
        <f t="shared" si="22"/>
        <v>30</v>
      </c>
      <c r="BN57" s="8">
        <f t="shared" si="23"/>
        <v>27</v>
      </c>
      <c r="BO57" s="8">
        <f t="shared" si="24"/>
        <v>27</v>
      </c>
      <c r="BP57" s="139">
        <f t="shared" si="25"/>
        <v>-24</v>
      </c>
      <c r="BQ57" s="139">
        <f t="shared" si="26"/>
        <v>3</v>
      </c>
    </row>
    <row r="58" spans="1:69">
      <c r="A58" s="8" t="s">
        <v>100</v>
      </c>
      <c r="B58" s="15">
        <f>'[3]22'!B60</f>
        <v>270</v>
      </c>
      <c r="C58" s="16">
        <f>'[3]22'!C60</f>
        <v>30</v>
      </c>
      <c r="D58" s="16">
        <f>'[3]22'!D60</f>
        <v>0</v>
      </c>
      <c r="E58" s="16">
        <f>'[3]22'!E60</f>
        <v>0</v>
      </c>
      <c r="F58" s="16">
        <f>'[3]22'!F60</f>
        <v>670</v>
      </c>
      <c r="G58" s="16">
        <f>'[3]22'!G60</f>
        <v>0</v>
      </c>
      <c r="H58" s="17">
        <f t="shared" si="27"/>
        <v>970</v>
      </c>
      <c r="I58" s="15">
        <f>'[3]22'!J60</f>
        <v>230</v>
      </c>
      <c r="J58" s="16">
        <f>'[3]22'!K60</f>
        <v>30</v>
      </c>
      <c r="K58" s="16">
        <f>'[3]22'!L60</f>
        <v>0</v>
      </c>
      <c r="L58" s="16">
        <f>'[3]22'!M60</f>
        <v>0</v>
      </c>
      <c r="M58" s="16">
        <f>'[3]22'!N60</f>
        <v>0</v>
      </c>
      <c r="N58" s="16">
        <f>'[3]22'!O60</f>
        <v>0</v>
      </c>
      <c r="O58" s="17">
        <f t="shared" si="28"/>
        <v>260</v>
      </c>
      <c r="P58" s="18">
        <f>frq!C58</f>
        <v>1</v>
      </c>
      <c r="Q58" s="15">
        <f t="shared" si="33"/>
        <v>230</v>
      </c>
      <c r="R58" s="16">
        <f t="shared" si="33"/>
        <v>30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260</v>
      </c>
      <c r="X58" s="8">
        <f t="shared" si="4"/>
        <v>27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27</v>
      </c>
      <c r="AE58" s="8">
        <f t="shared" si="11"/>
        <v>27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27</v>
      </c>
      <c r="AL58" s="8">
        <f t="shared" si="31"/>
        <v>176</v>
      </c>
      <c r="AM58" s="8">
        <f t="shared" si="31"/>
        <v>30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206</v>
      </c>
      <c r="AT58" s="8">
        <v>3</v>
      </c>
      <c r="AU58" s="8">
        <v>30</v>
      </c>
      <c r="AW58" s="206">
        <v>27</v>
      </c>
      <c r="AX58" s="206">
        <v>0</v>
      </c>
      <c r="AY58" s="206">
        <v>0</v>
      </c>
      <c r="AZ58" s="206">
        <v>0</v>
      </c>
      <c r="BA58" s="206">
        <v>0</v>
      </c>
      <c r="BB58" s="206">
        <v>0</v>
      </c>
      <c r="BC58" s="8">
        <f t="shared" si="19"/>
        <v>27</v>
      </c>
      <c r="BD58" s="206">
        <v>27</v>
      </c>
      <c r="BE58" s="206">
        <v>0</v>
      </c>
      <c r="BF58" s="206">
        <v>0</v>
      </c>
      <c r="BG58" s="206">
        <v>0</v>
      </c>
      <c r="BH58" s="206">
        <v>0</v>
      </c>
      <c r="BI58" s="206">
        <v>0</v>
      </c>
      <c r="BJ58" s="8">
        <f t="shared" si="20"/>
        <v>27</v>
      </c>
      <c r="BL58" s="8">
        <f t="shared" si="21"/>
        <v>3</v>
      </c>
      <c r="BM58" s="8">
        <f t="shared" si="22"/>
        <v>30</v>
      </c>
      <c r="BN58" s="8">
        <f t="shared" si="23"/>
        <v>27</v>
      </c>
      <c r="BO58" s="8">
        <f t="shared" si="24"/>
        <v>27</v>
      </c>
      <c r="BP58" s="139">
        <f t="shared" si="25"/>
        <v>-24</v>
      </c>
      <c r="BQ58" s="139">
        <f t="shared" si="26"/>
        <v>3</v>
      </c>
    </row>
    <row r="59" spans="1:69">
      <c r="A59" s="8" t="s">
        <v>101</v>
      </c>
      <c r="B59" s="15">
        <f>'[3]22'!B61</f>
        <v>270</v>
      </c>
      <c r="C59" s="16">
        <f>'[3]22'!C61</f>
        <v>40</v>
      </c>
      <c r="D59" s="16">
        <f>'[3]22'!D61</f>
        <v>0</v>
      </c>
      <c r="E59" s="16">
        <f>'[3]22'!E61</f>
        <v>0</v>
      </c>
      <c r="F59" s="16">
        <f>'[3]22'!F61</f>
        <v>670</v>
      </c>
      <c r="G59" s="16">
        <f>'[3]22'!G61</f>
        <v>0</v>
      </c>
      <c r="H59" s="17">
        <f t="shared" si="27"/>
        <v>980</v>
      </c>
      <c r="I59" s="15">
        <f>'[3]22'!J61</f>
        <v>230</v>
      </c>
      <c r="J59" s="16">
        <f>'[3]22'!K61</f>
        <v>40</v>
      </c>
      <c r="K59" s="16">
        <f>'[3]22'!L61</f>
        <v>0</v>
      </c>
      <c r="L59" s="16">
        <f>'[3]22'!M61</f>
        <v>0</v>
      </c>
      <c r="M59" s="16">
        <f>'[3]22'!N61</f>
        <v>0</v>
      </c>
      <c r="N59" s="16">
        <f>'[3]22'!O61</f>
        <v>0</v>
      </c>
      <c r="O59" s="17">
        <f t="shared" si="28"/>
        <v>270</v>
      </c>
      <c r="P59" s="18">
        <f>frq!C59</f>
        <v>1</v>
      </c>
      <c r="Q59" s="15">
        <f t="shared" si="33"/>
        <v>230</v>
      </c>
      <c r="R59" s="16">
        <f t="shared" si="33"/>
        <v>40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24.89</v>
      </c>
      <c r="Y59" s="8">
        <f t="shared" si="5"/>
        <v>4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28.89</v>
      </c>
      <c r="AE59" s="8">
        <f t="shared" si="11"/>
        <v>24.89</v>
      </c>
      <c r="AF59" s="8">
        <f t="shared" si="12"/>
        <v>4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28.89</v>
      </c>
      <c r="AL59" s="8">
        <f t="shared" si="31"/>
        <v>180.22000000000003</v>
      </c>
      <c r="AM59" s="8">
        <f t="shared" si="31"/>
        <v>32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212.22000000000003</v>
      </c>
      <c r="AT59" s="8">
        <v>3</v>
      </c>
      <c r="AU59" s="8">
        <v>30</v>
      </c>
      <c r="AW59" s="206">
        <v>24.89</v>
      </c>
      <c r="AX59" s="206">
        <v>4</v>
      </c>
      <c r="AY59" s="206">
        <v>0</v>
      </c>
      <c r="AZ59" s="206">
        <v>0</v>
      </c>
      <c r="BA59" s="206">
        <v>0</v>
      </c>
      <c r="BB59" s="206">
        <v>0</v>
      </c>
      <c r="BC59" s="8">
        <f t="shared" si="19"/>
        <v>28.89</v>
      </c>
      <c r="BD59" s="206">
        <v>24.89</v>
      </c>
      <c r="BE59" s="206">
        <v>4</v>
      </c>
      <c r="BF59" s="206">
        <v>0</v>
      </c>
      <c r="BG59" s="206">
        <v>0</v>
      </c>
      <c r="BH59" s="206">
        <v>0</v>
      </c>
      <c r="BI59" s="206">
        <v>0</v>
      </c>
      <c r="BJ59" s="8">
        <f t="shared" si="20"/>
        <v>28.89</v>
      </c>
      <c r="BL59" s="8">
        <f t="shared" si="21"/>
        <v>3</v>
      </c>
      <c r="BM59" s="8">
        <f t="shared" si="22"/>
        <v>30</v>
      </c>
      <c r="BN59" s="8">
        <f t="shared" si="23"/>
        <v>28.89</v>
      </c>
      <c r="BO59" s="8">
        <f t="shared" si="24"/>
        <v>28.89</v>
      </c>
      <c r="BP59" s="139">
        <f t="shared" si="25"/>
        <v>-25.89</v>
      </c>
      <c r="BQ59" s="139">
        <f t="shared" si="26"/>
        <v>1.1099999999999994</v>
      </c>
    </row>
    <row r="60" spans="1:69">
      <c r="A60" s="8" t="s">
        <v>102</v>
      </c>
      <c r="B60" s="15">
        <f>'[3]22'!B62</f>
        <v>270</v>
      </c>
      <c r="C60" s="16">
        <f>'[3]22'!C62</f>
        <v>40</v>
      </c>
      <c r="D60" s="16">
        <f>'[3]22'!D62</f>
        <v>0</v>
      </c>
      <c r="E60" s="16">
        <f>'[3]22'!E62</f>
        <v>0</v>
      </c>
      <c r="F60" s="16">
        <f>'[3]22'!F62</f>
        <v>670</v>
      </c>
      <c r="G60" s="16">
        <f>'[3]22'!G62</f>
        <v>0</v>
      </c>
      <c r="H60" s="17">
        <f t="shared" si="27"/>
        <v>980</v>
      </c>
      <c r="I60" s="15">
        <f>'[3]22'!J62</f>
        <v>230</v>
      </c>
      <c r="J60" s="16">
        <f>'[3]22'!K62</f>
        <v>40</v>
      </c>
      <c r="K60" s="16">
        <f>'[3]22'!L62</f>
        <v>0</v>
      </c>
      <c r="L60" s="16">
        <f>'[3]22'!M62</f>
        <v>0</v>
      </c>
      <c r="M60" s="16">
        <f>'[3]22'!N62</f>
        <v>0</v>
      </c>
      <c r="N60" s="16">
        <f>'[3]22'!O62</f>
        <v>0</v>
      </c>
      <c r="O60" s="17">
        <f t="shared" si="28"/>
        <v>270</v>
      </c>
      <c r="P60" s="18">
        <f>frq!C60</f>
        <v>1</v>
      </c>
      <c r="Q60" s="15">
        <f t="shared" si="33"/>
        <v>230</v>
      </c>
      <c r="R60" s="16">
        <f t="shared" si="33"/>
        <v>40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24.89</v>
      </c>
      <c r="Y60" s="8">
        <f t="shared" si="5"/>
        <v>4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28.89</v>
      </c>
      <c r="AE60" s="8">
        <f t="shared" si="11"/>
        <v>24.89</v>
      </c>
      <c r="AF60" s="8">
        <f t="shared" si="12"/>
        <v>4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28.89</v>
      </c>
      <c r="AL60" s="8">
        <f t="shared" si="31"/>
        <v>180.22000000000003</v>
      </c>
      <c r="AM60" s="8">
        <f t="shared" si="31"/>
        <v>32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212.22000000000003</v>
      </c>
      <c r="AT60" s="8">
        <v>3</v>
      </c>
      <c r="AU60" s="8">
        <v>30</v>
      </c>
      <c r="AW60" s="206">
        <v>24.89</v>
      </c>
      <c r="AX60" s="206">
        <v>4</v>
      </c>
      <c r="AY60" s="206">
        <v>0</v>
      </c>
      <c r="AZ60" s="206">
        <v>0</v>
      </c>
      <c r="BA60" s="206">
        <v>0</v>
      </c>
      <c r="BB60" s="206">
        <v>0</v>
      </c>
      <c r="BC60" s="8">
        <f t="shared" si="19"/>
        <v>28.89</v>
      </c>
      <c r="BD60" s="206">
        <v>24.89</v>
      </c>
      <c r="BE60" s="206">
        <v>4</v>
      </c>
      <c r="BF60" s="206">
        <v>0</v>
      </c>
      <c r="BG60" s="206">
        <v>0</v>
      </c>
      <c r="BH60" s="206">
        <v>0</v>
      </c>
      <c r="BI60" s="206">
        <v>0</v>
      </c>
      <c r="BJ60" s="8">
        <f t="shared" si="20"/>
        <v>28.89</v>
      </c>
      <c r="BL60" s="8">
        <f t="shared" si="21"/>
        <v>3</v>
      </c>
      <c r="BM60" s="8">
        <f t="shared" si="22"/>
        <v>30</v>
      </c>
      <c r="BN60" s="8">
        <f t="shared" si="23"/>
        <v>28.89</v>
      </c>
      <c r="BO60" s="8">
        <f t="shared" si="24"/>
        <v>28.89</v>
      </c>
      <c r="BP60" s="139">
        <f t="shared" si="25"/>
        <v>-25.89</v>
      </c>
      <c r="BQ60" s="139">
        <f t="shared" si="26"/>
        <v>1.1099999999999994</v>
      </c>
    </row>
    <row r="61" spans="1:69">
      <c r="A61" s="8" t="s">
        <v>103</v>
      </c>
      <c r="B61" s="15">
        <f>'[3]22'!B63</f>
        <v>270</v>
      </c>
      <c r="C61" s="16">
        <f>'[3]22'!C63</f>
        <v>40</v>
      </c>
      <c r="D61" s="16">
        <f>'[3]22'!D63</f>
        <v>0</v>
      </c>
      <c r="E61" s="16">
        <f>'[3]22'!E63</f>
        <v>0</v>
      </c>
      <c r="F61" s="16">
        <f>'[3]22'!F63</f>
        <v>670</v>
      </c>
      <c r="G61" s="16">
        <f>'[3]22'!G63</f>
        <v>0</v>
      </c>
      <c r="H61" s="17">
        <f t="shared" si="27"/>
        <v>980</v>
      </c>
      <c r="I61" s="15">
        <f>'[3]22'!J63</f>
        <v>230</v>
      </c>
      <c r="J61" s="16">
        <f>'[3]22'!K63</f>
        <v>40</v>
      </c>
      <c r="K61" s="16">
        <f>'[3]22'!L63</f>
        <v>0</v>
      </c>
      <c r="L61" s="16">
        <f>'[3]22'!M63</f>
        <v>0</v>
      </c>
      <c r="M61" s="16">
        <f>'[3]22'!N63</f>
        <v>0</v>
      </c>
      <c r="N61" s="16">
        <f>'[3]22'!O63</f>
        <v>0</v>
      </c>
      <c r="O61" s="17">
        <f t="shared" si="28"/>
        <v>270</v>
      </c>
      <c r="P61" s="18">
        <f>frq!C61</f>
        <v>1</v>
      </c>
      <c r="Q61" s="15">
        <f t="shared" si="33"/>
        <v>230</v>
      </c>
      <c r="R61" s="16">
        <f t="shared" si="33"/>
        <v>40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24.89</v>
      </c>
      <c r="Y61" s="8">
        <f t="shared" si="5"/>
        <v>4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28.89</v>
      </c>
      <c r="AE61" s="8">
        <f t="shared" si="11"/>
        <v>24.89</v>
      </c>
      <c r="AF61" s="8">
        <f t="shared" si="12"/>
        <v>4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28.89</v>
      </c>
      <c r="AL61" s="8">
        <f t="shared" si="31"/>
        <v>180.22000000000003</v>
      </c>
      <c r="AM61" s="8">
        <f t="shared" si="31"/>
        <v>32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212.22000000000003</v>
      </c>
      <c r="AT61" s="8">
        <v>3</v>
      </c>
      <c r="AU61" s="8">
        <v>30</v>
      </c>
      <c r="AW61" s="206">
        <v>24.89</v>
      </c>
      <c r="AX61" s="206">
        <v>4</v>
      </c>
      <c r="AY61" s="206">
        <v>0</v>
      </c>
      <c r="AZ61" s="206">
        <v>0</v>
      </c>
      <c r="BA61" s="206">
        <v>0</v>
      </c>
      <c r="BB61" s="206">
        <v>0</v>
      </c>
      <c r="BC61" s="8">
        <f t="shared" si="19"/>
        <v>28.89</v>
      </c>
      <c r="BD61" s="206">
        <v>24.89</v>
      </c>
      <c r="BE61" s="206">
        <v>4</v>
      </c>
      <c r="BF61" s="206">
        <v>0</v>
      </c>
      <c r="BG61" s="206">
        <v>0</v>
      </c>
      <c r="BH61" s="206">
        <v>0</v>
      </c>
      <c r="BI61" s="206">
        <v>0</v>
      </c>
      <c r="BJ61" s="8">
        <f t="shared" si="20"/>
        <v>28.89</v>
      </c>
      <c r="BL61" s="8">
        <f t="shared" si="21"/>
        <v>3</v>
      </c>
      <c r="BM61" s="8">
        <f t="shared" si="22"/>
        <v>30</v>
      </c>
      <c r="BN61" s="8">
        <f t="shared" si="23"/>
        <v>28.89</v>
      </c>
      <c r="BO61" s="8">
        <f t="shared" si="24"/>
        <v>28.89</v>
      </c>
      <c r="BP61" s="139">
        <f t="shared" si="25"/>
        <v>-25.89</v>
      </c>
      <c r="BQ61" s="139">
        <f t="shared" si="26"/>
        <v>1.1099999999999994</v>
      </c>
    </row>
    <row r="62" spans="1:69">
      <c r="A62" s="8" t="s">
        <v>104</v>
      </c>
      <c r="B62" s="15">
        <f>'[3]22'!B64</f>
        <v>270</v>
      </c>
      <c r="C62" s="16">
        <f>'[3]22'!C64</f>
        <v>40</v>
      </c>
      <c r="D62" s="16">
        <f>'[3]22'!D64</f>
        <v>0</v>
      </c>
      <c r="E62" s="16">
        <f>'[3]22'!E64</f>
        <v>0</v>
      </c>
      <c r="F62" s="16">
        <f>'[3]22'!F64</f>
        <v>670</v>
      </c>
      <c r="G62" s="16">
        <f>'[3]22'!G64</f>
        <v>0</v>
      </c>
      <c r="H62" s="17">
        <f t="shared" si="27"/>
        <v>980</v>
      </c>
      <c r="I62" s="15">
        <f>'[3]22'!J64</f>
        <v>230</v>
      </c>
      <c r="J62" s="16">
        <f>'[3]22'!K64</f>
        <v>40</v>
      </c>
      <c r="K62" s="16">
        <f>'[3]22'!L64</f>
        <v>0</v>
      </c>
      <c r="L62" s="16">
        <f>'[3]22'!M64</f>
        <v>0</v>
      </c>
      <c r="M62" s="16">
        <f>'[3]22'!N64</f>
        <v>0</v>
      </c>
      <c r="N62" s="16">
        <f>'[3]22'!O64</f>
        <v>0</v>
      </c>
      <c r="O62" s="17">
        <f t="shared" si="28"/>
        <v>270</v>
      </c>
      <c r="P62" s="18">
        <f>frq!C62</f>
        <v>1</v>
      </c>
      <c r="Q62" s="15">
        <f t="shared" si="33"/>
        <v>230</v>
      </c>
      <c r="R62" s="16">
        <f t="shared" si="33"/>
        <v>40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24.89</v>
      </c>
      <c r="Y62" s="8">
        <f t="shared" si="5"/>
        <v>4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28.89</v>
      </c>
      <c r="AE62" s="8">
        <f t="shared" si="11"/>
        <v>24.89</v>
      </c>
      <c r="AF62" s="8">
        <f t="shared" si="12"/>
        <v>4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28.89</v>
      </c>
      <c r="AL62" s="8">
        <f t="shared" ref="AL62:AN98" si="35">Q62-X62-AE62</f>
        <v>180.22000000000003</v>
      </c>
      <c r="AM62" s="8">
        <f t="shared" si="35"/>
        <v>32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212.22000000000003</v>
      </c>
      <c r="AT62" s="8">
        <v>3</v>
      </c>
      <c r="AU62" s="8">
        <v>30</v>
      </c>
      <c r="AW62" s="206">
        <v>24.89</v>
      </c>
      <c r="AX62" s="206">
        <v>4</v>
      </c>
      <c r="AY62" s="206">
        <v>0</v>
      </c>
      <c r="AZ62" s="206">
        <v>0</v>
      </c>
      <c r="BA62" s="206">
        <v>0</v>
      </c>
      <c r="BB62" s="206">
        <v>0</v>
      </c>
      <c r="BC62" s="8">
        <f t="shared" si="19"/>
        <v>28.89</v>
      </c>
      <c r="BD62" s="206">
        <v>24.89</v>
      </c>
      <c r="BE62" s="206">
        <v>4</v>
      </c>
      <c r="BF62" s="206">
        <v>0</v>
      </c>
      <c r="BG62" s="206">
        <v>0</v>
      </c>
      <c r="BH62" s="206">
        <v>0</v>
      </c>
      <c r="BI62" s="206">
        <v>0</v>
      </c>
      <c r="BJ62" s="8">
        <f t="shared" si="20"/>
        <v>28.89</v>
      </c>
      <c r="BL62" s="8">
        <f t="shared" si="21"/>
        <v>3</v>
      </c>
      <c r="BM62" s="8">
        <f t="shared" si="22"/>
        <v>30</v>
      </c>
      <c r="BN62" s="8">
        <f t="shared" si="23"/>
        <v>28.89</v>
      </c>
      <c r="BO62" s="8">
        <f t="shared" si="24"/>
        <v>28.89</v>
      </c>
      <c r="BP62" s="139">
        <f t="shared" si="25"/>
        <v>-25.89</v>
      </c>
      <c r="BQ62" s="139">
        <f t="shared" si="26"/>
        <v>1.1099999999999994</v>
      </c>
    </row>
    <row r="63" spans="1:69">
      <c r="A63" s="8" t="s">
        <v>105</v>
      </c>
      <c r="B63" s="15">
        <f>'[3]22'!B65</f>
        <v>270</v>
      </c>
      <c r="C63" s="16">
        <f>'[3]22'!C65</f>
        <v>40</v>
      </c>
      <c r="D63" s="16">
        <f>'[3]22'!D65</f>
        <v>0</v>
      </c>
      <c r="E63" s="16">
        <f>'[3]22'!E65</f>
        <v>0</v>
      </c>
      <c r="F63" s="16">
        <f>'[3]22'!F65</f>
        <v>670</v>
      </c>
      <c r="G63" s="16">
        <f>'[3]22'!G65</f>
        <v>0</v>
      </c>
      <c r="H63" s="17">
        <f t="shared" si="27"/>
        <v>980</v>
      </c>
      <c r="I63" s="15">
        <f>'[3]22'!J65</f>
        <v>230</v>
      </c>
      <c r="J63" s="16">
        <f>'[3]22'!K65</f>
        <v>40</v>
      </c>
      <c r="K63" s="16">
        <f>'[3]22'!L65</f>
        <v>0</v>
      </c>
      <c r="L63" s="16">
        <f>'[3]22'!M65</f>
        <v>0</v>
      </c>
      <c r="M63" s="16">
        <f>'[3]22'!N65</f>
        <v>0</v>
      </c>
      <c r="N63" s="16">
        <f>'[3]22'!O65</f>
        <v>0</v>
      </c>
      <c r="O63" s="17">
        <f t="shared" si="28"/>
        <v>270</v>
      </c>
      <c r="P63" s="18">
        <f>frq!C63</f>
        <v>1</v>
      </c>
      <c r="Q63" s="15">
        <f t="shared" si="33"/>
        <v>230</v>
      </c>
      <c r="R63" s="16">
        <f t="shared" si="33"/>
        <v>40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24.89</v>
      </c>
      <c r="Y63" s="8">
        <f t="shared" si="5"/>
        <v>4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28.89</v>
      </c>
      <c r="AE63" s="8">
        <f t="shared" si="11"/>
        <v>24.89</v>
      </c>
      <c r="AF63" s="8">
        <f t="shared" si="12"/>
        <v>4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28.89</v>
      </c>
      <c r="AL63" s="8">
        <f t="shared" si="35"/>
        <v>180.22000000000003</v>
      </c>
      <c r="AM63" s="8">
        <f t="shared" si="35"/>
        <v>32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212.22000000000003</v>
      </c>
      <c r="AT63" s="8">
        <v>3</v>
      </c>
      <c r="AU63" s="8">
        <v>30</v>
      </c>
      <c r="AW63" s="206">
        <v>24.89</v>
      </c>
      <c r="AX63" s="206">
        <v>4</v>
      </c>
      <c r="AY63" s="206">
        <v>0</v>
      </c>
      <c r="AZ63" s="206">
        <v>0</v>
      </c>
      <c r="BA63" s="206">
        <v>0</v>
      </c>
      <c r="BB63" s="206">
        <v>0</v>
      </c>
      <c r="BC63" s="8">
        <f t="shared" si="19"/>
        <v>28.89</v>
      </c>
      <c r="BD63" s="206">
        <v>24.89</v>
      </c>
      <c r="BE63" s="206">
        <v>4</v>
      </c>
      <c r="BF63" s="206">
        <v>0</v>
      </c>
      <c r="BG63" s="206">
        <v>0</v>
      </c>
      <c r="BH63" s="206">
        <v>0</v>
      </c>
      <c r="BI63" s="206">
        <v>0</v>
      </c>
      <c r="BJ63" s="8">
        <f t="shared" si="20"/>
        <v>28.89</v>
      </c>
      <c r="BL63" s="8">
        <f t="shared" si="21"/>
        <v>3</v>
      </c>
      <c r="BM63" s="8">
        <f t="shared" si="22"/>
        <v>30</v>
      </c>
      <c r="BN63" s="8">
        <f t="shared" si="23"/>
        <v>28.89</v>
      </c>
      <c r="BO63" s="8">
        <f t="shared" si="24"/>
        <v>28.89</v>
      </c>
      <c r="BP63" s="139">
        <f t="shared" si="25"/>
        <v>-25.89</v>
      </c>
      <c r="BQ63" s="139">
        <f t="shared" si="26"/>
        <v>1.1099999999999994</v>
      </c>
    </row>
    <row r="64" spans="1:69">
      <c r="A64" s="8" t="s">
        <v>106</v>
      </c>
      <c r="B64" s="15">
        <f>'[3]22'!B66</f>
        <v>270</v>
      </c>
      <c r="C64" s="16">
        <f>'[3]22'!C66</f>
        <v>40</v>
      </c>
      <c r="D64" s="16">
        <f>'[3]22'!D66</f>
        <v>0</v>
      </c>
      <c r="E64" s="16">
        <f>'[3]22'!E66</f>
        <v>0</v>
      </c>
      <c r="F64" s="16">
        <f>'[3]22'!F66</f>
        <v>670</v>
      </c>
      <c r="G64" s="16">
        <f>'[3]22'!G66</f>
        <v>0</v>
      </c>
      <c r="H64" s="17">
        <f t="shared" si="27"/>
        <v>980</v>
      </c>
      <c r="I64" s="15">
        <f>'[3]22'!J66</f>
        <v>230</v>
      </c>
      <c r="J64" s="16">
        <f>'[3]22'!K66</f>
        <v>40</v>
      </c>
      <c r="K64" s="16">
        <f>'[3]22'!L66</f>
        <v>0</v>
      </c>
      <c r="L64" s="16">
        <f>'[3]22'!M66</f>
        <v>0</v>
      </c>
      <c r="M64" s="16">
        <f>'[3]22'!N66</f>
        <v>0</v>
      </c>
      <c r="N64" s="16">
        <f>'[3]22'!O66</f>
        <v>0</v>
      </c>
      <c r="O64" s="17">
        <f t="shared" si="28"/>
        <v>270</v>
      </c>
      <c r="P64" s="18">
        <f>frq!C64</f>
        <v>1</v>
      </c>
      <c r="Q64" s="15">
        <f t="shared" si="33"/>
        <v>230</v>
      </c>
      <c r="R64" s="16">
        <f t="shared" si="33"/>
        <v>40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24.89</v>
      </c>
      <c r="Y64" s="8">
        <f t="shared" si="5"/>
        <v>4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28.89</v>
      </c>
      <c r="AE64" s="8">
        <f t="shared" si="11"/>
        <v>24.89</v>
      </c>
      <c r="AF64" s="8">
        <f t="shared" si="12"/>
        <v>4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28.89</v>
      </c>
      <c r="AL64" s="8">
        <f t="shared" si="35"/>
        <v>180.22000000000003</v>
      </c>
      <c r="AM64" s="8">
        <f t="shared" si="35"/>
        <v>32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212.22000000000003</v>
      </c>
      <c r="AT64" s="8">
        <v>3</v>
      </c>
      <c r="AU64" s="8">
        <v>30</v>
      </c>
      <c r="AW64" s="206">
        <v>24.89</v>
      </c>
      <c r="AX64" s="206">
        <v>4</v>
      </c>
      <c r="AY64" s="206">
        <v>0</v>
      </c>
      <c r="AZ64" s="206">
        <v>0</v>
      </c>
      <c r="BA64" s="206">
        <v>0</v>
      </c>
      <c r="BB64" s="206">
        <v>0</v>
      </c>
      <c r="BC64" s="8">
        <f t="shared" si="19"/>
        <v>28.89</v>
      </c>
      <c r="BD64" s="206">
        <v>24.89</v>
      </c>
      <c r="BE64" s="206">
        <v>4</v>
      </c>
      <c r="BF64" s="206">
        <v>0</v>
      </c>
      <c r="BG64" s="206">
        <v>0</v>
      </c>
      <c r="BH64" s="206">
        <v>0</v>
      </c>
      <c r="BI64" s="206">
        <v>0</v>
      </c>
      <c r="BJ64" s="8">
        <f t="shared" si="20"/>
        <v>28.89</v>
      </c>
      <c r="BL64" s="8">
        <f t="shared" si="21"/>
        <v>3</v>
      </c>
      <c r="BM64" s="8">
        <f t="shared" si="22"/>
        <v>30</v>
      </c>
      <c r="BN64" s="8">
        <f t="shared" si="23"/>
        <v>28.89</v>
      </c>
      <c r="BO64" s="8">
        <f t="shared" si="24"/>
        <v>28.89</v>
      </c>
      <c r="BP64" s="139">
        <f t="shared" si="25"/>
        <v>-25.89</v>
      </c>
      <c r="BQ64" s="139">
        <f t="shared" si="26"/>
        <v>1.1099999999999994</v>
      </c>
    </row>
    <row r="65" spans="1:69">
      <c r="A65" s="8" t="s">
        <v>107</v>
      </c>
      <c r="B65" s="15">
        <f>'[3]22'!B67</f>
        <v>290</v>
      </c>
      <c r="C65" s="16">
        <f>'[3]22'!C67</f>
        <v>0</v>
      </c>
      <c r="D65" s="16">
        <f>'[3]22'!D67</f>
        <v>0</v>
      </c>
      <c r="E65" s="16">
        <f>'[3]22'!E67</f>
        <v>0</v>
      </c>
      <c r="F65" s="16">
        <f>'[3]22'!F67</f>
        <v>670</v>
      </c>
      <c r="G65" s="16">
        <f>'[3]22'!G67</f>
        <v>0</v>
      </c>
      <c r="H65" s="17">
        <f t="shared" si="27"/>
        <v>960</v>
      </c>
      <c r="I65" s="15">
        <f>'[3]22'!J67</f>
        <v>290</v>
      </c>
      <c r="J65" s="16">
        <f>'[3]22'!K67</f>
        <v>0</v>
      </c>
      <c r="K65" s="16">
        <f>'[3]22'!L67</f>
        <v>0</v>
      </c>
      <c r="L65" s="16">
        <f>'[3]22'!M67</f>
        <v>0</v>
      </c>
      <c r="M65" s="16">
        <f>'[3]22'!N67</f>
        <v>0</v>
      </c>
      <c r="N65" s="16">
        <f>'[3]22'!O67</f>
        <v>0</v>
      </c>
      <c r="O65" s="17">
        <f t="shared" si="28"/>
        <v>290</v>
      </c>
      <c r="P65" s="18">
        <f>frq!C65</f>
        <v>1</v>
      </c>
      <c r="Q65" s="15">
        <f t="shared" si="33"/>
        <v>290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290</v>
      </c>
      <c r="X65" s="8">
        <f t="shared" si="4"/>
        <v>29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29</v>
      </c>
      <c r="AE65" s="8">
        <f t="shared" si="11"/>
        <v>29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29</v>
      </c>
      <c r="AL65" s="8">
        <f t="shared" si="35"/>
        <v>232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232</v>
      </c>
      <c r="AT65" s="8">
        <v>3</v>
      </c>
      <c r="AU65" s="8">
        <v>30</v>
      </c>
      <c r="AW65" s="206">
        <v>29</v>
      </c>
      <c r="AX65" s="206">
        <v>0</v>
      </c>
      <c r="AY65" s="206">
        <v>0</v>
      </c>
      <c r="AZ65" s="206">
        <v>0</v>
      </c>
      <c r="BA65" s="206">
        <v>0</v>
      </c>
      <c r="BB65" s="206">
        <v>0</v>
      </c>
      <c r="BC65" s="8">
        <f t="shared" si="19"/>
        <v>29</v>
      </c>
      <c r="BD65" s="206">
        <v>29</v>
      </c>
      <c r="BE65" s="206">
        <v>0</v>
      </c>
      <c r="BF65" s="206">
        <v>0</v>
      </c>
      <c r="BG65" s="206">
        <v>0</v>
      </c>
      <c r="BH65" s="206">
        <v>0</v>
      </c>
      <c r="BI65" s="206">
        <v>0</v>
      </c>
      <c r="BJ65" s="8">
        <f t="shared" si="20"/>
        <v>29</v>
      </c>
      <c r="BL65" s="8">
        <f t="shared" si="21"/>
        <v>3</v>
      </c>
      <c r="BM65" s="8">
        <f t="shared" si="22"/>
        <v>30</v>
      </c>
      <c r="BN65" s="8">
        <f t="shared" si="23"/>
        <v>29</v>
      </c>
      <c r="BO65" s="8">
        <f t="shared" si="24"/>
        <v>29</v>
      </c>
      <c r="BP65" s="139">
        <f t="shared" si="25"/>
        <v>-26</v>
      </c>
      <c r="BQ65" s="139">
        <f t="shared" si="26"/>
        <v>1</v>
      </c>
    </row>
    <row r="66" spans="1:69">
      <c r="A66" s="8" t="s">
        <v>108</v>
      </c>
      <c r="B66" s="15">
        <f>'[3]22'!B68</f>
        <v>290</v>
      </c>
      <c r="C66" s="16">
        <f>'[3]22'!C68</f>
        <v>0</v>
      </c>
      <c r="D66" s="16">
        <f>'[3]22'!D68</f>
        <v>0</v>
      </c>
      <c r="E66" s="16">
        <f>'[3]22'!E68</f>
        <v>0</v>
      </c>
      <c r="F66" s="16">
        <f>'[3]22'!F68</f>
        <v>670</v>
      </c>
      <c r="G66" s="16">
        <f>'[3]22'!G68</f>
        <v>0</v>
      </c>
      <c r="H66" s="17">
        <f t="shared" si="27"/>
        <v>960</v>
      </c>
      <c r="I66" s="15">
        <f>'[3]22'!J68</f>
        <v>290</v>
      </c>
      <c r="J66" s="16">
        <f>'[3]22'!K68</f>
        <v>0</v>
      </c>
      <c r="K66" s="16">
        <f>'[3]22'!L68</f>
        <v>0</v>
      </c>
      <c r="L66" s="16">
        <f>'[3]22'!M68</f>
        <v>0</v>
      </c>
      <c r="M66" s="16">
        <f>'[3]22'!N68</f>
        <v>0</v>
      </c>
      <c r="N66" s="16">
        <f>'[3]22'!O68</f>
        <v>0</v>
      </c>
      <c r="O66" s="17">
        <f t="shared" si="28"/>
        <v>290</v>
      </c>
      <c r="P66" s="18">
        <f>frq!C66</f>
        <v>1</v>
      </c>
      <c r="Q66" s="15">
        <f t="shared" si="33"/>
        <v>290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290</v>
      </c>
      <c r="X66" s="8">
        <f t="shared" si="4"/>
        <v>29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29</v>
      </c>
      <c r="AE66" s="8">
        <f t="shared" si="11"/>
        <v>29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29</v>
      </c>
      <c r="AL66" s="8">
        <f t="shared" si="35"/>
        <v>232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232</v>
      </c>
      <c r="AT66" s="8">
        <v>3</v>
      </c>
      <c r="AU66" s="8">
        <v>30</v>
      </c>
      <c r="AW66" s="206">
        <v>29</v>
      </c>
      <c r="AX66" s="206">
        <v>0</v>
      </c>
      <c r="AY66" s="206">
        <v>0</v>
      </c>
      <c r="AZ66" s="206">
        <v>0</v>
      </c>
      <c r="BA66" s="206">
        <v>0</v>
      </c>
      <c r="BB66" s="206">
        <v>0</v>
      </c>
      <c r="BC66" s="8">
        <f t="shared" si="19"/>
        <v>29</v>
      </c>
      <c r="BD66" s="206">
        <v>29</v>
      </c>
      <c r="BE66" s="206">
        <v>0</v>
      </c>
      <c r="BF66" s="206">
        <v>0</v>
      </c>
      <c r="BG66" s="206">
        <v>0</v>
      </c>
      <c r="BH66" s="206">
        <v>0</v>
      </c>
      <c r="BI66" s="206">
        <v>0</v>
      </c>
      <c r="BJ66" s="8">
        <f t="shared" si="20"/>
        <v>29</v>
      </c>
      <c r="BL66" s="8">
        <f t="shared" si="21"/>
        <v>3</v>
      </c>
      <c r="BM66" s="8">
        <f t="shared" si="22"/>
        <v>30</v>
      </c>
      <c r="BN66" s="8">
        <f t="shared" si="23"/>
        <v>29</v>
      </c>
      <c r="BO66" s="8">
        <f t="shared" si="24"/>
        <v>29</v>
      </c>
      <c r="BP66" s="139">
        <f t="shared" si="25"/>
        <v>-26</v>
      </c>
      <c r="BQ66" s="139">
        <f t="shared" si="26"/>
        <v>1</v>
      </c>
    </row>
    <row r="67" spans="1:69">
      <c r="A67" s="8" t="s">
        <v>109</v>
      </c>
      <c r="B67" s="15">
        <f>'[3]22'!B69</f>
        <v>290</v>
      </c>
      <c r="C67" s="16">
        <f>'[3]22'!C69</f>
        <v>0</v>
      </c>
      <c r="D67" s="16">
        <f>'[3]22'!D69</f>
        <v>0</v>
      </c>
      <c r="E67" s="16">
        <f>'[3]22'!E69</f>
        <v>0</v>
      </c>
      <c r="F67" s="16">
        <f>'[3]22'!F69</f>
        <v>670</v>
      </c>
      <c r="G67" s="16">
        <f>'[3]22'!G69</f>
        <v>0</v>
      </c>
      <c r="H67" s="17">
        <f t="shared" si="27"/>
        <v>960</v>
      </c>
      <c r="I67" s="15">
        <f>'[3]22'!J69</f>
        <v>290</v>
      </c>
      <c r="J67" s="16">
        <f>'[3]22'!K69</f>
        <v>0</v>
      </c>
      <c r="K67" s="16">
        <f>'[3]22'!L69</f>
        <v>0</v>
      </c>
      <c r="L67" s="16">
        <f>'[3]22'!M69</f>
        <v>0</v>
      </c>
      <c r="M67" s="16">
        <f>'[3]22'!N69</f>
        <v>0</v>
      </c>
      <c r="N67" s="16">
        <f>'[3]22'!O69</f>
        <v>0</v>
      </c>
      <c r="O67" s="17">
        <f t="shared" si="28"/>
        <v>290</v>
      </c>
      <c r="P67" s="18">
        <f>frq!C67</f>
        <v>1</v>
      </c>
      <c r="Q67" s="15">
        <f t="shared" si="33"/>
        <v>290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290</v>
      </c>
      <c r="X67" s="8">
        <f t="shared" si="4"/>
        <v>29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29</v>
      </c>
      <c r="AE67" s="8">
        <f t="shared" si="11"/>
        <v>29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29</v>
      </c>
      <c r="AL67" s="8">
        <f t="shared" si="35"/>
        <v>232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232</v>
      </c>
      <c r="AT67" s="8">
        <v>29</v>
      </c>
      <c r="AU67" s="8">
        <v>29</v>
      </c>
      <c r="AW67" s="206">
        <v>29</v>
      </c>
      <c r="AX67" s="206">
        <v>0</v>
      </c>
      <c r="AY67" s="206">
        <v>0</v>
      </c>
      <c r="AZ67" s="206">
        <v>0</v>
      </c>
      <c r="BA67" s="206">
        <v>0</v>
      </c>
      <c r="BB67" s="206">
        <v>0</v>
      </c>
      <c r="BC67" s="8">
        <f t="shared" si="19"/>
        <v>29</v>
      </c>
      <c r="BD67" s="206">
        <v>29</v>
      </c>
      <c r="BE67" s="206">
        <v>0</v>
      </c>
      <c r="BF67" s="206">
        <v>0</v>
      </c>
      <c r="BG67" s="206">
        <v>0</v>
      </c>
      <c r="BH67" s="206">
        <v>0</v>
      </c>
      <c r="BI67" s="206">
        <v>0</v>
      </c>
      <c r="BJ67" s="8">
        <f t="shared" si="20"/>
        <v>29</v>
      </c>
      <c r="BL67" s="8">
        <f t="shared" si="21"/>
        <v>29</v>
      </c>
      <c r="BM67" s="8">
        <f t="shared" si="22"/>
        <v>29</v>
      </c>
      <c r="BN67" s="8">
        <f t="shared" si="23"/>
        <v>29</v>
      </c>
      <c r="BO67" s="8">
        <f t="shared" si="24"/>
        <v>29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'[3]22'!B70</f>
        <v>290</v>
      </c>
      <c r="C68" s="16">
        <f>'[3]22'!C70</f>
        <v>0</v>
      </c>
      <c r="D68" s="16">
        <f>'[3]22'!D70</f>
        <v>0</v>
      </c>
      <c r="E68" s="16">
        <f>'[3]22'!E70</f>
        <v>0</v>
      </c>
      <c r="F68" s="16">
        <f>'[3]22'!F70</f>
        <v>670</v>
      </c>
      <c r="G68" s="16">
        <f>'[3]22'!G70</f>
        <v>0</v>
      </c>
      <c r="H68" s="17">
        <f t="shared" si="27"/>
        <v>960</v>
      </c>
      <c r="I68" s="15">
        <f>'[3]22'!J70</f>
        <v>290</v>
      </c>
      <c r="J68" s="16">
        <f>'[3]22'!K70</f>
        <v>0</v>
      </c>
      <c r="K68" s="16">
        <f>'[3]22'!L70</f>
        <v>0</v>
      </c>
      <c r="L68" s="16">
        <f>'[3]22'!M70</f>
        <v>0</v>
      </c>
      <c r="M68" s="16">
        <f>'[3]22'!N70</f>
        <v>0</v>
      </c>
      <c r="N68" s="16">
        <f>'[3]22'!O70</f>
        <v>0</v>
      </c>
      <c r="O68" s="17">
        <f t="shared" si="28"/>
        <v>290</v>
      </c>
      <c r="P68" s="18">
        <f>frq!C68</f>
        <v>1</v>
      </c>
      <c r="Q68" s="15">
        <f t="shared" si="33"/>
        <v>290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290</v>
      </c>
      <c r="X68" s="8">
        <f t="shared" ref="X68:X98" si="36">AW68</f>
        <v>29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29</v>
      </c>
      <c r="AE68" s="8">
        <f t="shared" ref="AE68:AE98" si="43">BD68</f>
        <v>29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29</v>
      </c>
      <c r="AL68" s="8">
        <f t="shared" si="35"/>
        <v>232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232</v>
      </c>
      <c r="AT68" s="8">
        <v>29</v>
      </c>
      <c r="AU68" s="8">
        <v>29</v>
      </c>
      <c r="AW68" s="206">
        <v>29</v>
      </c>
      <c r="AX68" s="206">
        <v>0</v>
      </c>
      <c r="AY68" s="206">
        <v>0</v>
      </c>
      <c r="AZ68" s="206">
        <v>0</v>
      </c>
      <c r="BA68" s="206">
        <v>0</v>
      </c>
      <c r="BB68" s="206">
        <v>0</v>
      </c>
      <c r="BC68" s="8">
        <f t="shared" ref="BC68:BC98" si="51">SUM(AW68:BB68)</f>
        <v>29</v>
      </c>
      <c r="BD68" s="206">
        <v>29</v>
      </c>
      <c r="BE68" s="206">
        <v>0</v>
      </c>
      <c r="BF68" s="206">
        <v>0</v>
      </c>
      <c r="BG68" s="206">
        <v>0</v>
      </c>
      <c r="BH68" s="206">
        <v>0</v>
      </c>
      <c r="BI68" s="206">
        <v>0</v>
      </c>
      <c r="BJ68" s="8">
        <f t="shared" ref="BJ68:BJ98" si="52">SUM(BD68:BI68)</f>
        <v>29</v>
      </c>
      <c r="BL68" s="8">
        <f t="shared" ref="BL68:BL98" si="53">AT68</f>
        <v>29</v>
      </c>
      <c r="BM68" s="8">
        <f t="shared" ref="BM68:BM98" si="54">AU68</f>
        <v>29</v>
      </c>
      <c r="BN68" s="8">
        <f t="shared" ref="BN68:BN98" si="55">BC68</f>
        <v>29</v>
      </c>
      <c r="BO68" s="8">
        <f t="shared" ref="BO68:BO98" si="56">BJ68</f>
        <v>29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'[3]22'!B71</f>
        <v>270</v>
      </c>
      <c r="C69" s="16">
        <f>'[3]22'!C71</f>
        <v>0</v>
      </c>
      <c r="D69" s="16">
        <f>'[3]22'!D71</f>
        <v>0</v>
      </c>
      <c r="E69" s="16">
        <f>'[3]22'!E71</f>
        <v>0</v>
      </c>
      <c r="F69" s="16">
        <f>'[3]22'!F71</f>
        <v>670</v>
      </c>
      <c r="G69" s="16">
        <f>'[3]22'!G71</f>
        <v>0</v>
      </c>
      <c r="H69" s="17">
        <f t="shared" ref="H69:H98" si="59">SUM(B69:G69)</f>
        <v>940</v>
      </c>
      <c r="I69" s="15">
        <f>'[3]22'!J71</f>
        <v>290</v>
      </c>
      <c r="J69" s="16">
        <f>'[3]22'!K71</f>
        <v>0</v>
      </c>
      <c r="K69" s="16">
        <f>'[3]22'!L71</f>
        <v>0</v>
      </c>
      <c r="L69" s="16">
        <f>'[3]22'!M71</f>
        <v>0</v>
      </c>
      <c r="M69" s="16">
        <f>'[3]22'!N71</f>
        <v>0</v>
      </c>
      <c r="N69" s="16">
        <f>'[3]22'!O71</f>
        <v>0</v>
      </c>
      <c r="O69" s="17">
        <f t="shared" ref="O69:O98" si="60">SUM(I69:N69)</f>
        <v>290</v>
      </c>
      <c r="P69" s="18">
        <f>frq!C69</f>
        <v>1</v>
      </c>
      <c r="Q69" s="15">
        <f t="shared" si="33"/>
        <v>290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290</v>
      </c>
      <c r="X69" s="8">
        <f t="shared" si="36"/>
        <v>29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29</v>
      </c>
      <c r="AE69" s="8">
        <f t="shared" si="43"/>
        <v>29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29</v>
      </c>
      <c r="AL69" s="8">
        <f t="shared" si="35"/>
        <v>232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232</v>
      </c>
      <c r="AT69" s="8">
        <v>29</v>
      </c>
      <c r="AU69" s="8">
        <v>29</v>
      </c>
      <c r="AW69" s="206">
        <v>29</v>
      </c>
      <c r="AX69" s="206">
        <v>0</v>
      </c>
      <c r="AY69" s="206">
        <v>0</v>
      </c>
      <c r="AZ69" s="206">
        <v>0</v>
      </c>
      <c r="BA69" s="206">
        <v>0</v>
      </c>
      <c r="BB69" s="206">
        <v>0</v>
      </c>
      <c r="BC69" s="8">
        <f t="shared" si="51"/>
        <v>29</v>
      </c>
      <c r="BD69" s="206">
        <v>29</v>
      </c>
      <c r="BE69" s="206">
        <v>0</v>
      </c>
      <c r="BF69" s="206">
        <v>0</v>
      </c>
      <c r="BG69" s="206">
        <v>0</v>
      </c>
      <c r="BH69" s="206">
        <v>0</v>
      </c>
      <c r="BI69" s="206">
        <v>0</v>
      </c>
      <c r="BJ69" s="8">
        <f t="shared" si="52"/>
        <v>29</v>
      </c>
      <c r="BL69" s="8">
        <f t="shared" si="53"/>
        <v>29</v>
      </c>
      <c r="BM69" s="8">
        <f t="shared" si="54"/>
        <v>29</v>
      </c>
      <c r="BN69" s="8">
        <f t="shared" si="55"/>
        <v>29</v>
      </c>
      <c r="BO69" s="8">
        <f t="shared" si="56"/>
        <v>29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'[3]22'!B72</f>
        <v>270</v>
      </c>
      <c r="C70" s="16">
        <f>'[3]22'!C72</f>
        <v>0</v>
      </c>
      <c r="D70" s="16">
        <f>'[3]22'!D72</f>
        <v>0</v>
      </c>
      <c r="E70" s="16">
        <f>'[3]22'!E72</f>
        <v>0</v>
      </c>
      <c r="F70" s="16">
        <f>'[3]22'!F72</f>
        <v>670</v>
      </c>
      <c r="G70" s="16">
        <f>'[3]22'!G72</f>
        <v>0</v>
      </c>
      <c r="H70" s="17">
        <f t="shared" si="59"/>
        <v>940</v>
      </c>
      <c r="I70" s="15">
        <f>'[3]22'!J72</f>
        <v>290</v>
      </c>
      <c r="J70" s="16">
        <f>'[3]22'!K72</f>
        <v>0</v>
      </c>
      <c r="K70" s="16">
        <f>'[3]22'!L72</f>
        <v>0</v>
      </c>
      <c r="L70" s="16">
        <f>'[3]22'!M72</f>
        <v>0</v>
      </c>
      <c r="M70" s="16">
        <f>'[3]22'!N72</f>
        <v>0</v>
      </c>
      <c r="N70" s="16">
        <f>'[3]22'!O72</f>
        <v>0</v>
      </c>
      <c r="O70" s="17">
        <f t="shared" si="60"/>
        <v>290</v>
      </c>
      <c r="P70" s="18">
        <f>frq!C70</f>
        <v>1</v>
      </c>
      <c r="Q70" s="15">
        <f t="shared" si="33"/>
        <v>290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290</v>
      </c>
      <c r="X70" s="8">
        <f t="shared" si="36"/>
        <v>29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29</v>
      </c>
      <c r="AE70" s="8">
        <f t="shared" si="43"/>
        <v>29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29</v>
      </c>
      <c r="AL70" s="8">
        <f t="shared" si="35"/>
        <v>232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232</v>
      </c>
      <c r="AT70" s="8">
        <v>29</v>
      </c>
      <c r="AU70" s="8">
        <v>29</v>
      </c>
      <c r="AW70" s="206">
        <v>29</v>
      </c>
      <c r="AX70" s="206">
        <v>0</v>
      </c>
      <c r="AY70" s="206">
        <v>0</v>
      </c>
      <c r="AZ70" s="206">
        <v>0</v>
      </c>
      <c r="BA70" s="206">
        <v>0</v>
      </c>
      <c r="BB70" s="206">
        <v>0</v>
      </c>
      <c r="BC70" s="8">
        <f t="shared" si="51"/>
        <v>29</v>
      </c>
      <c r="BD70" s="206">
        <v>29</v>
      </c>
      <c r="BE70" s="206">
        <v>0</v>
      </c>
      <c r="BF70" s="206">
        <v>0</v>
      </c>
      <c r="BG70" s="206">
        <v>0</v>
      </c>
      <c r="BH70" s="206">
        <v>0</v>
      </c>
      <c r="BI70" s="206">
        <v>0</v>
      </c>
      <c r="BJ70" s="8">
        <f t="shared" si="52"/>
        <v>29</v>
      </c>
      <c r="BL70" s="8">
        <f t="shared" si="53"/>
        <v>29</v>
      </c>
      <c r="BM70" s="8">
        <f t="shared" si="54"/>
        <v>29</v>
      </c>
      <c r="BN70" s="8">
        <f t="shared" si="55"/>
        <v>29</v>
      </c>
      <c r="BO70" s="8">
        <f t="shared" si="56"/>
        <v>29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'[3]22'!B73</f>
        <v>270</v>
      </c>
      <c r="C71" s="16">
        <f>'[3]22'!C73</f>
        <v>0</v>
      </c>
      <c r="D71" s="16">
        <f>'[3]22'!D73</f>
        <v>0</v>
      </c>
      <c r="E71" s="16">
        <f>'[3]22'!E73</f>
        <v>0</v>
      </c>
      <c r="F71" s="16">
        <f>'[3]22'!F73</f>
        <v>670</v>
      </c>
      <c r="G71" s="16">
        <f>'[3]22'!G73</f>
        <v>0</v>
      </c>
      <c r="H71" s="17">
        <f t="shared" si="59"/>
        <v>940</v>
      </c>
      <c r="I71" s="15">
        <f>'[3]22'!J73</f>
        <v>290</v>
      </c>
      <c r="J71" s="16">
        <f>'[3]22'!K73</f>
        <v>0</v>
      </c>
      <c r="K71" s="16">
        <f>'[3]22'!L73</f>
        <v>0</v>
      </c>
      <c r="L71" s="16">
        <f>'[3]22'!M73</f>
        <v>0</v>
      </c>
      <c r="M71" s="16">
        <f>'[3]22'!N73</f>
        <v>0</v>
      </c>
      <c r="N71" s="16">
        <f>'[3]22'!O73</f>
        <v>0</v>
      </c>
      <c r="O71" s="17">
        <f t="shared" si="60"/>
        <v>290</v>
      </c>
      <c r="P71" s="18">
        <f>frq!C71</f>
        <v>1</v>
      </c>
      <c r="Q71" s="15">
        <f t="shared" si="33"/>
        <v>290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290</v>
      </c>
      <c r="X71" s="8">
        <f t="shared" si="36"/>
        <v>29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29</v>
      </c>
      <c r="AE71" s="8">
        <f t="shared" si="43"/>
        <v>29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29</v>
      </c>
      <c r="AL71" s="8">
        <f t="shared" si="35"/>
        <v>232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232</v>
      </c>
      <c r="AT71" s="8">
        <v>29</v>
      </c>
      <c r="AU71" s="8">
        <v>29</v>
      </c>
      <c r="AW71" s="206">
        <v>29</v>
      </c>
      <c r="AX71" s="206">
        <v>0</v>
      </c>
      <c r="AY71" s="206">
        <v>0</v>
      </c>
      <c r="AZ71" s="206">
        <v>0</v>
      </c>
      <c r="BA71" s="206">
        <v>0</v>
      </c>
      <c r="BB71" s="206">
        <v>0</v>
      </c>
      <c r="BC71" s="8">
        <f t="shared" si="51"/>
        <v>29</v>
      </c>
      <c r="BD71" s="206">
        <v>29</v>
      </c>
      <c r="BE71" s="206">
        <v>0</v>
      </c>
      <c r="BF71" s="206">
        <v>0</v>
      </c>
      <c r="BG71" s="206">
        <v>0</v>
      </c>
      <c r="BH71" s="206">
        <v>0</v>
      </c>
      <c r="BI71" s="206">
        <v>0</v>
      </c>
      <c r="BJ71" s="8">
        <f t="shared" si="52"/>
        <v>29</v>
      </c>
      <c r="BL71" s="8">
        <f t="shared" si="53"/>
        <v>29</v>
      </c>
      <c r="BM71" s="8">
        <f t="shared" si="54"/>
        <v>29</v>
      </c>
      <c r="BN71" s="8">
        <f t="shared" si="55"/>
        <v>29</v>
      </c>
      <c r="BO71" s="8">
        <f t="shared" si="56"/>
        <v>29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'[3]22'!B74</f>
        <v>270</v>
      </c>
      <c r="C72" s="16">
        <f>'[3]22'!C74</f>
        <v>0</v>
      </c>
      <c r="D72" s="16">
        <f>'[3]22'!D74</f>
        <v>0</v>
      </c>
      <c r="E72" s="16">
        <f>'[3]22'!E74</f>
        <v>0</v>
      </c>
      <c r="F72" s="16">
        <f>'[3]22'!F74</f>
        <v>670</v>
      </c>
      <c r="G72" s="16">
        <f>'[3]22'!G74</f>
        <v>0</v>
      </c>
      <c r="H72" s="17">
        <f t="shared" si="59"/>
        <v>940</v>
      </c>
      <c r="I72" s="15">
        <f>'[3]22'!J74</f>
        <v>290</v>
      </c>
      <c r="J72" s="16">
        <f>'[3]22'!K74</f>
        <v>0</v>
      </c>
      <c r="K72" s="16">
        <f>'[3]22'!L74</f>
        <v>0</v>
      </c>
      <c r="L72" s="16">
        <f>'[3]22'!M74</f>
        <v>0</v>
      </c>
      <c r="M72" s="16">
        <f>'[3]22'!N74</f>
        <v>0</v>
      </c>
      <c r="N72" s="16">
        <f>'[3]22'!O74</f>
        <v>0</v>
      </c>
      <c r="O72" s="17">
        <f t="shared" si="60"/>
        <v>290</v>
      </c>
      <c r="P72" s="18">
        <f>frq!C72</f>
        <v>1</v>
      </c>
      <c r="Q72" s="15">
        <f t="shared" si="33"/>
        <v>290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290</v>
      </c>
      <c r="X72" s="8">
        <f t="shared" si="36"/>
        <v>29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29</v>
      </c>
      <c r="AE72" s="8">
        <f t="shared" si="43"/>
        <v>29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29</v>
      </c>
      <c r="AL72" s="8">
        <f t="shared" si="35"/>
        <v>232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232</v>
      </c>
      <c r="AT72" s="8">
        <v>29</v>
      </c>
      <c r="AU72" s="8">
        <v>29</v>
      </c>
      <c r="AW72" s="206">
        <v>29</v>
      </c>
      <c r="AX72" s="206">
        <v>0</v>
      </c>
      <c r="AY72" s="206">
        <v>0</v>
      </c>
      <c r="AZ72" s="206">
        <v>0</v>
      </c>
      <c r="BA72" s="206">
        <v>0</v>
      </c>
      <c r="BB72" s="206">
        <v>0</v>
      </c>
      <c r="BC72" s="8">
        <f t="shared" si="51"/>
        <v>29</v>
      </c>
      <c r="BD72" s="206">
        <v>29</v>
      </c>
      <c r="BE72" s="206">
        <v>0</v>
      </c>
      <c r="BF72" s="206">
        <v>0</v>
      </c>
      <c r="BG72" s="206">
        <v>0</v>
      </c>
      <c r="BH72" s="206">
        <v>0</v>
      </c>
      <c r="BI72" s="206">
        <v>0</v>
      </c>
      <c r="BJ72" s="8">
        <f t="shared" si="52"/>
        <v>29</v>
      </c>
      <c r="BL72" s="8">
        <f t="shared" si="53"/>
        <v>29</v>
      </c>
      <c r="BM72" s="8">
        <f t="shared" si="54"/>
        <v>29</v>
      </c>
      <c r="BN72" s="8">
        <f t="shared" si="55"/>
        <v>29</v>
      </c>
      <c r="BO72" s="8">
        <f t="shared" si="56"/>
        <v>29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'[3]22'!B75</f>
        <v>270</v>
      </c>
      <c r="C73" s="16">
        <f>'[3]22'!C75</f>
        <v>0</v>
      </c>
      <c r="D73" s="16">
        <f>'[3]22'!D75</f>
        <v>0</v>
      </c>
      <c r="E73" s="16">
        <f>'[3]22'!E75</f>
        <v>0</v>
      </c>
      <c r="F73" s="16">
        <f>'[3]22'!F75</f>
        <v>670</v>
      </c>
      <c r="G73" s="16">
        <f>'[3]22'!G75</f>
        <v>0</v>
      </c>
      <c r="H73" s="17">
        <f t="shared" si="59"/>
        <v>940</v>
      </c>
      <c r="I73" s="15">
        <f>'[3]22'!J75</f>
        <v>270</v>
      </c>
      <c r="J73" s="16">
        <f>'[3]22'!K75</f>
        <v>0</v>
      </c>
      <c r="K73" s="16">
        <f>'[3]22'!L75</f>
        <v>0</v>
      </c>
      <c r="L73" s="16">
        <f>'[3]22'!M75</f>
        <v>0</v>
      </c>
      <c r="M73" s="16">
        <f>'[3]22'!N75</f>
        <v>0</v>
      </c>
      <c r="N73" s="16">
        <f>'[3]22'!O75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27</v>
      </c>
      <c r="AE73" s="8">
        <f t="shared" si="43"/>
        <v>27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27</v>
      </c>
      <c r="AL73" s="8">
        <f t="shared" si="35"/>
        <v>216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</v>
      </c>
      <c r="AT73" s="8">
        <v>29</v>
      </c>
      <c r="AU73" s="8">
        <v>29</v>
      </c>
      <c r="AW73" s="206">
        <v>27</v>
      </c>
      <c r="AX73" s="206">
        <v>0</v>
      </c>
      <c r="AY73" s="206">
        <v>0</v>
      </c>
      <c r="AZ73" s="206">
        <v>0</v>
      </c>
      <c r="BA73" s="206">
        <v>0</v>
      </c>
      <c r="BB73" s="206">
        <v>0</v>
      </c>
      <c r="BC73" s="8">
        <f t="shared" si="51"/>
        <v>27</v>
      </c>
      <c r="BD73" s="206">
        <v>27</v>
      </c>
      <c r="BE73" s="206">
        <v>0</v>
      </c>
      <c r="BF73" s="206">
        <v>0</v>
      </c>
      <c r="BG73" s="206">
        <v>0</v>
      </c>
      <c r="BH73" s="206">
        <v>0</v>
      </c>
      <c r="BI73" s="206">
        <v>0</v>
      </c>
      <c r="BJ73" s="8">
        <f t="shared" si="52"/>
        <v>27</v>
      </c>
      <c r="BL73" s="8">
        <f t="shared" si="53"/>
        <v>29</v>
      </c>
      <c r="BM73" s="8">
        <f t="shared" si="54"/>
        <v>29</v>
      </c>
      <c r="BN73" s="8">
        <f t="shared" si="55"/>
        <v>27</v>
      </c>
      <c r="BO73" s="8">
        <f t="shared" si="56"/>
        <v>27</v>
      </c>
      <c r="BP73" s="139">
        <f t="shared" si="57"/>
        <v>2</v>
      </c>
      <c r="BQ73" s="139">
        <f t="shared" si="58"/>
        <v>2</v>
      </c>
    </row>
    <row r="74" spans="1:69">
      <c r="A74" s="8" t="s">
        <v>116</v>
      </c>
      <c r="B74" s="15">
        <f>'[3]22'!B76</f>
        <v>270</v>
      </c>
      <c r="C74" s="16">
        <f>'[3]22'!C76</f>
        <v>0</v>
      </c>
      <c r="D74" s="16">
        <f>'[3]22'!D76</f>
        <v>0</v>
      </c>
      <c r="E74" s="16">
        <f>'[3]22'!E76</f>
        <v>0</v>
      </c>
      <c r="F74" s="16">
        <f>'[3]22'!F76</f>
        <v>670</v>
      </c>
      <c r="G74" s="16">
        <f>'[3]22'!G76</f>
        <v>0</v>
      </c>
      <c r="H74" s="17">
        <f t="shared" si="59"/>
        <v>940</v>
      </c>
      <c r="I74" s="15">
        <f>'[3]22'!J76</f>
        <v>270</v>
      </c>
      <c r="J74" s="16">
        <f>'[3]22'!K76</f>
        <v>0</v>
      </c>
      <c r="K74" s="16">
        <f>'[3]22'!L76</f>
        <v>0</v>
      </c>
      <c r="L74" s="16">
        <f>'[3]22'!M76</f>
        <v>0</v>
      </c>
      <c r="M74" s="16">
        <f>'[3]22'!N76</f>
        <v>0</v>
      </c>
      <c r="N74" s="16">
        <f>'[3]22'!O76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27</v>
      </c>
      <c r="AE74" s="8">
        <f t="shared" si="43"/>
        <v>27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27</v>
      </c>
      <c r="AL74" s="8">
        <f t="shared" si="35"/>
        <v>216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</v>
      </c>
      <c r="AT74" s="8">
        <v>29</v>
      </c>
      <c r="AU74" s="8">
        <v>29</v>
      </c>
      <c r="AW74" s="206">
        <v>27</v>
      </c>
      <c r="AX74" s="206">
        <v>0</v>
      </c>
      <c r="AY74" s="206">
        <v>0</v>
      </c>
      <c r="AZ74" s="206">
        <v>0</v>
      </c>
      <c r="BA74" s="206">
        <v>0</v>
      </c>
      <c r="BB74" s="206">
        <v>0</v>
      </c>
      <c r="BC74" s="8">
        <f t="shared" si="51"/>
        <v>27</v>
      </c>
      <c r="BD74" s="206">
        <v>27</v>
      </c>
      <c r="BE74" s="206">
        <v>0</v>
      </c>
      <c r="BF74" s="206">
        <v>0</v>
      </c>
      <c r="BG74" s="206">
        <v>0</v>
      </c>
      <c r="BH74" s="206">
        <v>0</v>
      </c>
      <c r="BI74" s="206">
        <v>0</v>
      </c>
      <c r="BJ74" s="8">
        <f t="shared" si="52"/>
        <v>27</v>
      </c>
      <c r="BL74" s="8">
        <f t="shared" si="53"/>
        <v>29</v>
      </c>
      <c r="BM74" s="8">
        <f t="shared" si="54"/>
        <v>29</v>
      </c>
      <c r="BN74" s="8">
        <f t="shared" si="55"/>
        <v>27</v>
      </c>
      <c r="BO74" s="8">
        <f t="shared" si="56"/>
        <v>27</v>
      </c>
      <c r="BP74" s="139">
        <f t="shared" si="57"/>
        <v>2</v>
      </c>
      <c r="BQ74" s="139">
        <f t="shared" si="58"/>
        <v>2</v>
      </c>
    </row>
    <row r="75" spans="1:69">
      <c r="A75" s="8" t="s">
        <v>117</v>
      </c>
      <c r="B75" s="15">
        <f>'[3]22'!B77</f>
        <v>270</v>
      </c>
      <c r="C75" s="16">
        <f>'[3]22'!C77</f>
        <v>0</v>
      </c>
      <c r="D75" s="16">
        <f>'[3]22'!D77</f>
        <v>0</v>
      </c>
      <c r="E75" s="16">
        <f>'[3]22'!E77</f>
        <v>0</v>
      </c>
      <c r="F75" s="16">
        <f>'[3]22'!F77</f>
        <v>680</v>
      </c>
      <c r="G75" s="16">
        <f>'[3]22'!G77</f>
        <v>0</v>
      </c>
      <c r="H75" s="17">
        <f t="shared" si="59"/>
        <v>950</v>
      </c>
      <c r="I75" s="15">
        <f>'[3]22'!J77</f>
        <v>270</v>
      </c>
      <c r="J75" s="16">
        <f>'[3]22'!K77</f>
        <v>0</v>
      </c>
      <c r="K75" s="16">
        <f>'[3]22'!L77</f>
        <v>0</v>
      </c>
      <c r="L75" s="16">
        <f>'[3]22'!M77</f>
        <v>0</v>
      </c>
      <c r="M75" s="16">
        <f>'[3]22'!N77</f>
        <v>0</v>
      </c>
      <c r="N75" s="16">
        <f>'[3]22'!O77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27</v>
      </c>
      <c r="AE75" s="8">
        <f t="shared" si="43"/>
        <v>27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27</v>
      </c>
      <c r="AL75" s="8">
        <f t="shared" si="35"/>
        <v>216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</v>
      </c>
      <c r="AT75" s="8">
        <v>29</v>
      </c>
      <c r="AU75" s="8">
        <v>29</v>
      </c>
      <c r="AW75" s="206">
        <v>27</v>
      </c>
      <c r="AX75" s="206">
        <v>0</v>
      </c>
      <c r="AY75" s="206">
        <v>0</v>
      </c>
      <c r="AZ75" s="206">
        <v>0</v>
      </c>
      <c r="BA75" s="206">
        <v>0</v>
      </c>
      <c r="BB75" s="206">
        <v>0</v>
      </c>
      <c r="BC75" s="8">
        <f t="shared" si="51"/>
        <v>27</v>
      </c>
      <c r="BD75" s="206">
        <v>27</v>
      </c>
      <c r="BE75" s="206">
        <v>0</v>
      </c>
      <c r="BF75" s="206">
        <v>0</v>
      </c>
      <c r="BG75" s="206">
        <v>0</v>
      </c>
      <c r="BH75" s="206">
        <v>0</v>
      </c>
      <c r="BI75" s="206">
        <v>0</v>
      </c>
      <c r="BJ75" s="8">
        <f t="shared" si="52"/>
        <v>27</v>
      </c>
      <c r="BL75" s="8">
        <f t="shared" si="53"/>
        <v>29</v>
      </c>
      <c r="BM75" s="8">
        <f t="shared" si="54"/>
        <v>29</v>
      </c>
      <c r="BN75" s="8">
        <f t="shared" si="55"/>
        <v>27</v>
      </c>
      <c r="BO75" s="8">
        <f t="shared" si="56"/>
        <v>27</v>
      </c>
      <c r="BP75" s="139">
        <f t="shared" si="57"/>
        <v>2</v>
      </c>
      <c r="BQ75" s="139">
        <f t="shared" si="58"/>
        <v>2</v>
      </c>
    </row>
    <row r="76" spans="1:69">
      <c r="A76" s="8" t="s">
        <v>118</v>
      </c>
      <c r="B76" s="15">
        <f>'[3]22'!B78</f>
        <v>270</v>
      </c>
      <c r="C76" s="16">
        <f>'[3]22'!C78</f>
        <v>0</v>
      </c>
      <c r="D76" s="16">
        <f>'[3]22'!D78</f>
        <v>0</v>
      </c>
      <c r="E76" s="16">
        <f>'[3]22'!E78</f>
        <v>0</v>
      </c>
      <c r="F76" s="16">
        <f>'[3]22'!F78</f>
        <v>680</v>
      </c>
      <c r="G76" s="16">
        <f>'[3]22'!G78</f>
        <v>0</v>
      </c>
      <c r="H76" s="17">
        <f t="shared" si="59"/>
        <v>950</v>
      </c>
      <c r="I76" s="15">
        <f>'[3]22'!J78</f>
        <v>270</v>
      </c>
      <c r="J76" s="16">
        <f>'[3]22'!K78</f>
        <v>0</v>
      </c>
      <c r="K76" s="16">
        <f>'[3]22'!L78</f>
        <v>0</v>
      </c>
      <c r="L76" s="16">
        <f>'[3]22'!M78</f>
        <v>0</v>
      </c>
      <c r="M76" s="16">
        <f>'[3]22'!N78</f>
        <v>0</v>
      </c>
      <c r="N76" s="16">
        <f>'[3]22'!O78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27</v>
      </c>
      <c r="AE76" s="8">
        <f t="shared" si="43"/>
        <v>27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27</v>
      </c>
      <c r="AL76" s="8">
        <f t="shared" si="35"/>
        <v>216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</v>
      </c>
      <c r="AT76" s="8">
        <v>29</v>
      </c>
      <c r="AU76" s="8">
        <v>29</v>
      </c>
      <c r="AW76" s="206">
        <v>27</v>
      </c>
      <c r="AX76" s="206">
        <v>0</v>
      </c>
      <c r="AY76" s="206">
        <v>0</v>
      </c>
      <c r="AZ76" s="206">
        <v>0</v>
      </c>
      <c r="BA76" s="206">
        <v>0</v>
      </c>
      <c r="BB76" s="206">
        <v>0</v>
      </c>
      <c r="BC76" s="8">
        <f t="shared" si="51"/>
        <v>27</v>
      </c>
      <c r="BD76" s="206">
        <v>27</v>
      </c>
      <c r="BE76" s="206">
        <v>0</v>
      </c>
      <c r="BF76" s="206">
        <v>0</v>
      </c>
      <c r="BG76" s="206">
        <v>0</v>
      </c>
      <c r="BH76" s="206">
        <v>0</v>
      </c>
      <c r="BI76" s="206">
        <v>0</v>
      </c>
      <c r="BJ76" s="8">
        <f t="shared" si="52"/>
        <v>27</v>
      </c>
      <c r="BL76" s="8">
        <f t="shared" si="53"/>
        <v>29</v>
      </c>
      <c r="BM76" s="8">
        <f t="shared" si="54"/>
        <v>29</v>
      </c>
      <c r="BN76" s="8">
        <f t="shared" si="55"/>
        <v>27</v>
      </c>
      <c r="BO76" s="8">
        <f t="shared" si="56"/>
        <v>27</v>
      </c>
      <c r="BP76" s="139">
        <f t="shared" si="57"/>
        <v>2</v>
      </c>
      <c r="BQ76" s="139">
        <f t="shared" si="58"/>
        <v>2</v>
      </c>
    </row>
    <row r="77" spans="1:69">
      <c r="A77" s="8" t="s">
        <v>119</v>
      </c>
      <c r="B77" s="15">
        <f>'[3]22'!B79</f>
        <v>270</v>
      </c>
      <c r="C77" s="16">
        <f>'[3]22'!C79</f>
        <v>0</v>
      </c>
      <c r="D77" s="16">
        <f>'[3]22'!D79</f>
        <v>0</v>
      </c>
      <c r="E77" s="16">
        <f>'[3]22'!E79</f>
        <v>0</v>
      </c>
      <c r="F77" s="16">
        <f>'[3]22'!F79</f>
        <v>680</v>
      </c>
      <c r="G77" s="16">
        <f>'[3]22'!G79</f>
        <v>0</v>
      </c>
      <c r="H77" s="17">
        <f t="shared" si="59"/>
        <v>950</v>
      </c>
      <c r="I77" s="15">
        <f>'[3]22'!J79</f>
        <v>270</v>
      </c>
      <c r="J77" s="16">
        <f>'[3]22'!K79</f>
        <v>0</v>
      </c>
      <c r="K77" s="16">
        <f>'[3]22'!L79</f>
        <v>0</v>
      </c>
      <c r="L77" s="16">
        <f>'[3]22'!M79</f>
        <v>0</v>
      </c>
      <c r="M77" s="16">
        <f>'[3]22'!N79</f>
        <v>0</v>
      </c>
      <c r="N77" s="16">
        <f>'[3]22'!O79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27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27</v>
      </c>
      <c r="AE77" s="8">
        <f t="shared" si="43"/>
        <v>27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27</v>
      </c>
      <c r="AL77" s="8">
        <f t="shared" si="35"/>
        <v>216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</v>
      </c>
      <c r="AT77" s="8">
        <v>29</v>
      </c>
      <c r="AU77" s="8">
        <v>29</v>
      </c>
      <c r="AW77" s="206">
        <v>27</v>
      </c>
      <c r="AX77" s="206">
        <v>0</v>
      </c>
      <c r="AY77" s="206">
        <v>0</v>
      </c>
      <c r="AZ77" s="206">
        <v>0</v>
      </c>
      <c r="BA77" s="206">
        <v>0</v>
      </c>
      <c r="BB77" s="206">
        <v>0</v>
      </c>
      <c r="BC77" s="8">
        <f t="shared" si="51"/>
        <v>27</v>
      </c>
      <c r="BD77" s="206">
        <v>27</v>
      </c>
      <c r="BE77" s="206">
        <v>0</v>
      </c>
      <c r="BF77" s="206">
        <v>0</v>
      </c>
      <c r="BG77" s="206">
        <v>0</v>
      </c>
      <c r="BH77" s="206">
        <v>0</v>
      </c>
      <c r="BI77" s="206">
        <v>0</v>
      </c>
      <c r="BJ77" s="8">
        <f t="shared" si="52"/>
        <v>27</v>
      </c>
      <c r="BL77" s="8">
        <f t="shared" si="53"/>
        <v>29</v>
      </c>
      <c r="BM77" s="8">
        <f t="shared" si="54"/>
        <v>29</v>
      </c>
      <c r="BN77" s="8">
        <f t="shared" si="55"/>
        <v>27</v>
      </c>
      <c r="BO77" s="8">
        <f t="shared" si="56"/>
        <v>27</v>
      </c>
      <c r="BP77" s="139">
        <f t="shared" si="57"/>
        <v>2</v>
      </c>
      <c r="BQ77" s="139">
        <f t="shared" si="58"/>
        <v>2</v>
      </c>
    </row>
    <row r="78" spans="1:69">
      <c r="A78" s="8" t="s">
        <v>120</v>
      </c>
      <c r="B78" s="15">
        <f>'[3]22'!B80</f>
        <v>270</v>
      </c>
      <c r="C78" s="16">
        <f>'[3]22'!C80</f>
        <v>0</v>
      </c>
      <c r="D78" s="16">
        <f>'[3]22'!D80</f>
        <v>0</v>
      </c>
      <c r="E78" s="16">
        <f>'[3]22'!E80</f>
        <v>0</v>
      </c>
      <c r="F78" s="16">
        <f>'[3]22'!F80</f>
        <v>680</v>
      </c>
      <c r="G78" s="16">
        <f>'[3]22'!G80</f>
        <v>0</v>
      </c>
      <c r="H78" s="17">
        <f t="shared" si="59"/>
        <v>950</v>
      </c>
      <c r="I78" s="15">
        <f>'[3]22'!J80</f>
        <v>270</v>
      </c>
      <c r="J78" s="16">
        <f>'[3]22'!K80</f>
        <v>0</v>
      </c>
      <c r="K78" s="16">
        <f>'[3]22'!L80</f>
        <v>0</v>
      </c>
      <c r="L78" s="16">
        <f>'[3]22'!M80</f>
        <v>0</v>
      </c>
      <c r="M78" s="16">
        <f>'[3]22'!N80</f>
        <v>0</v>
      </c>
      <c r="N78" s="16">
        <f>'[3]22'!O80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27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27</v>
      </c>
      <c r="AE78" s="8">
        <f t="shared" si="43"/>
        <v>27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27</v>
      </c>
      <c r="AL78" s="8">
        <f t="shared" si="35"/>
        <v>216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</v>
      </c>
      <c r="AT78" s="8">
        <v>29</v>
      </c>
      <c r="AU78" s="8">
        <v>29</v>
      </c>
      <c r="AW78" s="206">
        <v>27</v>
      </c>
      <c r="AX78" s="206">
        <v>0</v>
      </c>
      <c r="AY78" s="206">
        <v>0</v>
      </c>
      <c r="AZ78" s="206">
        <v>0</v>
      </c>
      <c r="BA78" s="206">
        <v>0</v>
      </c>
      <c r="BB78" s="206">
        <v>0</v>
      </c>
      <c r="BC78" s="8">
        <f t="shared" si="51"/>
        <v>27</v>
      </c>
      <c r="BD78" s="206">
        <v>27</v>
      </c>
      <c r="BE78" s="206">
        <v>0</v>
      </c>
      <c r="BF78" s="206">
        <v>0</v>
      </c>
      <c r="BG78" s="206">
        <v>0</v>
      </c>
      <c r="BH78" s="206">
        <v>0</v>
      </c>
      <c r="BI78" s="206">
        <v>0</v>
      </c>
      <c r="BJ78" s="8">
        <f t="shared" si="52"/>
        <v>27</v>
      </c>
      <c r="BL78" s="8">
        <f t="shared" si="53"/>
        <v>29</v>
      </c>
      <c r="BM78" s="8">
        <f t="shared" si="54"/>
        <v>29</v>
      </c>
      <c r="BN78" s="8">
        <f t="shared" si="55"/>
        <v>27</v>
      </c>
      <c r="BO78" s="8">
        <f t="shared" si="56"/>
        <v>27</v>
      </c>
      <c r="BP78" s="139">
        <f t="shared" si="57"/>
        <v>2</v>
      </c>
      <c r="BQ78" s="139">
        <f t="shared" si="58"/>
        <v>2</v>
      </c>
    </row>
    <row r="79" spans="1:69">
      <c r="A79" s="8" t="s">
        <v>121</v>
      </c>
      <c r="B79" s="15">
        <f>'[3]22'!B81</f>
        <v>270</v>
      </c>
      <c r="C79" s="16">
        <f>'[3]22'!C81</f>
        <v>0</v>
      </c>
      <c r="D79" s="16">
        <f>'[3]22'!D81</f>
        <v>0</v>
      </c>
      <c r="E79" s="16">
        <f>'[3]22'!E81</f>
        <v>0</v>
      </c>
      <c r="F79" s="16">
        <f>'[3]22'!F81</f>
        <v>680</v>
      </c>
      <c r="G79" s="16">
        <f>'[3]22'!G81</f>
        <v>0</v>
      </c>
      <c r="H79" s="17">
        <f t="shared" si="59"/>
        <v>950</v>
      </c>
      <c r="I79" s="15">
        <f>'[3]22'!J81</f>
        <v>270</v>
      </c>
      <c r="J79" s="16">
        <f>'[3]22'!K81</f>
        <v>0</v>
      </c>
      <c r="K79" s="16">
        <f>'[3]22'!L81</f>
        <v>0</v>
      </c>
      <c r="L79" s="16">
        <f>'[3]22'!M81</f>
        <v>0</v>
      </c>
      <c r="M79" s="16">
        <f>'[3]22'!N81</f>
        <v>0</v>
      </c>
      <c r="N79" s="16">
        <f>'[3]22'!O81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27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27</v>
      </c>
      <c r="AE79" s="8">
        <f t="shared" si="43"/>
        <v>27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27</v>
      </c>
      <c r="AL79" s="8">
        <f t="shared" si="35"/>
        <v>216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216</v>
      </c>
      <c r="AT79" s="8">
        <v>29</v>
      </c>
      <c r="AU79" s="8">
        <v>29</v>
      </c>
      <c r="AW79" s="206">
        <v>27</v>
      </c>
      <c r="AX79" s="206">
        <v>0</v>
      </c>
      <c r="AY79" s="206">
        <v>0</v>
      </c>
      <c r="AZ79" s="206">
        <v>0</v>
      </c>
      <c r="BA79" s="206">
        <v>0</v>
      </c>
      <c r="BB79" s="206">
        <v>0</v>
      </c>
      <c r="BC79" s="8">
        <f t="shared" si="51"/>
        <v>27</v>
      </c>
      <c r="BD79" s="206">
        <v>27</v>
      </c>
      <c r="BE79" s="206">
        <v>0</v>
      </c>
      <c r="BF79" s="206">
        <v>0</v>
      </c>
      <c r="BG79" s="206">
        <v>0</v>
      </c>
      <c r="BH79" s="206">
        <v>0</v>
      </c>
      <c r="BI79" s="206">
        <v>0</v>
      </c>
      <c r="BJ79" s="8">
        <f t="shared" si="52"/>
        <v>27</v>
      </c>
      <c r="BL79" s="8">
        <f t="shared" si="53"/>
        <v>29</v>
      </c>
      <c r="BM79" s="8">
        <f t="shared" si="54"/>
        <v>29</v>
      </c>
      <c r="BN79" s="8">
        <f t="shared" si="55"/>
        <v>27</v>
      </c>
      <c r="BO79" s="8">
        <f t="shared" si="56"/>
        <v>27</v>
      </c>
      <c r="BP79" s="139">
        <f t="shared" si="57"/>
        <v>2</v>
      </c>
      <c r="BQ79" s="139">
        <f t="shared" si="58"/>
        <v>2</v>
      </c>
    </row>
    <row r="80" spans="1:69">
      <c r="A80" s="8" t="s">
        <v>122</v>
      </c>
      <c r="B80" s="15">
        <f>'[3]22'!B82</f>
        <v>270</v>
      </c>
      <c r="C80" s="16">
        <f>'[3]22'!C82</f>
        <v>0</v>
      </c>
      <c r="D80" s="16">
        <f>'[3]22'!D82</f>
        <v>0</v>
      </c>
      <c r="E80" s="16">
        <f>'[3]22'!E82</f>
        <v>0</v>
      </c>
      <c r="F80" s="16">
        <f>'[3]22'!F82</f>
        <v>680</v>
      </c>
      <c r="G80" s="16">
        <f>'[3]22'!G82</f>
        <v>0</v>
      </c>
      <c r="H80" s="17">
        <f t="shared" si="59"/>
        <v>950</v>
      </c>
      <c r="I80" s="15">
        <f>'[3]22'!J82</f>
        <v>270</v>
      </c>
      <c r="J80" s="16">
        <f>'[3]22'!K82</f>
        <v>0</v>
      </c>
      <c r="K80" s="16">
        <f>'[3]22'!L82</f>
        <v>0</v>
      </c>
      <c r="L80" s="16">
        <f>'[3]22'!M82</f>
        <v>0</v>
      </c>
      <c r="M80" s="16">
        <f>'[3]22'!N82</f>
        <v>0</v>
      </c>
      <c r="N80" s="16">
        <f>'[3]22'!O82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27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27</v>
      </c>
      <c r="AE80" s="8">
        <f t="shared" si="43"/>
        <v>27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27</v>
      </c>
      <c r="AL80" s="8">
        <f t="shared" si="35"/>
        <v>216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216</v>
      </c>
      <c r="AT80" s="8">
        <v>29</v>
      </c>
      <c r="AU80" s="8">
        <v>29</v>
      </c>
      <c r="AW80" s="206">
        <v>27</v>
      </c>
      <c r="AX80" s="206">
        <v>0</v>
      </c>
      <c r="AY80" s="206">
        <v>0</v>
      </c>
      <c r="AZ80" s="206">
        <v>0</v>
      </c>
      <c r="BA80" s="206">
        <v>0</v>
      </c>
      <c r="BB80" s="206">
        <v>0</v>
      </c>
      <c r="BC80" s="8">
        <f t="shared" si="51"/>
        <v>27</v>
      </c>
      <c r="BD80" s="206">
        <v>27</v>
      </c>
      <c r="BE80" s="206">
        <v>0</v>
      </c>
      <c r="BF80" s="206">
        <v>0</v>
      </c>
      <c r="BG80" s="206">
        <v>0</v>
      </c>
      <c r="BH80" s="206">
        <v>0</v>
      </c>
      <c r="BI80" s="206">
        <v>0</v>
      </c>
      <c r="BJ80" s="8">
        <f t="shared" si="52"/>
        <v>27</v>
      </c>
      <c r="BL80" s="8">
        <f t="shared" si="53"/>
        <v>29</v>
      </c>
      <c r="BM80" s="8">
        <f t="shared" si="54"/>
        <v>29</v>
      </c>
      <c r="BN80" s="8">
        <f t="shared" si="55"/>
        <v>27</v>
      </c>
      <c r="BO80" s="8">
        <f t="shared" si="56"/>
        <v>27</v>
      </c>
      <c r="BP80" s="139">
        <f t="shared" si="57"/>
        <v>2</v>
      </c>
      <c r="BQ80" s="139">
        <f t="shared" si="58"/>
        <v>2</v>
      </c>
    </row>
    <row r="81" spans="1:69">
      <c r="A81" s="8" t="s">
        <v>123</v>
      </c>
      <c r="B81" s="15">
        <f>'[3]22'!B83</f>
        <v>270</v>
      </c>
      <c r="C81" s="16">
        <f>'[3]22'!C83</f>
        <v>0</v>
      </c>
      <c r="D81" s="16">
        <f>'[3]22'!D83</f>
        <v>0</v>
      </c>
      <c r="E81" s="16">
        <f>'[3]22'!E83</f>
        <v>0</v>
      </c>
      <c r="F81" s="16">
        <f>'[3]22'!F83</f>
        <v>680</v>
      </c>
      <c r="G81" s="16">
        <f>'[3]22'!G83</f>
        <v>0</v>
      </c>
      <c r="H81" s="17">
        <f t="shared" si="59"/>
        <v>950</v>
      </c>
      <c r="I81" s="15">
        <f>'[3]22'!J83</f>
        <v>270</v>
      </c>
      <c r="J81" s="16">
        <f>'[3]22'!K83</f>
        <v>0</v>
      </c>
      <c r="K81" s="16">
        <f>'[3]22'!L83</f>
        <v>0</v>
      </c>
      <c r="L81" s="16">
        <f>'[3]22'!M83</f>
        <v>0</v>
      </c>
      <c r="M81" s="16">
        <f>'[3]22'!N83</f>
        <v>0</v>
      </c>
      <c r="N81" s="16">
        <f>'[3]22'!O83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27</v>
      </c>
      <c r="AE81" s="8">
        <f t="shared" si="43"/>
        <v>27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27</v>
      </c>
      <c r="AL81" s="8">
        <f t="shared" si="35"/>
        <v>216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216</v>
      </c>
      <c r="AT81" s="8">
        <v>27</v>
      </c>
      <c r="AU81" s="8">
        <v>27</v>
      </c>
      <c r="AW81" s="206">
        <v>27</v>
      </c>
      <c r="AX81" s="206">
        <v>0</v>
      </c>
      <c r="AY81" s="206">
        <v>0</v>
      </c>
      <c r="AZ81" s="206">
        <v>0</v>
      </c>
      <c r="BA81" s="206">
        <v>0</v>
      </c>
      <c r="BB81" s="206">
        <v>0</v>
      </c>
      <c r="BC81" s="8">
        <f t="shared" si="51"/>
        <v>27</v>
      </c>
      <c r="BD81" s="206">
        <v>27</v>
      </c>
      <c r="BE81" s="206">
        <v>0</v>
      </c>
      <c r="BF81" s="206">
        <v>0</v>
      </c>
      <c r="BG81" s="206">
        <v>0</v>
      </c>
      <c r="BH81" s="206">
        <v>0</v>
      </c>
      <c r="BI81" s="206">
        <v>0</v>
      </c>
      <c r="BJ81" s="8">
        <f t="shared" si="52"/>
        <v>27</v>
      </c>
      <c r="BL81" s="8">
        <f t="shared" si="53"/>
        <v>27</v>
      </c>
      <c r="BM81" s="8">
        <f t="shared" si="54"/>
        <v>27</v>
      </c>
      <c r="BN81" s="8">
        <f t="shared" si="55"/>
        <v>27</v>
      </c>
      <c r="BO81" s="8">
        <f t="shared" si="56"/>
        <v>27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'[3]22'!B84</f>
        <v>270</v>
      </c>
      <c r="C82" s="16">
        <f>'[3]22'!C84</f>
        <v>0</v>
      </c>
      <c r="D82" s="16">
        <f>'[3]22'!D84</f>
        <v>0</v>
      </c>
      <c r="E82" s="16">
        <f>'[3]22'!E84</f>
        <v>0</v>
      </c>
      <c r="F82" s="16">
        <f>'[3]22'!F84</f>
        <v>680</v>
      </c>
      <c r="G82" s="16">
        <f>'[3]22'!G84</f>
        <v>0</v>
      </c>
      <c r="H82" s="17">
        <f t="shared" si="59"/>
        <v>950</v>
      </c>
      <c r="I82" s="15">
        <f>'[3]22'!J84</f>
        <v>270</v>
      </c>
      <c r="J82" s="16">
        <f>'[3]22'!K84</f>
        <v>0</v>
      </c>
      <c r="K82" s="16">
        <f>'[3]22'!L84</f>
        <v>0</v>
      </c>
      <c r="L82" s="16">
        <f>'[3]22'!M84</f>
        <v>0</v>
      </c>
      <c r="M82" s="16">
        <f>'[3]22'!N84</f>
        <v>0</v>
      </c>
      <c r="N82" s="16">
        <f>'[3]22'!O84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27</v>
      </c>
      <c r="AE82" s="8">
        <f t="shared" si="43"/>
        <v>27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27</v>
      </c>
      <c r="AL82" s="8">
        <f t="shared" si="35"/>
        <v>216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</v>
      </c>
      <c r="AT82" s="8">
        <v>27</v>
      </c>
      <c r="AU82" s="8">
        <v>27</v>
      </c>
      <c r="AW82" s="206">
        <v>27</v>
      </c>
      <c r="AX82" s="206">
        <v>0</v>
      </c>
      <c r="AY82" s="206">
        <v>0</v>
      </c>
      <c r="AZ82" s="206">
        <v>0</v>
      </c>
      <c r="BA82" s="206">
        <v>0</v>
      </c>
      <c r="BB82" s="206">
        <v>0</v>
      </c>
      <c r="BC82" s="8">
        <f t="shared" si="51"/>
        <v>27</v>
      </c>
      <c r="BD82" s="206">
        <v>27</v>
      </c>
      <c r="BE82" s="206">
        <v>0</v>
      </c>
      <c r="BF82" s="206">
        <v>0</v>
      </c>
      <c r="BG82" s="206">
        <v>0</v>
      </c>
      <c r="BH82" s="206">
        <v>0</v>
      </c>
      <c r="BI82" s="206">
        <v>0</v>
      </c>
      <c r="BJ82" s="8">
        <f t="shared" si="52"/>
        <v>27</v>
      </c>
      <c r="BL82" s="8">
        <f t="shared" si="53"/>
        <v>27</v>
      </c>
      <c r="BM82" s="8">
        <f t="shared" si="54"/>
        <v>27</v>
      </c>
      <c r="BN82" s="8">
        <f t="shared" si="55"/>
        <v>27</v>
      </c>
      <c r="BO82" s="8">
        <f t="shared" si="56"/>
        <v>27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'[3]22'!B85</f>
        <v>270</v>
      </c>
      <c r="C83" s="16">
        <f>'[3]22'!C85</f>
        <v>0</v>
      </c>
      <c r="D83" s="16">
        <f>'[3]22'!D85</f>
        <v>0</v>
      </c>
      <c r="E83" s="16">
        <f>'[3]22'!E85</f>
        <v>0</v>
      </c>
      <c r="F83" s="16">
        <f>'[3]22'!F85</f>
        <v>680</v>
      </c>
      <c r="G83" s="16">
        <f>'[3]22'!G85</f>
        <v>0</v>
      </c>
      <c r="H83" s="17">
        <f t="shared" si="59"/>
        <v>950</v>
      </c>
      <c r="I83" s="15">
        <f>'[3]22'!J85</f>
        <v>270</v>
      </c>
      <c r="J83" s="16">
        <f>'[3]22'!K85</f>
        <v>0</v>
      </c>
      <c r="K83" s="16">
        <f>'[3]22'!L85</f>
        <v>0</v>
      </c>
      <c r="L83" s="16">
        <f>'[3]22'!M85</f>
        <v>0</v>
      </c>
      <c r="M83" s="16">
        <f>'[3]22'!N85</f>
        <v>0</v>
      </c>
      <c r="N83" s="16">
        <f>'[3]22'!O85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27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27</v>
      </c>
      <c r="AE83" s="8">
        <f t="shared" si="43"/>
        <v>27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27</v>
      </c>
      <c r="AL83" s="8">
        <f t="shared" si="35"/>
        <v>216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</v>
      </c>
      <c r="AT83" s="8">
        <v>27</v>
      </c>
      <c r="AU83" s="8">
        <v>27</v>
      </c>
      <c r="AW83" s="206">
        <v>27</v>
      </c>
      <c r="AX83" s="206">
        <v>0</v>
      </c>
      <c r="AY83" s="206">
        <v>0</v>
      </c>
      <c r="AZ83" s="206">
        <v>0</v>
      </c>
      <c r="BA83" s="206">
        <v>0</v>
      </c>
      <c r="BB83" s="206">
        <v>0</v>
      </c>
      <c r="BC83" s="8">
        <f t="shared" si="51"/>
        <v>27</v>
      </c>
      <c r="BD83" s="206">
        <v>27</v>
      </c>
      <c r="BE83" s="206">
        <v>0</v>
      </c>
      <c r="BF83" s="206">
        <v>0</v>
      </c>
      <c r="BG83" s="206">
        <v>0</v>
      </c>
      <c r="BH83" s="206">
        <v>0</v>
      </c>
      <c r="BI83" s="206">
        <v>0</v>
      </c>
      <c r="BJ83" s="8">
        <f t="shared" si="52"/>
        <v>27</v>
      </c>
      <c r="BL83" s="8">
        <f t="shared" si="53"/>
        <v>27</v>
      </c>
      <c r="BM83" s="8">
        <f t="shared" si="54"/>
        <v>27</v>
      </c>
      <c r="BN83" s="8">
        <f t="shared" si="55"/>
        <v>27</v>
      </c>
      <c r="BO83" s="8">
        <f t="shared" si="56"/>
        <v>27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'[3]22'!B86</f>
        <v>270</v>
      </c>
      <c r="C84" s="16">
        <f>'[3]22'!C86</f>
        <v>0</v>
      </c>
      <c r="D84" s="16">
        <f>'[3]22'!D86</f>
        <v>0</v>
      </c>
      <c r="E84" s="16">
        <f>'[3]22'!E86</f>
        <v>0</v>
      </c>
      <c r="F84" s="16">
        <f>'[3]22'!F86</f>
        <v>680</v>
      </c>
      <c r="G84" s="16">
        <f>'[3]22'!G86</f>
        <v>0</v>
      </c>
      <c r="H84" s="17">
        <f t="shared" si="59"/>
        <v>950</v>
      </c>
      <c r="I84" s="15">
        <f>'[3]22'!J86</f>
        <v>270</v>
      </c>
      <c r="J84" s="16">
        <f>'[3]22'!K86</f>
        <v>0</v>
      </c>
      <c r="K84" s="16">
        <f>'[3]22'!L86</f>
        <v>0</v>
      </c>
      <c r="L84" s="16">
        <f>'[3]22'!M86</f>
        <v>0</v>
      </c>
      <c r="M84" s="16">
        <f>'[3]22'!N86</f>
        <v>0</v>
      </c>
      <c r="N84" s="16">
        <f>'[3]22'!O86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27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27</v>
      </c>
      <c r="AE84" s="8">
        <f t="shared" si="43"/>
        <v>27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27</v>
      </c>
      <c r="AL84" s="8">
        <f t="shared" si="35"/>
        <v>216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</v>
      </c>
      <c r="AT84" s="8">
        <v>27</v>
      </c>
      <c r="AU84" s="8">
        <v>27</v>
      </c>
      <c r="AW84" s="206">
        <v>27</v>
      </c>
      <c r="AX84" s="206">
        <v>0</v>
      </c>
      <c r="AY84" s="206">
        <v>0</v>
      </c>
      <c r="AZ84" s="206">
        <v>0</v>
      </c>
      <c r="BA84" s="206">
        <v>0</v>
      </c>
      <c r="BB84" s="206">
        <v>0</v>
      </c>
      <c r="BC84" s="8">
        <f t="shared" si="51"/>
        <v>27</v>
      </c>
      <c r="BD84" s="206">
        <v>27</v>
      </c>
      <c r="BE84" s="206">
        <v>0</v>
      </c>
      <c r="BF84" s="206">
        <v>0</v>
      </c>
      <c r="BG84" s="206">
        <v>0</v>
      </c>
      <c r="BH84" s="206">
        <v>0</v>
      </c>
      <c r="BI84" s="206">
        <v>0</v>
      </c>
      <c r="BJ84" s="8">
        <f t="shared" si="52"/>
        <v>27</v>
      </c>
      <c r="BL84" s="8">
        <f t="shared" si="53"/>
        <v>27</v>
      </c>
      <c r="BM84" s="8">
        <f t="shared" si="54"/>
        <v>27</v>
      </c>
      <c r="BN84" s="8">
        <f t="shared" si="55"/>
        <v>27</v>
      </c>
      <c r="BO84" s="8">
        <f t="shared" si="56"/>
        <v>27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'[3]22'!B87</f>
        <v>270</v>
      </c>
      <c r="C85" s="16">
        <f>'[3]22'!C87</f>
        <v>0</v>
      </c>
      <c r="D85" s="16">
        <f>'[3]22'!D87</f>
        <v>0</v>
      </c>
      <c r="E85" s="16">
        <f>'[3]22'!E87</f>
        <v>0</v>
      </c>
      <c r="F85" s="16">
        <f>'[3]22'!F87</f>
        <v>680</v>
      </c>
      <c r="G85" s="16">
        <f>'[3]22'!G87</f>
        <v>0</v>
      </c>
      <c r="H85" s="17">
        <f t="shared" si="59"/>
        <v>950</v>
      </c>
      <c r="I85" s="15">
        <f>'[3]22'!J87</f>
        <v>270</v>
      </c>
      <c r="J85" s="16">
        <f>'[3]22'!K87</f>
        <v>0</v>
      </c>
      <c r="K85" s="16">
        <f>'[3]22'!L87</f>
        <v>0</v>
      </c>
      <c r="L85" s="16">
        <f>'[3]22'!M87</f>
        <v>0</v>
      </c>
      <c r="M85" s="16">
        <f>'[3]22'!N87</f>
        <v>0</v>
      </c>
      <c r="N85" s="16">
        <f>'[3]22'!O87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27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27</v>
      </c>
      <c r="AE85" s="8">
        <f t="shared" si="43"/>
        <v>27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27</v>
      </c>
      <c r="AL85" s="8">
        <f t="shared" si="35"/>
        <v>216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</v>
      </c>
      <c r="AT85" s="8">
        <v>27</v>
      </c>
      <c r="AU85" s="8">
        <v>27</v>
      </c>
      <c r="AW85" s="206">
        <v>27</v>
      </c>
      <c r="AX85" s="206">
        <v>0</v>
      </c>
      <c r="AY85" s="206">
        <v>0</v>
      </c>
      <c r="AZ85" s="206">
        <v>0</v>
      </c>
      <c r="BA85" s="206">
        <v>0</v>
      </c>
      <c r="BB85" s="206">
        <v>0</v>
      </c>
      <c r="BC85" s="8">
        <f t="shared" si="51"/>
        <v>27</v>
      </c>
      <c r="BD85" s="206">
        <v>27</v>
      </c>
      <c r="BE85" s="206">
        <v>0</v>
      </c>
      <c r="BF85" s="206">
        <v>0</v>
      </c>
      <c r="BG85" s="206">
        <v>0</v>
      </c>
      <c r="BH85" s="206">
        <v>0</v>
      </c>
      <c r="BI85" s="206">
        <v>0</v>
      </c>
      <c r="BJ85" s="8">
        <f t="shared" si="52"/>
        <v>27</v>
      </c>
      <c r="BL85" s="8">
        <f t="shared" si="53"/>
        <v>27</v>
      </c>
      <c r="BM85" s="8">
        <f t="shared" si="54"/>
        <v>27</v>
      </c>
      <c r="BN85" s="8">
        <f t="shared" si="55"/>
        <v>27</v>
      </c>
      <c r="BO85" s="8">
        <f t="shared" si="56"/>
        <v>27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'[3]22'!B88</f>
        <v>270</v>
      </c>
      <c r="C86" s="16">
        <f>'[3]22'!C88</f>
        <v>0</v>
      </c>
      <c r="D86" s="16">
        <f>'[3]22'!D88</f>
        <v>0</v>
      </c>
      <c r="E86" s="16">
        <f>'[3]22'!E88</f>
        <v>0</v>
      </c>
      <c r="F86" s="16">
        <f>'[3]22'!F88</f>
        <v>680</v>
      </c>
      <c r="G86" s="16">
        <f>'[3]22'!G88</f>
        <v>0</v>
      </c>
      <c r="H86" s="17">
        <f t="shared" si="59"/>
        <v>950</v>
      </c>
      <c r="I86" s="15">
        <f>'[3]22'!J88</f>
        <v>270</v>
      </c>
      <c r="J86" s="16">
        <f>'[3]22'!K88</f>
        <v>0</v>
      </c>
      <c r="K86" s="16">
        <f>'[3]22'!L88</f>
        <v>0</v>
      </c>
      <c r="L86" s="16">
        <f>'[3]22'!M88</f>
        <v>0</v>
      </c>
      <c r="M86" s="16">
        <f>'[3]22'!N88</f>
        <v>0</v>
      </c>
      <c r="N86" s="16">
        <f>'[3]22'!O88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27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27</v>
      </c>
      <c r="AE86" s="8">
        <f t="shared" si="43"/>
        <v>27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27</v>
      </c>
      <c r="AL86" s="8">
        <f t="shared" si="35"/>
        <v>216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</v>
      </c>
      <c r="AT86" s="8">
        <v>27</v>
      </c>
      <c r="AU86" s="8">
        <v>27</v>
      </c>
      <c r="AW86" s="206">
        <v>27</v>
      </c>
      <c r="AX86" s="206">
        <v>0</v>
      </c>
      <c r="AY86" s="206">
        <v>0</v>
      </c>
      <c r="AZ86" s="206">
        <v>0</v>
      </c>
      <c r="BA86" s="206">
        <v>0</v>
      </c>
      <c r="BB86" s="206">
        <v>0</v>
      </c>
      <c r="BC86" s="8">
        <f t="shared" si="51"/>
        <v>27</v>
      </c>
      <c r="BD86" s="206">
        <v>27</v>
      </c>
      <c r="BE86" s="206">
        <v>0</v>
      </c>
      <c r="BF86" s="206">
        <v>0</v>
      </c>
      <c r="BG86" s="206">
        <v>0</v>
      </c>
      <c r="BH86" s="206">
        <v>0</v>
      </c>
      <c r="BI86" s="206">
        <v>0</v>
      </c>
      <c r="BJ86" s="8">
        <f t="shared" si="52"/>
        <v>27</v>
      </c>
      <c r="BL86" s="8">
        <f t="shared" si="53"/>
        <v>27</v>
      </c>
      <c r="BM86" s="8">
        <f t="shared" si="54"/>
        <v>27</v>
      </c>
      <c r="BN86" s="8">
        <f t="shared" si="55"/>
        <v>27</v>
      </c>
      <c r="BO86" s="8">
        <f t="shared" si="56"/>
        <v>27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'[3]22'!B89</f>
        <v>320</v>
      </c>
      <c r="C87" s="16">
        <f>'[3]22'!C89</f>
        <v>0</v>
      </c>
      <c r="D87" s="16">
        <f>'[3]22'!D89</f>
        <v>0</v>
      </c>
      <c r="E87" s="16">
        <f>'[3]22'!E89</f>
        <v>0</v>
      </c>
      <c r="F87" s="16">
        <f>'[3]22'!F89</f>
        <v>680</v>
      </c>
      <c r="G87" s="16">
        <f>'[3]22'!G89</f>
        <v>0</v>
      </c>
      <c r="H87" s="17">
        <f t="shared" si="59"/>
        <v>1000</v>
      </c>
      <c r="I87" s="15">
        <f>'[3]22'!J89</f>
        <v>270</v>
      </c>
      <c r="J87" s="16">
        <f>'[3]22'!K89</f>
        <v>0</v>
      </c>
      <c r="K87" s="16">
        <f>'[3]22'!L89</f>
        <v>0</v>
      </c>
      <c r="L87" s="16">
        <f>'[3]22'!M89</f>
        <v>0</v>
      </c>
      <c r="M87" s="16">
        <f>'[3]22'!N89</f>
        <v>0</v>
      </c>
      <c r="N87" s="16">
        <f>'[3]22'!O89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27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27</v>
      </c>
      <c r="AE87" s="8">
        <f t="shared" si="43"/>
        <v>27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27</v>
      </c>
      <c r="AL87" s="8">
        <f t="shared" si="35"/>
        <v>216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</v>
      </c>
      <c r="AT87" s="8">
        <v>27</v>
      </c>
      <c r="AU87" s="8">
        <v>27</v>
      </c>
      <c r="AW87" s="206">
        <v>27</v>
      </c>
      <c r="AX87" s="206">
        <v>0</v>
      </c>
      <c r="AY87" s="206">
        <v>0</v>
      </c>
      <c r="AZ87" s="206">
        <v>0</v>
      </c>
      <c r="BA87" s="206">
        <v>0</v>
      </c>
      <c r="BB87" s="206">
        <v>0</v>
      </c>
      <c r="BC87" s="8">
        <f t="shared" si="51"/>
        <v>27</v>
      </c>
      <c r="BD87" s="206">
        <v>27</v>
      </c>
      <c r="BE87" s="206">
        <v>0</v>
      </c>
      <c r="BF87" s="206">
        <v>0</v>
      </c>
      <c r="BG87" s="206">
        <v>0</v>
      </c>
      <c r="BH87" s="206">
        <v>0</v>
      </c>
      <c r="BI87" s="206">
        <v>0</v>
      </c>
      <c r="BJ87" s="8">
        <f t="shared" si="52"/>
        <v>27</v>
      </c>
      <c r="BL87" s="8">
        <f t="shared" si="53"/>
        <v>27</v>
      </c>
      <c r="BM87" s="8">
        <f t="shared" si="54"/>
        <v>27</v>
      </c>
      <c r="BN87" s="8">
        <f t="shared" si="55"/>
        <v>27</v>
      </c>
      <c r="BO87" s="8">
        <f t="shared" si="56"/>
        <v>27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'[3]22'!B90</f>
        <v>320</v>
      </c>
      <c r="C88" s="16">
        <f>'[3]22'!C90</f>
        <v>0</v>
      </c>
      <c r="D88" s="16">
        <f>'[3]22'!D90</f>
        <v>0</v>
      </c>
      <c r="E88" s="16">
        <f>'[3]22'!E90</f>
        <v>0</v>
      </c>
      <c r="F88" s="16">
        <f>'[3]22'!F90</f>
        <v>680</v>
      </c>
      <c r="G88" s="16">
        <f>'[3]22'!G90</f>
        <v>0</v>
      </c>
      <c r="H88" s="17">
        <f t="shared" si="59"/>
        <v>1000</v>
      </c>
      <c r="I88" s="15">
        <f>'[3]22'!J90</f>
        <v>270</v>
      </c>
      <c r="J88" s="16">
        <f>'[3]22'!K90</f>
        <v>0</v>
      </c>
      <c r="K88" s="16">
        <f>'[3]22'!L90</f>
        <v>0</v>
      </c>
      <c r="L88" s="16">
        <f>'[3]22'!M90</f>
        <v>0</v>
      </c>
      <c r="M88" s="16">
        <f>'[3]22'!N90</f>
        <v>0</v>
      </c>
      <c r="N88" s="16">
        <f>'[3]22'!O90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27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27</v>
      </c>
      <c r="AE88" s="8">
        <f t="shared" si="43"/>
        <v>27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27</v>
      </c>
      <c r="AL88" s="8">
        <f t="shared" si="35"/>
        <v>216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</v>
      </c>
      <c r="AT88" s="8">
        <v>27</v>
      </c>
      <c r="AU88" s="8">
        <v>27</v>
      </c>
      <c r="AW88" s="206">
        <v>27</v>
      </c>
      <c r="AX88" s="206">
        <v>0</v>
      </c>
      <c r="AY88" s="206">
        <v>0</v>
      </c>
      <c r="AZ88" s="206">
        <v>0</v>
      </c>
      <c r="BA88" s="206">
        <v>0</v>
      </c>
      <c r="BB88" s="206">
        <v>0</v>
      </c>
      <c r="BC88" s="8">
        <f t="shared" si="51"/>
        <v>27</v>
      </c>
      <c r="BD88" s="206">
        <v>27</v>
      </c>
      <c r="BE88" s="206">
        <v>0</v>
      </c>
      <c r="BF88" s="206">
        <v>0</v>
      </c>
      <c r="BG88" s="206">
        <v>0</v>
      </c>
      <c r="BH88" s="206">
        <v>0</v>
      </c>
      <c r="BI88" s="206">
        <v>0</v>
      </c>
      <c r="BJ88" s="8">
        <f t="shared" si="52"/>
        <v>27</v>
      </c>
      <c r="BL88" s="8">
        <f t="shared" si="53"/>
        <v>27</v>
      </c>
      <c r="BM88" s="8">
        <f t="shared" si="54"/>
        <v>27</v>
      </c>
      <c r="BN88" s="8">
        <f t="shared" si="55"/>
        <v>27</v>
      </c>
      <c r="BO88" s="8">
        <f t="shared" si="56"/>
        <v>27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'[3]22'!B91</f>
        <v>320</v>
      </c>
      <c r="C89" s="16">
        <f>'[3]22'!C91</f>
        <v>0</v>
      </c>
      <c r="D89" s="16">
        <f>'[3]22'!D91</f>
        <v>0</v>
      </c>
      <c r="E89" s="16">
        <f>'[3]22'!E91</f>
        <v>0</v>
      </c>
      <c r="F89" s="16">
        <f>'[3]22'!F91</f>
        <v>680</v>
      </c>
      <c r="G89" s="16">
        <f>'[3]22'!G91</f>
        <v>0</v>
      </c>
      <c r="H89" s="17">
        <f t="shared" si="59"/>
        <v>1000</v>
      </c>
      <c r="I89" s="15">
        <f>'[3]22'!J91</f>
        <v>270</v>
      </c>
      <c r="J89" s="16">
        <f>'[3]22'!K91</f>
        <v>0</v>
      </c>
      <c r="K89" s="16">
        <f>'[3]22'!L91</f>
        <v>0</v>
      </c>
      <c r="L89" s="16">
        <f>'[3]22'!M91</f>
        <v>0</v>
      </c>
      <c r="M89" s="16">
        <f>'[3]22'!N91</f>
        <v>0</v>
      </c>
      <c r="N89" s="16">
        <f>'[3]22'!O91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27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27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</v>
      </c>
      <c r="AT89" s="8">
        <v>27</v>
      </c>
      <c r="AU89" s="8">
        <v>26.99</v>
      </c>
      <c r="AW89" s="206">
        <v>27</v>
      </c>
      <c r="AX89" s="206">
        <v>0</v>
      </c>
      <c r="AY89" s="206">
        <v>0</v>
      </c>
      <c r="AZ89" s="206">
        <v>0</v>
      </c>
      <c r="BA89" s="206">
        <v>0</v>
      </c>
      <c r="BB89" s="206">
        <v>0</v>
      </c>
      <c r="BC89" s="8">
        <f t="shared" si="51"/>
        <v>27</v>
      </c>
      <c r="BD89" s="206">
        <v>26.99</v>
      </c>
      <c r="BE89" s="206">
        <v>0</v>
      </c>
      <c r="BF89" s="206">
        <v>0</v>
      </c>
      <c r="BG89" s="206">
        <v>0</v>
      </c>
      <c r="BH89" s="206">
        <v>0</v>
      </c>
      <c r="BI89" s="206">
        <v>0</v>
      </c>
      <c r="BJ89" s="8">
        <f t="shared" si="52"/>
        <v>26.99</v>
      </c>
      <c r="BL89" s="8">
        <f t="shared" si="53"/>
        <v>27</v>
      </c>
      <c r="BM89" s="8">
        <f t="shared" si="54"/>
        <v>26.99</v>
      </c>
      <c r="BN89" s="8">
        <f t="shared" si="55"/>
        <v>27</v>
      </c>
      <c r="BO89" s="8">
        <f t="shared" si="56"/>
        <v>26.99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'[3]22'!B92</f>
        <v>320</v>
      </c>
      <c r="C90" s="16">
        <f>'[3]22'!C92</f>
        <v>0</v>
      </c>
      <c r="D90" s="16">
        <f>'[3]22'!D92</f>
        <v>0</v>
      </c>
      <c r="E90" s="16">
        <f>'[3]22'!E92</f>
        <v>0</v>
      </c>
      <c r="F90" s="16">
        <f>'[3]22'!F92</f>
        <v>680</v>
      </c>
      <c r="G90" s="16">
        <f>'[3]22'!G92</f>
        <v>0</v>
      </c>
      <c r="H90" s="17">
        <f t="shared" si="59"/>
        <v>1000</v>
      </c>
      <c r="I90" s="15">
        <f>'[3]22'!J92</f>
        <v>270</v>
      </c>
      <c r="J90" s="16">
        <f>'[3]22'!K92</f>
        <v>0</v>
      </c>
      <c r="K90" s="16">
        <f>'[3]22'!L92</f>
        <v>0</v>
      </c>
      <c r="L90" s="16">
        <f>'[3]22'!M92</f>
        <v>0</v>
      </c>
      <c r="M90" s="16">
        <f>'[3]22'!N92</f>
        <v>0</v>
      </c>
      <c r="N90" s="16">
        <f>'[3]22'!O92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27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27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</v>
      </c>
      <c r="AT90" s="8">
        <v>27</v>
      </c>
      <c r="AU90" s="8">
        <v>26.99</v>
      </c>
      <c r="AW90" s="206">
        <v>27</v>
      </c>
      <c r="AX90" s="206">
        <v>0</v>
      </c>
      <c r="AY90" s="206">
        <v>0</v>
      </c>
      <c r="AZ90" s="206">
        <v>0</v>
      </c>
      <c r="BA90" s="206">
        <v>0</v>
      </c>
      <c r="BB90" s="206">
        <v>0</v>
      </c>
      <c r="BC90" s="8">
        <f t="shared" si="51"/>
        <v>27</v>
      </c>
      <c r="BD90" s="206">
        <v>26.99</v>
      </c>
      <c r="BE90" s="206">
        <v>0</v>
      </c>
      <c r="BF90" s="206">
        <v>0</v>
      </c>
      <c r="BG90" s="206">
        <v>0</v>
      </c>
      <c r="BH90" s="206">
        <v>0</v>
      </c>
      <c r="BI90" s="206">
        <v>0</v>
      </c>
      <c r="BJ90" s="8">
        <f t="shared" si="52"/>
        <v>26.99</v>
      </c>
      <c r="BL90" s="8">
        <f t="shared" si="53"/>
        <v>27</v>
      </c>
      <c r="BM90" s="8">
        <f t="shared" si="54"/>
        <v>26.99</v>
      </c>
      <c r="BN90" s="8">
        <f t="shared" si="55"/>
        <v>27</v>
      </c>
      <c r="BO90" s="8">
        <f t="shared" si="56"/>
        <v>26.99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'[3]22'!B93</f>
        <v>320</v>
      </c>
      <c r="C91" s="16">
        <f>'[3]22'!C93</f>
        <v>0</v>
      </c>
      <c r="D91" s="16">
        <f>'[3]22'!D93</f>
        <v>0</v>
      </c>
      <c r="E91" s="16">
        <f>'[3]22'!E93</f>
        <v>0</v>
      </c>
      <c r="F91" s="16">
        <f>'[3]22'!F93</f>
        <v>680</v>
      </c>
      <c r="G91" s="16">
        <f>'[3]22'!G93</f>
        <v>0</v>
      </c>
      <c r="H91" s="17">
        <f t="shared" si="59"/>
        <v>1000</v>
      </c>
      <c r="I91" s="15">
        <f>'[3]22'!J93</f>
        <v>270</v>
      </c>
      <c r="J91" s="16">
        <f>'[3]22'!K93</f>
        <v>0</v>
      </c>
      <c r="K91" s="16">
        <f>'[3]22'!L93</f>
        <v>0</v>
      </c>
      <c r="L91" s="16">
        <f>'[3]22'!M93</f>
        <v>0</v>
      </c>
      <c r="M91" s="16">
        <f>'[3]22'!N93</f>
        <v>0</v>
      </c>
      <c r="N91" s="16">
        <f>'[3]22'!O93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27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27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</v>
      </c>
      <c r="AT91" s="8">
        <v>27</v>
      </c>
      <c r="AU91" s="8">
        <v>26.99</v>
      </c>
      <c r="AW91" s="206">
        <v>27</v>
      </c>
      <c r="AX91" s="206">
        <v>0</v>
      </c>
      <c r="AY91" s="206">
        <v>0</v>
      </c>
      <c r="AZ91" s="206">
        <v>0</v>
      </c>
      <c r="BA91" s="206">
        <v>0</v>
      </c>
      <c r="BB91" s="206">
        <v>0</v>
      </c>
      <c r="BC91" s="8">
        <f t="shared" si="51"/>
        <v>27</v>
      </c>
      <c r="BD91" s="206">
        <v>26.99</v>
      </c>
      <c r="BE91" s="206">
        <v>0</v>
      </c>
      <c r="BF91" s="206">
        <v>0</v>
      </c>
      <c r="BG91" s="206">
        <v>0</v>
      </c>
      <c r="BH91" s="206">
        <v>0</v>
      </c>
      <c r="BI91" s="206">
        <v>0</v>
      </c>
      <c r="BJ91" s="8">
        <f t="shared" si="52"/>
        <v>26.99</v>
      </c>
      <c r="BL91" s="8">
        <f t="shared" si="53"/>
        <v>27</v>
      </c>
      <c r="BM91" s="8">
        <f t="shared" si="54"/>
        <v>26.99</v>
      </c>
      <c r="BN91" s="8">
        <f t="shared" si="55"/>
        <v>27</v>
      </c>
      <c r="BO91" s="8">
        <f t="shared" si="56"/>
        <v>26.99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'[3]22'!B94</f>
        <v>320</v>
      </c>
      <c r="C92" s="16">
        <f>'[3]22'!C94</f>
        <v>0</v>
      </c>
      <c r="D92" s="16">
        <f>'[3]22'!D94</f>
        <v>0</v>
      </c>
      <c r="E92" s="16">
        <f>'[3]22'!E94</f>
        <v>0</v>
      </c>
      <c r="F92" s="16">
        <f>'[3]22'!F94</f>
        <v>680</v>
      </c>
      <c r="G92" s="16">
        <f>'[3]22'!G94</f>
        <v>0</v>
      </c>
      <c r="H92" s="17">
        <f t="shared" si="59"/>
        <v>1000</v>
      </c>
      <c r="I92" s="15">
        <f>'[3]22'!J94</f>
        <v>270</v>
      </c>
      <c r="J92" s="16">
        <f>'[3]22'!K94</f>
        <v>0</v>
      </c>
      <c r="K92" s="16">
        <f>'[3]22'!L94</f>
        <v>0</v>
      </c>
      <c r="L92" s="16">
        <f>'[3]22'!M94</f>
        <v>0</v>
      </c>
      <c r="M92" s="16">
        <f>'[3]22'!N94</f>
        <v>0</v>
      </c>
      <c r="N92" s="16">
        <f>'[3]22'!O94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27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27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</v>
      </c>
      <c r="AT92" s="8">
        <v>27</v>
      </c>
      <c r="AU92" s="8">
        <v>26.99</v>
      </c>
      <c r="AW92" s="206">
        <v>27</v>
      </c>
      <c r="AX92" s="206">
        <v>0</v>
      </c>
      <c r="AY92" s="206">
        <v>0</v>
      </c>
      <c r="AZ92" s="206">
        <v>0</v>
      </c>
      <c r="BA92" s="206">
        <v>0</v>
      </c>
      <c r="BB92" s="206">
        <v>0</v>
      </c>
      <c r="BC92" s="8">
        <f t="shared" si="51"/>
        <v>27</v>
      </c>
      <c r="BD92" s="206">
        <v>26.99</v>
      </c>
      <c r="BE92" s="206">
        <v>0</v>
      </c>
      <c r="BF92" s="206">
        <v>0</v>
      </c>
      <c r="BG92" s="206">
        <v>0</v>
      </c>
      <c r="BH92" s="206">
        <v>0</v>
      </c>
      <c r="BI92" s="206">
        <v>0</v>
      </c>
      <c r="BJ92" s="8">
        <f t="shared" si="52"/>
        <v>26.99</v>
      </c>
      <c r="BL92" s="8">
        <f t="shared" si="53"/>
        <v>27</v>
      </c>
      <c r="BM92" s="8">
        <f t="shared" si="54"/>
        <v>26.99</v>
      </c>
      <c r="BN92" s="8">
        <f t="shared" si="55"/>
        <v>27</v>
      </c>
      <c r="BO92" s="8">
        <f t="shared" si="56"/>
        <v>26.99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'[3]22'!B95</f>
        <v>320</v>
      </c>
      <c r="C93" s="16">
        <f>'[3]22'!C95</f>
        <v>0</v>
      </c>
      <c r="D93" s="16">
        <f>'[3]22'!D95</f>
        <v>0</v>
      </c>
      <c r="E93" s="16">
        <f>'[3]22'!E95</f>
        <v>0</v>
      </c>
      <c r="F93" s="16">
        <f>'[3]22'!F95</f>
        <v>680</v>
      </c>
      <c r="G93" s="16">
        <f>'[3]22'!G95</f>
        <v>0</v>
      </c>
      <c r="H93" s="17">
        <f t="shared" si="59"/>
        <v>1000</v>
      </c>
      <c r="I93" s="15">
        <f>'[3]22'!J95</f>
        <v>270</v>
      </c>
      <c r="J93" s="16">
        <f>'[3]22'!K95</f>
        <v>0</v>
      </c>
      <c r="K93" s="16">
        <f>'[3]22'!L95</f>
        <v>0</v>
      </c>
      <c r="L93" s="16">
        <f>'[3]22'!M95</f>
        <v>0</v>
      </c>
      <c r="M93" s="16">
        <f>'[3]22'!N95</f>
        <v>0</v>
      </c>
      <c r="N93" s="16">
        <f>'[3]22'!O95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27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27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</v>
      </c>
      <c r="AT93" s="8">
        <v>27</v>
      </c>
      <c r="AU93" s="8">
        <v>26.99</v>
      </c>
      <c r="AW93" s="206">
        <v>27</v>
      </c>
      <c r="AX93" s="206">
        <v>0</v>
      </c>
      <c r="AY93" s="206">
        <v>0</v>
      </c>
      <c r="AZ93" s="206">
        <v>0</v>
      </c>
      <c r="BA93" s="206">
        <v>0</v>
      </c>
      <c r="BB93" s="206">
        <v>0</v>
      </c>
      <c r="BC93" s="8">
        <f t="shared" si="51"/>
        <v>27</v>
      </c>
      <c r="BD93" s="206">
        <v>26.99</v>
      </c>
      <c r="BE93" s="206">
        <v>0</v>
      </c>
      <c r="BF93" s="206">
        <v>0</v>
      </c>
      <c r="BG93" s="206">
        <v>0</v>
      </c>
      <c r="BH93" s="206">
        <v>0</v>
      </c>
      <c r="BI93" s="206">
        <v>0</v>
      </c>
      <c r="BJ93" s="8">
        <f t="shared" si="52"/>
        <v>26.99</v>
      </c>
      <c r="BL93" s="8">
        <f t="shared" si="53"/>
        <v>27</v>
      </c>
      <c r="BM93" s="8">
        <f t="shared" si="54"/>
        <v>26.99</v>
      </c>
      <c r="BN93" s="8">
        <f t="shared" si="55"/>
        <v>27</v>
      </c>
      <c r="BO93" s="8">
        <f t="shared" si="56"/>
        <v>26.99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'[3]22'!B96</f>
        <v>320</v>
      </c>
      <c r="C94" s="16">
        <f>'[3]22'!C96</f>
        <v>0</v>
      </c>
      <c r="D94" s="16">
        <f>'[3]22'!D96</f>
        <v>0</v>
      </c>
      <c r="E94" s="16">
        <f>'[3]22'!E96</f>
        <v>0</v>
      </c>
      <c r="F94" s="16">
        <f>'[3]22'!F96</f>
        <v>680</v>
      </c>
      <c r="G94" s="16">
        <f>'[3]22'!G96</f>
        <v>0</v>
      </c>
      <c r="H94" s="17">
        <f t="shared" si="59"/>
        <v>1000</v>
      </c>
      <c r="I94" s="15">
        <f>'[3]22'!J96</f>
        <v>270</v>
      </c>
      <c r="J94" s="16">
        <f>'[3]22'!K96</f>
        <v>0</v>
      </c>
      <c r="K94" s="16">
        <f>'[3]22'!L96</f>
        <v>0</v>
      </c>
      <c r="L94" s="16">
        <f>'[3]22'!M96</f>
        <v>0</v>
      </c>
      <c r="M94" s="16">
        <f>'[3]22'!N96</f>
        <v>0</v>
      </c>
      <c r="N94" s="16">
        <f>'[3]22'!O96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27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27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</v>
      </c>
      <c r="AT94" s="8">
        <v>27</v>
      </c>
      <c r="AU94" s="8">
        <v>26.99</v>
      </c>
      <c r="AW94" s="206">
        <v>27</v>
      </c>
      <c r="AX94" s="206">
        <v>0</v>
      </c>
      <c r="AY94" s="206">
        <v>0</v>
      </c>
      <c r="AZ94" s="206">
        <v>0</v>
      </c>
      <c r="BA94" s="206">
        <v>0</v>
      </c>
      <c r="BB94" s="206">
        <v>0</v>
      </c>
      <c r="BC94" s="8">
        <f t="shared" si="51"/>
        <v>27</v>
      </c>
      <c r="BD94" s="206">
        <v>26.99</v>
      </c>
      <c r="BE94" s="206">
        <v>0</v>
      </c>
      <c r="BF94" s="206">
        <v>0</v>
      </c>
      <c r="BG94" s="206">
        <v>0</v>
      </c>
      <c r="BH94" s="206">
        <v>0</v>
      </c>
      <c r="BI94" s="206">
        <v>0</v>
      </c>
      <c r="BJ94" s="8">
        <f t="shared" si="52"/>
        <v>26.99</v>
      </c>
      <c r="BL94" s="8">
        <f t="shared" si="53"/>
        <v>27</v>
      </c>
      <c r="BM94" s="8">
        <f t="shared" si="54"/>
        <v>26.99</v>
      </c>
      <c r="BN94" s="8">
        <f t="shared" si="55"/>
        <v>27</v>
      </c>
      <c r="BO94" s="8">
        <f t="shared" si="56"/>
        <v>26.99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'[3]22'!B97</f>
        <v>320</v>
      </c>
      <c r="C95" s="16">
        <f>'[3]22'!C97</f>
        <v>0</v>
      </c>
      <c r="D95" s="16">
        <f>'[3]22'!D97</f>
        <v>0</v>
      </c>
      <c r="E95" s="16">
        <f>'[3]22'!E97</f>
        <v>0</v>
      </c>
      <c r="F95" s="16">
        <f>'[3]22'!F97</f>
        <v>680</v>
      </c>
      <c r="G95" s="16">
        <f>'[3]22'!G97</f>
        <v>0</v>
      </c>
      <c r="H95" s="17">
        <f t="shared" si="59"/>
        <v>1000</v>
      </c>
      <c r="I95" s="15">
        <f>'[3]22'!J97</f>
        <v>270</v>
      </c>
      <c r="J95" s="16">
        <f>'[3]22'!K97</f>
        <v>0</v>
      </c>
      <c r="K95" s="16">
        <f>'[3]22'!L97</f>
        <v>0</v>
      </c>
      <c r="L95" s="16">
        <f>'[3]22'!M97</f>
        <v>0</v>
      </c>
      <c r="M95" s="16">
        <f>'[3]22'!N97</f>
        <v>0</v>
      </c>
      <c r="N95" s="16">
        <f>'[3]22'!O97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27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27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</v>
      </c>
      <c r="AT95" s="8">
        <v>27</v>
      </c>
      <c r="AU95" s="8">
        <v>26.99</v>
      </c>
      <c r="AW95" s="206">
        <v>27</v>
      </c>
      <c r="AX95" s="206">
        <v>0</v>
      </c>
      <c r="AY95" s="206">
        <v>0</v>
      </c>
      <c r="AZ95" s="206">
        <v>0</v>
      </c>
      <c r="BA95" s="206">
        <v>0</v>
      </c>
      <c r="BB95" s="206">
        <v>0</v>
      </c>
      <c r="BC95" s="8">
        <f t="shared" si="51"/>
        <v>27</v>
      </c>
      <c r="BD95" s="206">
        <v>26.99</v>
      </c>
      <c r="BE95" s="206">
        <v>0</v>
      </c>
      <c r="BF95" s="206">
        <v>0</v>
      </c>
      <c r="BG95" s="206">
        <v>0</v>
      </c>
      <c r="BH95" s="206">
        <v>0</v>
      </c>
      <c r="BI95" s="206">
        <v>0</v>
      </c>
      <c r="BJ95" s="8">
        <f t="shared" si="52"/>
        <v>26.99</v>
      </c>
      <c r="BL95" s="8">
        <f t="shared" si="53"/>
        <v>27</v>
      </c>
      <c r="BM95" s="8">
        <f t="shared" si="54"/>
        <v>26.99</v>
      </c>
      <c r="BN95" s="8">
        <f t="shared" si="55"/>
        <v>27</v>
      </c>
      <c r="BO95" s="8">
        <f t="shared" si="56"/>
        <v>26.99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'[3]22'!B98</f>
        <v>320</v>
      </c>
      <c r="C96" s="16">
        <f>'[3]22'!C98</f>
        <v>0</v>
      </c>
      <c r="D96" s="16">
        <f>'[3]22'!D98</f>
        <v>0</v>
      </c>
      <c r="E96" s="16">
        <f>'[3]22'!E98</f>
        <v>0</v>
      </c>
      <c r="F96" s="16">
        <f>'[3]22'!F98</f>
        <v>680</v>
      </c>
      <c r="G96" s="16">
        <f>'[3]22'!G98</f>
        <v>0</v>
      </c>
      <c r="H96" s="17">
        <f t="shared" si="59"/>
        <v>1000</v>
      </c>
      <c r="I96" s="15">
        <f>'[3]22'!J98</f>
        <v>270</v>
      </c>
      <c r="J96" s="16">
        <f>'[3]22'!K98</f>
        <v>0</v>
      </c>
      <c r="K96" s="16">
        <f>'[3]22'!L98</f>
        <v>0</v>
      </c>
      <c r="L96" s="16">
        <f>'[3]22'!M98</f>
        <v>0</v>
      </c>
      <c r="M96" s="16">
        <f>'[3]22'!N98</f>
        <v>0</v>
      </c>
      <c r="N96" s="16">
        <f>'[3]22'!O98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27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27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</v>
      </c>
      <c r="AT96" s="8">
        <v>27</v>
      </c>
      <c r="AU96" s="8">
        <v>26.99</v>
      </c>
      <c r="AW96" s="206">
        <v>27</v>
      </c>
      <c r="AX96" s="206">
        <v>0</v>
      </c>
      <c r="AY96" s="206">
        <v>0</v>
      </c>
      <c r="AZ96" s="206">
        <v>0</v>
      </c>
      <c r="BA96" s="206">
        <v>0</v>
      </c>
      <c r="BB96" s="206">
        <v>0</v>
      </c>
      <c r="BC96" s="8">
        <f t="shared" si="51"/>
        <v>27</v>
      </c>
      <c r="BD96" s="206">
        <v>26.99</v>
      </c>
      <c r="BE96" s="206">
        <v>0</v>
      </c>
      <c r="BF96" s="206">
        <v>0</v>
      </c>
      <c r="BG96" s="206">
        <v>0</v>
      </c>
      <c r="BH96" s="206">
        <v>0</v>
      </c>
      <c r="BI96" s="206">
        <v>0</v>
      </c>
      <c r="BJ96" s="8">
        <f t="shared" si="52"/>
        <v>26.99</v>
      </c>
      <c r="BL96" s="8">
        <f t="shared" si="53"/>
        <v>27</v>
      </c>
      <c r="BM96" s="8">
        <f t="shared" si="54"/>
        <v>26.99</v>
      </c>
      <c r="BN96" s="8">
        <f t="shared" si="55"/>
        <v>27</v>
      </c>
      <c r="BO96" s="8">
        <f t="shared" si="56"/>
        <v>26.99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'[3]22'!B99</f>
        <v>320</v>
      </c>
      <c r="C97" s="16">
        <f>'[3]22'!C99</f>
        <v>0</v>
      </c>
      <c r="D97" s="16">
        <f>'[3]22'!D99</f>
        <v>0</v>
      </c>
      <c r="E97" s="16">
        <f>'[3]22'!E99</f>
        <v>0</v>
      </c>
      <c r="F97" s="16">
        <f>'[3]22'!F99</f>
        <v>680</v>
      </c>
      <c r="G97" s="16">
        <f>'[3]22'!G99</f>
        <v>0</v>
      </c>
      <c r="H97" s="17">
        <f t="shared" si="59"/>
        <v>1000</v>
      </c>
      <c r="I97" s="15">
        <f>'[3]22'!J99</f>
        <v>270</v>
      </c>
      <c r="J97" s="16">
        <f>'[3]22'!K99</f>
        <v>0</v>
      </c>
      <c r="K97" s="16">
        <f>'[3]22'!L99</f>
        <v>0</v>
      </c>
      <c r="L97" s="16">
        <f>'[3]22'!M99</f>
        <v>0</v>
      </c>
      <c r="M97" s="16">
        <f>'[3]22'!N99</f>
        <v>0</v>
      </c>
      <c r="N97" s="16">
        <f>'[3]22'!O99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27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27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</v>
      </c>
      <c r="AT97" s="8">
        <v>27</v>
      </c>
      <c r="AU97" s="8">
        <v>26.99</v>
      </c>
      <c r="AW97" s="206">
        <v>27</v>
      </c>
      <c r="AX97" s="206">
        <v>0</v>
      </c>
      <c r="AY97" s="206">
        <v>0</v>
      </c>
      <c r="AZ97" s="206">
        <v>0</v>
      </c>
      <c r="BA97" s="206">
        <v>0</v>
      </c>
      <c r="BB97" s="206">
        <v>0</v>
      </c>
      <c r="BC97" s="8">
        <f t="shared" si="51"/>
        <v>27</v>
      </c>
      <c r="BD97" s="206">
        <v>26.99</v>
      </c>
      <c r="BE97" s="206">
        <v>0</v>
      </c>
      <c r="BF97" s="206">
        <v>0</v>
      </c>
      <c r="BG97" s="206">
        <v>0</v>
      </c>
      <c r="BH97" s="206">
        <v>0</v>
      </c>
      <c r="BI97" s="206">
        <v>0</v>
      </c>
      <c r="BJ97" s="8">
        <f t="shared" si="52"/>
        <v>26.99</v>
      </c>
      <c r="BL97" s="8">
        <f t="shared" si="53"/>
        <v>27</v>
      </c>
      <c r="BM97" s="8">
        <f t="shared" si="54"/>
        <v>26.99</v>
      </c>
      <c r="BN97" s="8">
        <f t="shared" si="55"/>
        <v>27</v>
      </c>
      <c r="BO97" s="8">
        <f t="shared" si="56"/>
        <v>26.99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'[3]22'!B100</f>
        <v>320</v>
      </c>
      <c r="C98" s="16">
        <f>'[3]22'!C100</f>
        <v>0</v>
      </c>
      <c r="D98" s="16">
        <f>'[3]22'!D100</f>
        <v>0</v>
      </c>
      <c r="E98" s="16">
        <f>'[3]22'!E100</f>
        <v>0</v>
      </c>
      <c r="F98" s="16">
        <f>'[3]22'!F100</f>
        <v>680</v>
      </c>
      <c r="G98" s="16">
        <f>'[3]22'!G100</f>
        <v>0</v>
      </c>
      <c r="H98" s="17">
        <f t="shared" si="59"/>
        <v>1000</v>
      </c>
      <c r="I98" s="15">
        <f>'[3]22'!J100</f>
        <v>270</v>
      </c>
      <c r="J98" s="16">
        <f>'[3]22'!K100</f>
        <v>0</v>
      </c>
      <c r="K98" s="16">
        <f>'[3]22'!L100</f>
        <v>0</v>
      </c>
      <c r="L98" s="16">
        <f>'[3]22'!M100</f>
        <v>0</v>
      </c>
      <c r="M98" s="16">
        <f>'[3]22'!N100</f>
        <v>0</v>
      </c>
      <c r="N98" s="16">
        <f>'[3]22'!O100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27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27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</v>
      </c>
      <c r="AT98" s="8">
        <v>27</v>
      </c>
      <c r="AU98" s="8">
        <v>26.99</v>
      </c>
      <c r="AW98" s="206">
        <v>27</v>
      </c>
      <c r="AX98" s="206">
        <v>0</v>
      </c>
      <c r="AY98" s="206">
        <v>0</v>
      </c>
      <c r="AZ98" s="206">
        <v>0</v>
      </c>
      <c r="BA98" s="206">
        <v>0</v>
      </c>
      <c r="BB98" s="206">
        <v>0</v>
      </c>
      <c r="BC98" s="8">
        <f t="shared" si="51"/>
        <v>27</v>
      </c>
      <c r="BD98" s="206">
        <v>26.99</v>
      </c>
      <c r="BE98" s="206">
        <v>0</v>
      </c>
      <c r="BF98" s="206">
        <v>0</v>
      </c>
      <c r="BG98" s="206">
        <v>0</v>
      </c>
      <c r="BH98" s="206">
        <v>0</v>
      </c>
      <c r="BI98" s="206">
        <v>0</v>
      </c>
      <c r="BJ98" s="8">
        <f t="shared" si="52"/>
        <v>26.99</v>
      </c>
      <c r="BL98" s="8">
        <f t="shared" si="53"/>
        <v>27</v>
      </c>
      <c r="BM98" s="8">
        <f t="shared" si="54"/>
        <v>26.99</v>
      </c>
      <c r="BN98" s="8">
        <f t="shared" si="55"/>
        <v>27</v>
      </c>
      <c r="BO98" s="8">
        <f t="shared" si="56"/>
        <v>26.99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6.3</v>
      </c>
      <c r="C99" s="15">
        <f t="shared" ref="C99:BI99" si="62">SUM(C3:C98)/4000</f>
        <v>9.7500000000000003E-2</v>
      </c>
      <c r="D99" s="15">
        <f t="shared" si="62"/>
        <v>0</v>
      </c>
      <c r="E99" s="15">
        <f t="shared" si="62"/>
        <v>0</v>
      </c>
      <c r="F99" s="15">
        <f t="shared" si="62"/>
        <v>16.47</v>
      </c>
      <c r="G99" s="15">
        <f t="shared" si="62"/>
        <v>0</v>
      </c>
      <c r="H99" s="15">
        <f t="shared" si="62"/>
        <v>22.8675</v>
      </c>
      <c r="I99" s="15">
        <f t="shared" si="62"/>
        <v>5.7750000000000004</v>
      </c>
      <c r="J99" s="15">
        <f t="shared" si="62"/>
        <v>9.7500000000000003E-2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5.8724999999999996</v>
      </c>
      <c r="P99" s="15">
        <f t="shared" si="62"/>
        <v>2.4E-2</v>
      </c>
      <c r="Q99" s="15">
        <f t="shared" si="62"/>
        <v>5.7750000000000004</v>
      </c>
      <c r="R99" s="15">
        <f t="shared" si="62"/>
        <v>9.7500000000000003E-2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5.8724999999999996</v>
      </c>
      <c r="X99" s="15">
        <f t="shared" si="62"/>
        <v>0.57613000000000025</v>
      </c>
      <c r="Y99" s="15">
        <f t="shared" si="62"/>
        <v>1.4999999999999999E-2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0.59113000000000027</v>
      </c>
      <c r="AE99" s="15">
        <f t="shared" si="62"/>
        <v>0.58535999999999966</v>
      </c>
      <c r="AF99" s="15">
        <f t="shared" si="62"/>
        <v>1.4999999999999999E-2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0.60035999999999967</v>
      </c>
      <c r="AL99" s="15">
        <f t="shared" si="62"/>
        <v>4.6135099999999944</v>
      </c>
      <c r="AM99" s="15">
        <f t="shared" si="62"/>
        <v>6.7500000000000004E-2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4.6810099999999943</v>
      </c>
      <c r="AS99" s="15">
        <f t="shared" si="62"/>
        <v>0</v>
      </c>
      <c r="AT99" s="15">
        <f t="shared" si="62"/>
        <v>0.45400500000000005</v>
      </c>
      <c r="AU99" s="15">
        <f t="shared" si="62"/>
        <v>0.52797999999999989</v>
      </c>
      <c r="AV99" s="15">
        <f t="shared" si="62"/>
        <v>0</v>
      </c>
      <c r="AW99" s="15">
        <f t="shared" si="62"/>
        <v>0.57613000000000025</v>
      </c>
      <c r="AX99" s="15">
        <f t="shared" si="62"/>
        <v>1.4999999999999999E-2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0.59113000000000027</v>
      </c>
      <c r="BD99" s="15">
        <f t="shared" si="62"/>
        <v>0.58535999999999966</v>
      </c>
      <c r="BE99" s="15">
        <f t="shared" si="62"/>
        <v>1.4999999999999999E-2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0.60035999999999967</v>
      </c>
      <c r="BK99" s="15"/>
      <c r="BL99" s="15">
        <f t="shared" si="63"/>
        <v>0.45400500000000005</v>
      </c>
      <c r="BM99" s="15">
        <f t="shared" si="63"/>
        <v>0.52797999999999989</v>
      </c>
      <c r="BN99" s="15">
        <f t="shared" si="63"/>
        <v>0.59113000000000027</v>
      </c>
      <c r="BO99" s="15">
        <f t="shared" si="63"/>
        <v>0.60035999999999967</v>
      </c>
      <c r="BP99" s="15">
        <f t="shared" si="63"/>
        <v>-0.13712499999999997</v>
      </c>
      <c r="BQ99" s="15">
        <f t="shared" si="63"/>
        <v>-7.2379999999999986E-2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45710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45710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525</v>
      </c>
      <c r="M5" t="s">
        <v>532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45710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4" t="s">
        <v>153</v>
      </c>
      <c r="C1" s="214"/>
      <c r="D1" s="214" t="s">
        <v>278</v>
      </c>
      <c r="E1" s="214"/>
      <c r="H1" s="113"/>
      <c r="I1" s="214" t="s">
        <v>318</v>
      </c>
      <c r="J1" s="214"/>
      <c r="K1" s="214"/>
      <c r="L1" s="214"/>
      <c r="M1" s="214"/>
      <c r="N1" s="214"/>
      <c r="O1" s="114"/>
      <c r="P1" s="214" t="s">
        <v>319</v>
      </c>
      <c r="Q1" s="214"/>
      <c r="R1" s="214"/>
      <c r="S1" s="214"/>
      <c r="T1" s="214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165</v>
      </c>
      <c r="C3">
        <f>PPCL!C3</f>
        <v>0</v>
      </c>
      <c r="D3">
        <f>PPCL!M3</f>
        <v>165</v>
      </c>
      <c r="E3">
        <f>PPCL!N3</f>
        <v>0</v>
      </c>
      <c r="F3">
        <f>B3+C3</f>
        <v>165</v>
      </c>
      <c r="G3">
        <f>D3+E3</f>
        <v>165</v>
      </c>
      <c r="H3" s="113"/>
      <c r="I3">
        <f>BRPL_EOD!AE3+BRPL_EOD!AF3</f>
        <v>46.8</v>
      </c>
      <c r="J3">
        <f>BYPL_EOD!AE3+BYPL_EOD!AF3</f>
        <v>26.59</v>
      </c>
      <c r="K3">
        <f>MES_EOD!AE3+MES_EOD!AF3</f>
        <v>10.029999999999999</v>
      </c>
      <c r="L3">
        <f>NDMC_EOD!AE3+NDMC_EOD!AF3</f>
        <v>49.68</v>
      </c>
      <c r="M3">
        <f>TPDDL_EOD!AE3+TPDDL_EOD!AF3</f>
        <v>31.9</v>
      </c>
      <c r="N3">
        <f t="shared" ref="N3:N66" si="0">SUM(I3:M3)</f>
        <v>165</v>
      </c>
      <c r="O3" s="113">
        <f t="shared" ref="O3:O66" si="1">G3-N3</f>
        <v>0</v>
      </c>
      <c r="P3">
        <v>46.8</v>
      </c>
      <c r="Q3">
        <v>26.59</v>
      </c>
      <c r="R3">
        <v>10.029999999999999</v>
      </c>
      <c r="S3">
        <v>49.68</v>
      </c>
      <c r="T3">
        <v>31.9</v>
      </c>
      <c r="U3" s="115">
        <f t="shared" ref="U3:U66" si="2">SUM(P3:T3)</f>
        <v>165</v>
      </c>
      <c r="V3" s="113">
        <f t="shared" ref="V3:V66" si="3">G3-U3</f>
        <v>0</v>
      </c>
    </row>
    <row r="4" spans="1:22">
      <c r="A4" t="s">
        <v>46</v>
      </c>
      <c r="B4">
        <f>PPCL!B4</f>
        <v>165</v>
      </c>
      <c r="C4">
        <f>PPCL!C4</f>
        <v>0</v>
      </c>
      <c r="D4">
        <f>PPCL!M4</f>
        <v>165</v>
      </c>
      <c r="E4">
        <f>PPCL!N4</f>
        <v>0</v>
      </c>
      <c r="F4">
        <f t="shared" ref="F4:F67" si="4">B4+C4</f>
        <v>165</v>
      </c>
      <c r="G4">
        <f t="shared" ref="G4:G67" si="5">D4+E4</f>
        <v>165</v>
      </c>
      <c r="H4" s="113"/>
      <c r="I4">
        <f>BRPL_EOD!AE4+BRPL_EOD!AF4</f>
        <v>46.8</v>
      </c>
      <c r="J4">
        <f>BYPL_EOD!AE4+BYPL_EOD!AF4</f>
        <v>26.59</v>
      </c>
      <c r="K4">
        <f>MES_EOD!AE4+MES_EOD!AF4</f>
        <v>10.029999999999999</v>
      </c>
      <c r="L4">
        <f>NDMC_EOD!AE4+NDMC_EOD!AF4</f>
        <v>49.68</v>
      </c>
      <c r="M4">
        <f>TPDDL_EOD!AE4+TPDDL_EOD!AF4</f>
        <v>31.9</v>
      </c>
      <c r="N4">
        <f t="shared" si="0"/>
        <v>165</v>
      </c>
      <c r="O4" s="113">
        <f t="shared" si="1"/>
        <v>0</v>
      </c>
      <c r="P4">
        <v>46.8</v>
      </c>
      <c r="Q4">
        <v>26.59</v>
      </c>
      <c r="R4">
        <v>10.029999999999999</v>
      </c>
      <c r="S4">
        <v>49.68</v>
      </c>
      <c r="T4">
        <v>31.9</v>
      </c>
      <c r="U4" s="115">
        <f t="shared" si="2"/>
        <v>165</v>
      </c>
      <c r="V4" s="113">
        <f t="shared" si="3"/>
        <v>0</v>
      </c>
    </row>
    <row r="5" spans="1:22">
      <c r="A5" t="s">
        <v>47</v>
      </c>
      <c r="B5">
        <f>PPCL!B5</f>
        <v>165</v>
      </c>
      <c r="C5">
        <f>PPCL!C5</f>
        <v>0</v>
      </c>
      <c r="D5">
        <f>PPCL!M5</f>
        <v>165</v>
      </c>
      <c r="E5">
        <f>PPCL!N5</f>
        <v>0</v>
      </c>
      <c r="F5">
        <f t="shared" si="4"/>
        <v>165</v>
      </c>
      <c r="G5">
        <f t="shared" si="5"/>
        <v>165</v>
      </c>
      <c r="H5" s="113"/>
      <c r="I5">
        <f>BRPL_EOD!AE5+BRPL_EOD!AF5</f>
        <v>46.8</v>
      </c>
      <c r="J5">
        <f>BYPL_EOD!AE5+BYPL_EOD!AF5</f>
        <v>26.59</v>
      </c>
      <c r="K5">
        <f>MES_EOD!AE5+MES_EOD!AF5</f>
        <v>10.029999999999999</v>
      </c>
      <c r="L5">
        <f>NDMC_EOD!AE5+NDMC_EOD!AF5</f>
        <v>49.68</v>
      </c>
      <c r="M5">
        <f>TPDDL_EOD!AE5+TPDDL_EOD!AF5</f>
        <v>31.9</v>
      </c>
      <c r="N5">
        <f t="shared" si="0"/>
        <v>165</v>
      </c>
      <c r="O5" s="113">
        <f t="shared" si="1"/>
        <v>0</v>
      </c>
      <c r="P5">
        <v>46.8</v>
      </c>
      <c r="Q5">
        <v>26.59</v>
      </c>
      <c r="R5">
        <v>10.029999999999999</v>
      </c>
      <c r="S5">
        <v>49.68</v>
      </c>
      <c r="T5">
        <v>31.9</v>
      </c>
      <c r="U5" s="115">
        <f t="shared" si="2"/>
        <v>165</v>
      </c>
      <c r="V5" s="113">
        <f t="shared" si="3"/>
        <v>0</v>
      </c>
    </row>
    <row r="6" spans="1:22">
      <c r="A6" t="s">
        <v>48</v>
      </c>
      <c r="B6">
        <f>PPCL!B6</f>
        <v>165</v>
      </c>
      <c r="C6">
        <f>PPCL!C6</f>
        <v>0</v>
      </c>
      <c r="D6">
        <f>PPCL!M6</f>
        <v>160</v>
      </c>
      <c r="E6">
        <f>PPCL!N6</f>
        <v>0</v>
      </c>
      <c r="F6">
        <f t="shared" si="4"/>
        <v>165</v>
      </c>
      <c r="G6">
        <f t="shared" si="5"/>
        <v>160</v>
      </c>
      <c r="H6" s="113"/>
      <c r="I6">
        <f>BRPL_EOD!AE6+BRPL_EOD!AF6</f>
        <v>45.25</v>
      </c>
      <c r="J6">
        <f>BYPL_EOD!AE6+BYPL_EOD!AF6</f>
        <v>25.7</v>
      </c>
      <c r="K6">
        <f>MES_EOD!AE6+MES_EOD!AF6</f>
        <v>9.69</v>
      </c>
      <c r="L6">
        <f>NDMC_EOD!AE6+NDMC_EOD!AF6</f>
        <v>48.03</v>
      </c>
      <c r="M6">
        <f>TPDDL_EOD!AE6+TPDDL_EOD!AF6</f>
        <v>31.32</v>
      </c>
      <c r="N6">
        <f t="shared" si="0"/>
        <v>159.99</v>
      </c>
      <c r="O6" s="113">
        <f t="shared" si="1"/>
        <v>9.9999999999909051E-3</v>
      </c>
      <c r="P6">
        <v>45.252828301768858</v>
      </c>
      <c r="Q6">
        <v>25.701606350396897</v>
      </c>
      <c r="R6">
        <v>9.6906056628539279</v>
      </c>
      <c r="S6">
        <v>48.03300206262891</v>
      </c>
      <c r="T6">
        <v>31.321957622351395</v>
      </c>
      <c r="U6" s="115">
        <f t="shared" si="2"/>
        <v>159.99999999999997</v>
      </c>
      <c r="V6" s="113">
        <f t="shared" si="3"/>
        <v>0</v>
      </c>
    </row>
    <row r="7" spans="1:22">
      <c r="A7" t="s">
        <v>49</v>
      </c>
      <c r="B7">
        <f>PPCL!B7</f>
        <v>165</v>
      </c>
      <c r="C7">
        <f>PPCL!C7</f>
        <v>0</v>
      </c>
      <c r="D7">
        <f>PPCL!M7</f>
        <v>160</v>
      </c>
      <c r="E7">
        <f>PPCL!N7</f>
        <v>0</v>
      </c>
      <c r="F7">
        <f t="shared" si="4"/>
        <v>165</v>
      </c>
      <c r="G7">
        <f t="shared" si="5"/>
        <v>160</v>
      </c>
      <c r="H7" s="113"/>
      <c r="I7">
        <f>BRPL_EOD!AE7+BRPL_EOD!AF7</f>
        <v>45.25</v>
      </c>
      <c r="J7">
        <f>BYPL_EOD!AE7+BYPL_EOD!AF7</f>
        <v>25.7</v>
      </c>
      <c r="K7">
        <f>MES_EOD!AE7+MES_EOD!AF7</f>
        <v>9.69</v>
      </c>
      <c r="L7">
        <f>NDMC_EOD!AE7+NDMC_EOD!AF7</f>
        <v>48.03</v>
      </c>
      <c r="M7">
        <f>TPDDL_EOD!AE7+TPDDL_EOD!AF7</f>
        <v>31.32</v>
      </c>
      <c r="N7">
        <f t="shared" si="0"/>
        <v>159.99</v>
      </c>
      <c r="O7" s="113">
        <f t="shared" si="1"/>
        <v>9.9999999999909051E-3</v>
      </c>
      <c r="P7">
        <v>45.252828301768858</v>
      </c>
      <c r="Q7">
        <v>25.701606350396897</v>
      </c>
      <c r="R7">
        <v>9.6906056628539279</v>
      </c>
      <c r="S7">
        <v>48.03300206262891</v>
      </c>
      <c r="T7">
        <v>31.321957622351395</v>
      </c>
      <c r="U7" s="115">
        <f t="shared" si="2"/>
        <v>159.99999999999997</v>
      </c>
      <c r="V7" s="113">
        <f t="shared" si="3"/>
        <v>0</v>
      </c>
    </row>
    <row r="8" spans="1:22">
      <c r="A8" t="s">
        <v>50</v>
      </c>
      <c r="B8">
        <f>PPCL!B8</f>
        <v>165</v>
      </c>
      <c r="C8">
        <f>PPCL!C8</f>
        <v>0</v>
      </c>
      <c r="D8">
        <f>PPCL!M8</f>
        <v>160</v>
      </c>
      <c r="E8">
        <f>PPCL!N8</f>
        <v>0</v>
      </c>
      <c r="F8">
        <f t="shared" si="4"/>
        <v>165</v>
      </c>
      <c r="G8">
        <f t="shared" si="5"/>
        <v>160</v>
      </c>
      <c r="H8" s="113"/>
      <c r="I8">
        <f>BRPL_EOD!AE8+BRPL_EOD!AF8</f>
        <v>45.25</v>
      </c>
      <c r="J8">
        <f>BYPL_EOD!AE8+BYPL_EOD!AF8</f>
        <v>25.7</v>
      </c>
      <c r="K8">
        <f>MES_EOD!AE8+MES_EOD!AF8</f>
        <v>9.69</v>
      </c>
      <c r="L8">
        <f>NDMC_EOD!AE8+NDMC_EOD!AF8</f>
        <v>48.03</v>
      </c>
      <c r="M8">
        <f>TPDDL_EOD!AE8+TPDDL_EOD!AF8</f>
        <v>31.32</v>
      </c>
      <c r="N8">
        <f t="shared" si="0"/>
        <v>159.99</v>
      </c>
      <c r="O8" s="113">
        <f t="shared" si="1"/>
        <v>9.9999999999909051E-3</v>
      </c>
      <c r="P8">
        <v>45.252828301768858</v>
      </c>
      <c r="Q8">
        <v>25.701606350396897</v>
      </c>
      <c r="R8">
        <v>9.6906056628539279</v>
      </c>
      <c r="S8">
        <v>48.03300206262891</v>
      </c>
      <c r="T8">
        <v>31.321957622351395</v>
      </c>
      <c r="U8" s="115">
        <f t="shared" si="2"/>
        <v>159.99999999999997</v>
      </c>
      <c r="V8" s="113">
        <f t="shared" si="3"/>
        <v>0</v>
      </c>
    </row>
    <row r="9" spans="1:22">
      <c r="A9" t="s">
        <v>51</v>
      </c>
      <c r="B9">
        <f>PPCL!B9</f>
        <v>165</v>
      </c>
      <c r="C9">
        <f>PPCL!C9</f>
        <v>0</v>
      </c>
      <c r="D9">
        <f>PPCL!M9</f>
        <v>160</v>
      </c>
      <c r="E9">
        <f>PPCL!N9</f>
        <v>0</v>
      </c>
      <c r="F9">
        <f t="shared" si="4"/>
        <v>165</v>
      </c>
      <c r="G9">
        <f t="shared" si="5"/>
        <v>160</v>
      </c>
      <c r="H9" s="113"/>
      <c r="I9">
        <f>BRPL_EOD!AE9+BRPL_EOD!AF9</f>
        <v>45.25</v>
      </c>
      <c r="J9">
        <f>BYPL_EOD!AE9+BYPL_EOD!AF9</f>
        <v>25.7</v>
      </c>
      <c r="K9">
        <f>MES_EOD!AE9+MES_EOD!AF9</f>
        <v>9.69</v>
      </c>
      <c r="L9">
        <f>NDMC_EOD!AE9+NDMC_EOD!AF9</f>
        <v>48.03</v>
      </c>
      <c r="M9">
        <f>TPDDL_EOD!AE9+TPDDL_EOD!AF9</f>
        <v>31.32</v>
      </c>
      <c r="N9">
        <f t="shared" si="0"/>
        <v>159.99</v>
      </c>
      <c r="O9" s="113">
        <f t="shared" si="1"/>
        <v>9.9999999999909051E-3</v>
      </c>
      <c r="P9">
        <v>45.252828301768858</v>
      </c>
      <c r="Q9">
        <v>25.701606350396897</v>
      </c>
      <c r="R9">
        <v>9.6906056628539279</v>
      </c>
      <c r="S9">
        <v>48.03300206262891</v>
      </c>
      <c r="T9">
        <v>31.321957622351395</v>
      </c>
      <c r="U9" s="115">
        <f t="shared" si="2"/>
        <v>159.99999999999997</v>
      </c>
      <c r="V9" s="113">
        <f t="shared" si="3"/>
        <v>0</v>
      </c>
    </row>
    <row r="10" spans="1:22">
      <c r="A10" t="s">
        <v>52</v>
      </c>
      <c r="B10">
        <f>PPCL!B10</f>
        <v>165</v>
      </c>
      <c r="C10">
        <f>PPCL!C10</f>
        <v>0</v>
      </c>
      <c r="D10">
        <f>PPCL!M10</f>
        <v>160</v>
      </c>
      <c r="E10">
        <f>PPCL!N10</f>
        <v>0</v>
      </c>
      <c r="F10">
        <f t="shared" si="4"/>
        <v>165</v>
      </c>
      <c r="G10">
        <f t="shared" si="5"/>
        <v>160</v>
      </c>
      <c r="H10" s="113"/>
      <c r="I10">
        <f>BRPL_EOD!AE10+BRPL_EOD!AF10</f>
        <v>45.25</v>
      </c>
      <c r="J10">
        <f>BYPL_EOD!AE10+BYPL_EOD!AF10</f>
        <v>25.7</v>
      </c>
      <c r="K10">
        <f>MES_EOD!AE10+MES_EOD!AF10</f>
        <v>9.69</v>
      </c>
      <c r="L10">
        <f>NDMC_EOD!AE10+NDMC_EOD!AF10</f>
        <v>48.03</v>
      </c>
      <c r="M10">
        <f>TPDDL_EOD!AE10+TPDDL_EOD!AF10</f>
        <v>31.32</v>
      </c>
      <c r="N10">
        <f t="shared" si="0"/>
        <v>159.99</v>
      </c>
      <c r="O10" s="113">
        <f t="shared" si="1"/>
        <v>9.9999999999909051E-3</v>
      </c>
      <c r="P10">
        <v>45.252828301768858</v>
      </c>
      <c r="Q10">
        <v>25.701606350396897</v>
      </c>
      <c r="R10">
        <v>9.6906056628539279</v>
      </c>
      <c r="S10">
        <v>48.03300206262891</v>
      </c>
      <c r="T10">
        <v>31.321957622351395</v>
      </c>
      <c r="U10" s="115">
        <f t="shared" si="2"/>
        <v>159.99999999999997</v>
      </c>
      <c r="V10" s="113">
        <f t="shared" si="3"/>
        <v>0</v>
      </c>
    </row>
    <row r="11" spans="1:22">
      <c r="A11" t="s">
        <v>53</v>
      </c>
      <c r="B11">
        <f>PPCL!B11</f>
        <v>165</v>
      </c>
      <c r="C11">
        <f>PPCL!C11</f>
        <v>0</v>
      </c>
      <c r="D11">
        <f>PPCL!M11</f>
        <v>160</v>
      </c>
      <c r="E11">
        <f>PPCL!N11</f>
        <v>0</v>
      </c>
      <c r="F11">
        <f t="shared" si="4"/>
        <v>165</v>
      </c>
      <c r="G11">
        <f t="shared" si="5"/>
        <v>160</v>
      </c>
      <c r="H11" s="113"/>
      <c r="I11">
        <f>BRPL_EOD!AE11+BRPL_EOD!AF11</f>
        <v>45.25</v>
      </c>
      <c r="J11">
        <f>BYPL_EOD!AE11+BYPL_EOD!AF11</f>
        <v>25.7</v>
      </c>
      <c r="K11">
        <f>MES_EOD!AE11+MES_EOD!AF11</f>
        <v>9.69</v>
      </c>
      <c r="L11">
        <f>NDMC_EOD!AE11+NDMC_EOD!AF11</f>
        <v>48.03</v>
      </c>
      <c r="M11">
        <f>TPDDL_EOD!AE11+TPDDL_EOD!AF11</f>
        <v>31.32</v>
      </c>
      <c r="N11">
        <f t="shared" si="0"/>
        <v>159.99</v>
      </c>
      <c r="O11" s="113">
        <f t="shared" si="1"/>
        <v>9.9999999999909051E-3</v>
      </c>
      <c r="P11">
        <v>45.252828301768858</v>
      </c>
      <c r="Q11">
        <v>25.701606350396897</v>
      </c>
      <c r="R11">
        <v>9.6906056628539279</v>
      </c>
      <c r="S11">
        <v>48.03300206262891</v>
      </c>
      <c r="T11">
        <v>31.321957622351395</v>
      </c>
      <c r="U11" s="115">
        <f t="shared" si="2"/>
        <v>159.99999999999997</v>
      </c>
      <c r="V11" s="113">
        <f t="shared" si="3"/>
        <v>0</v>
      </c>
    </row>
    <row r="12" spans="1:22">
      <c r="A12" t="s">
        <v>54</v>
      </c>
      <c r="B12">
        <f>PPCL!B12</f>
        <v>165</v>
      </c>
      <c r="C12">
        <f>PPCL!C12</f>
        <v>0</v>
      </c>
      <c r="D12">
        <f>PPCL!M12</f>
        <v>160</v>
      </c>
      <c r="E12">
        <f>PPCL!N12</f>
        <v>0</v>
      </c>
      <c r="F12">
        <f t="shared" si="4"/>
        <v>165</v>
      </c>
      <c r="G12">
        <f t="shared" si="5"/>
        <v>160</v>
      </c>
      <c r="H12" s="113"/>
      <c r="I12">
        <f>BRPL_EOD!AE12+BRPL_EOD!AF12</f>
        <v>45.25</v>
      </c>
      <c r="J12">
        <f>BYPL_EOD!AE12+BYPL_EOD!AF12</f>
        <v>25.7</v>
      </c>
      <c r="K12">
        <f>MES_EOD!AE12+MES_EOD!AF12</f>
        <v>9.69</v>
      </c>
      <c r="L12">
        <f>NDMC_EOD!AE12+NDMC_EOD!AF12</f>
        <v>48.03</v>
      </c>
      <c r="M12">
        <f>TPDDL_EOD!AE12+TPDDL_EOD!AF12</f>
        <v>31.32</v>
      </c>
      <c r="N12">
        <f t="shared" si="0"/>
        <v>159.99</v>
      </c>
      <c r="O12" s="113">
        <f t="shared" si="1"/>
        <v>9.9999999999909051E-3</v>
      </c>
      <c r="P12">
        <v>45.252828301768858</v>
      </c>
      <c r="Q12">
        <v>25.701606350396897</v>
      </c>
      <c r="R12">
        <v>9.6906056628539279</v>
      </c>
      <c r="S12">
        <v>48.03300206262891</v>
      </c>
      <c r="T12">
        <v>31.321957622351395</v>
      </c>
      <c r="U12" s="115">
        <f t="shared" si="2"/>
        <v>159.99999999999997</v>
      </c>
      <c r="V12" s="113">
        <f t="shared" si="3"/>
        <v>0</v>
      </c>
    </row>
    <row r="13" spans="1:22">
      <c r="A13" t="s">
        <v>55</v>
      </c>
      <c r="B13">
        <f>PPCL!B13</f>
        <v>165</v>
      </c>
      <c r="C13">
        <f>PPCL!C13</f>
        <v>0</v>
      </c>
      <c r="D13">
        <f>PPCL!M13</f>
        <v>160</v>
      </c>
      <c r="E13">
        <f>PPCL!N13</f>
        <v>0</v>
      </c>
      <c r="F13">
        <f t="shared" si="4"/>
        <v>165</v>
      </c>
      <c r="G13">
        <f t="shared" si="5"/>
        <v>160</v>
      </c>
      <c r="H13" s="113"/>
      <c r="I13">
        <f>BRPL_EOD!AE13+BRPL_EOD!AF13</f>
        <v>45.25</v>
      </c>
      <c r="J13">
        <f>BYPL_EOD!AE13+BYPL_EOD!AF13</f>
        <v>25.7</v>
      </c>
      <c r="K13">
        <f>MES_EOD!AE13+MES_EOD!AF13</f>
        <v>9.69</v>
      </c>
      <c r="L13">
        <f>NDMC_EOD!AE13+NDMC_EOD!AF13</f>
        <v>48.03</v>
      </c>
      <c r="M13">
        <f>TPDDL_EOD!AE13+TPDDL_EOD!AF13</f>
        <v>31.32</v>
      </c>
      <c r="N13">
        <f t="shared" si="0"/>
        <v>159.99</v>
      </c>
      <c r="O13" s="113">
        <f t="shared" si="1"/>
        <v>9.9999999999909051E-3</v>
      </c>
      <c r="P13">
        <v>45.252828301768858</v>
      </c>
      <c r="Q13">
        <v>25.701606350396897</v>
      </c>
      <c r="R13">
        <v>9.6906056628539279</v>
      </c>
      <c r="S13">
        <v>48.03300206262891</v>
      </c>
      <c r="T13">
        <v>31.321957622351395</v>
      </c>
      <c r="U13" s="115">
        <f t="shared" si="2"/>
        <v>159.99999999999997</v>
      </c>
      <c r="V13" s="113">
        <f t="shared" si="3"/>
        <v>0</v>
      </c>
    </row>
    <row r="14" spans="1:22">
      <c r="A14" t="s">
        <v>56</v>
      </c>
      <c r="B14">
        <f>PPCL!B14</f>
        <v>165</v>
      </c>
      <c r="C14">
        <f>PPCL!C14</f>
        <v>0</v>
      </c>
      <c r="D14">
        <f>PPCL!M14</f>
        <v>160</v>
      </c>
      <c r="E14">
        <f>PPCL!N14</f>
        <v>0</v>
      </c>
      <c r="F14">
        <f t="shared" si="4"/>
        <v>165</v>
      </c>
      <c r="G14">
        <f t="shared" si="5"/>
        <v>160</v>
      </c>
      <c r="H14" s="113"/>
      <c r="I14">
        <f>BRPL_EOD!AE14+BRPL_EOD!AF14</f>
        <v>45.25</v>
      </c>
      <c r="J14">
        <f>BYPL_EOD!AE14+BYPL_EOD!AF14</f>
        <v>25.7</v>
      </c>
      <c r="K14">
        <f>MES_EOD!AE14+MES_EOD!AF14</f>
        <v>9.69</v>
      </c>
      <c r="L14">
        <f>NDMC_EOD!AE14+NDMC_EOD!AF14</f>
        <v>48.03</v>
      </c>
      <c r="M14">
        <f>TPDDL_EOD!AE14+TPDDL_EOD!AF14</f>
        <v>31.32</v>
      </c>
      <c r="N14">
        <f t="shared" si="0"/>
        <v>159.99</v>
      </c>
      <c r="O14" s="113">
        <f t="shared" si="1"/>
        <v>9.9999999999909051E-3</v>
      </c>
      <c r="P14">
        <v>45.252828301768858</v>
      </c>
      <c r="Q14">
        <v>25.701606350396897</v>
      </c>
      <c r="R14">
        <v>9.6906056628539279</v>
      </c>
      <c r="S14">
        <v>48.03300206262891</v>
      </c>
      <c r="T14">
        <v>31.321957622351395</v>
      </c>
      <c r="U14" s="115">
        <f t="shared" si="2"/>
        <v>159.99999999999997</v>
      </c>
      <c r="V14" s="113">
        <f t="shared" si="3"/>
        <v>0</v>
      </c>
    </row>
    <row r="15" spans="1:22">
      <c r="A15" t="s">
        <v>57</v>
      </c>
      <c r="B15">
        <f>PPCL!B15</f>
        <v>165</v>
      </c>
      <c r="C15">
        <f>PPCL!C15</f>
        <v>0</v>
      </c>
      <c r="D15">
        <f>PPCL!M15</f>
        <v>160</v>
      </c>
      <c r="E15">
        <f>PPCL!N15</f>
        <v>0</v>
      </c>
      <c r="F15">
        <f t="shared" si="4"/>
        <v>165</v>
      </c>
      <c r="G15">
        <f t="shared" si="5"/>
        <v>160</v>
      </c>
      <c r="H15" s="113"/>
      <c r="I15">
        <f>BRPL_EOD!AE15+BRPL_EOD!AF15</f>
        <v>45.25</v>
      </c>
      <c r="J15">
        <f>BYPL_EOD!AE15+BYPL_EOD!AF15</f>
        <v>25.7</v>
      </c>
      <c r="K15">
        <f>MES_EOD!AE15+MES_EOD!AF15</f>
        <v>9.69</v>
      </c>
      <c r="L15">
        <f>NDMC_EOD!AE15+NDMC_EOD!AF15</f>
        <v>48.03</v>
      </c>
      <c r="M15">
        <f>TPDDL_EOD!AE15+TPDDL_EOD!AF15</f>
        <v>31.32</v>
      </c>
      <c r="N15">
        <f t="shared" si="0"/>
        <v>159.99</v>
      </c>
      <c r="O15" s="113">
        <f t="shared" si="1"/>
        <v>9.9999999999909051E-3</v>
      </c>
      <c r="P15">
        <v>45.252828301768858</v>
      </c>
      <c r="Q15">
        <v>25.701606350396897</v>
      </c>
      <c r="R15">
        <v>9.6906056628539279</v>
      </c>
      <c r="S15">
        <v>48.03300206262891</v>
      </c>
      <c r="T15">
        <v>31.321957622351395</v>
      </c>
      <c r="U15" s="115">
        <f t="shared" si="2"/>
        <v>159.99999999999997</v>
      </c>
      <c r="V15" s="113">
        <f t="shared" si="3"/>
        <v>0</v>
      </c>
    </row>
    <row r="16" spans="1:22">
      <c r="A16" t="s">
        <v>58</v>
      </c>
      <c r="B16">
        <f>PPCL!B16</f>
        <v>165</v>
      </c>
      <c r="C16">
        <f>PPCL!C16</f>
        <v>0</v>
      </c>
      <c r="D16">
        <f>PPCL!M16</f>
        <v>160</v>
      </c>
      <c r="E16">
        <f>PPCL!N16</f>
        <v>0</v>
      </c>
      <c r="F16">
        <f t="shared" si="4"/>
        <v>165</v>
      </c>
      <c r="G16">
        <f t="shared" si="5"/>
        <v>160</v>
      </c>
      <c r="H16" s="113"/>
      <c r="I16">
        <f>BRPL_EOD!AE16+BRPL_EOD!AF16</f>
        <v>45.25</v>
      </c>
      <c r="J16">
        <f>BYPL_EOD!AE16+BYPL_EOD!AF16</f>
        <v>25.7</v>
      </c>
      <c r="K16">
        <f>MES_EOD!AE16+MES_EOD!AF16</f>
        <v>9.69</v>
      </c>
      <c r="L16">
        <f>NDMC_EOD!AE16+NDMC_EOD!AF16</f>
        <v>48.03</v>
      </c>
      <c r="M16">
        <f>TPDDL_EOD!AE16+TPDDL_EOD!AF16</f>
        <v>31.32</v>
      </c>
      <c r="N16">
        <f t="shared" si="0"/>
        <v>159.99</v>
      </c>
      <c r="O16" s="113">
        <f t="shared" si="1"/>
        <v>9.9999999999909051E-3</v>
      </c>
      <c r="P16">
        <v>45.252828301768858</v>
      </c>
      <c r="Q16">
        <v>25.701606350396897</v>
      </c>
      <c r="R16">
        <v>9.6906056628539279</v>
      </c>
      <c r="S16">
        <v>48.03300206262891</v>
      </c>
      <c r="T16">
        <v>31.321957622351395</v>
      </c>
      <c r="U16" s="115">
        <f t="shared" si="2"/>
        <v>159.99999999999997</v>
      </c>
      <c r="V16" s="113">
        <f t="shared" si="3"/>
        <v>0</v>
      </c>
    </row>
    <row r="17" spans="1:22">
      <c r="A17" t="s">
        <v>59</v>
      </c>
      <c r="B17">
        <f>PPCL!B17</f>
        <v>165</v>
      </c>
      <c r="C17">
        <f>PPCL!C17</f>
        <v>0</v>
      </c>
      <c r="D17">
        <f>PPCL!M17</f>
        <v>160</v>
      </c>
      <c r="E17">
        <f>PPCL!N17</f>
        <v>0</v>
      </c>
      <c r="F17">
        <f t="shared" si="4"/>
        <v>165</v>
      </c>
      <c r="G17">
        <f t="shared" si="5"/>
        <v>160</v>
      </c>
      <c r="H17" s="113"/>
      <c r="I17">
        <f>BRPL_EOD!AE17+BRPL_EOD!AF17</f>
        <v>45.25</v>
      </c>
      <c r="J17">
        <f>BYPL_EOD!AE17+BYPL_EOD!AF17</f>
        <v>25.7</v>
      </c>
      <c r="K17">
        <f>MES_EOD!AE17+MES_EOD!AF17</f>
        <v>9.69</v>
      </c>
      <c r="L17">
        <f>NDMC_EOD!AE17+NDMC_EOD!AF17</f>
        <v>48.03</v>
      </c>
      <c r="M17">
        <f>TPDDL_EOD!AE17+TPDDL_EOD!AF17</f>
        <v>31.32</v>
      </c>
      <c r="N17">
        <f t="shared" si="0"/>
        <v>159.99</v>
      </c>
      <c r="O17" s="113">
        <f t="shared" si="1"/>
        <v>9.9999999999909051E-3</v>
      </c>
      <c r="P17">
        <v>45.252828301768858</v>
      </c>
      <c r="Q17">
        <v>25.701606350396897</v>
      </c>
      <c r="R17">
        <v>9.6906056628539279</v>
      </c>
      <c r="S17">
        <v>48.03300206262891</v>
      </c>
      <c r="T17">
        <v>31.321957622351395</v>
      </c>
      <c r="U17" s="115">
        <f t="shared" si="2"/>
        <v>159.99999999999997</v>
      </c>
      <c r="V17" s="113">
        <f t="shared" si="3"/>
        <v>0</v>
      </c>
    </row>
    <row r="18" spans="1:22">
      <c r="A18" t="s">
        <v>60</v>
      </c>
      <c r="B18">
        <f>PPCL!B18</f>
        <v>165</v>
      </c>
      <c r="C18">
        <f>PPCL!C18</f>
        <v>0</v>
      </c>
      <c r="D18">
        <f>PPCL!M18</f>
        <v>160</v>
      </c>
      <c r="E18">
        <f>PPCL!N18</f>
        <v>0</v>
      </c>
      <c r="F18">
        <f t="shared" si="4"/>
        <v>165</v>
      </c>
      <c r="G18">
        <f t="shared" si="5"/>
        <v>160</v>
      </c>
      <c r="H18" s="113"/>
      <c r="I18">
        <f>BRPL_EOD!AE18+BRPL_EOD!AF18</f>
        <v>45.25</v>
      </c>
      <c r="J18">
        <f>BYPL_EOD!AE18+BYPL_EOD!AF18</f>
        <v>25.7</v>
      </c>
      <c r="K18">
        <f>MES_EOD!AE18+MES_EOD!AF18</f>
        <v>9.69</v>
      </c>
      <c r="L18">
        <f>NDMC_EOD!AE18+NDMC_EOD!AF18</f>
        <v>48.03</v>
      </c>
      <c r="M18">
        <f>TPDDL_EOD!AE18+TPDDL_EOD!AF18</f>
        <v>31.32</v>
      </c>
      <c r="N18">
        <f t="shared" si="0"/>
        <v>159.99</v>
      </c>
      <c r="O18" s="113">
        <f t="shared" si="1"/>
        <v>9.9999999999909051E-3</v>
      </c>
      <c r="P18">
        <v>45.252828301768858</v>
      </c>
      <c r="Q18">
        <v>25.701606350396897</v>
      </c>
      <c r="R18">
        <v>9.6906056628539279</v>
      </c>
      <c r="S18">
        <v>48.03300206262891</v>
      </c>
      <c r="T18">
        <v>31.321957622351395</v>
      </c>
      <c r="U18" s="115">
        <f t="shared" si="2"/>
        <v>159.99999999999997</v>
      </c>
      <c r="V18" s="113">
        <f t="shared" si="3"/>
        <v>0</v>
      </c>
    </row>
    <row r="19" spans="1:22">
      <c r="A19" t="s">
        <v>61</v>
      </c>
      <c r="B19">
        <f>PPCL!B19</f>
        <v>165</v>
      </c>
      <c r="C19">
        <f>PPCL!C19</f>
        <v>0</v>
      </c>
      <c r="D19">
        <f>PPCL!M19</f>
        <v>160</v>
      </c>
      <c r="E19">
        <f>PPCL!N19</f>
        <v>0</v>
      </c>
      <c r="F19">
        <f t="shared" si="4"/>
        <v>165</v>
      </c>
      <c r="G19">
        <f t="shared" si="5"/>
        <v>160</v>
      </c>
      <c r="H19" s="113"/>
      <c r="I19">
        <f>BRPL_EOD!AE19+BRPL_EOD!AF19</f>
        <v>45.25</v>
      </c>
      <c r="J19">
        <f>BYPL_EOD!AE19+BYPL_EOD!AF19</f>
        <v>25.7</v>
      </c>
      <c r="K19">
        <f>MES_EOD!AE19+MES_EOD!AF19</f>
        <v>9.69</v>
      </c>
      <c r="L19">
        <f>NDMC_EOD!AE19+NDMC_EOD!AF19</f>
        <v>48.03</v>
      </c>
      <c r="M19">
        <f>TPDDL_EOD!AE19+TPDDL_EOD!AF19</f>
        <v>31.32</v>
      </c>
      <c r="N19">
        <f t="shared" si="0"/>
        <v>159.99</v>
      </c>
      <c r="O19" s="113">
        <f t="shared" si="1"/>
        <v>9.9999999999909051E-3</v>
      </c>
      <c r="P19">
        <v>45.252828301768858</v>
      </c>
      <c r="Q19">
        <v>25.701606350396897</v>
      </c>
      <c r="R19">
        <v>9.6906056628539279</v>
      </c>
      <c r="S19">
        <v>48.03300206262891</v>
      </c>
      <c r="T19">
        <v>31.321957622351395</v>
      </c>
      <c r="U19" s="115">
        <f t="shared" si="2"/>
        <v>159.99999999999997</v>
      </c>
      <c r="V19" s="113">
        <f t="shared" si="3"/>
        <v>0</v>
      </c>
    </row>
    <row r="20" spans="1:22">
      <c r="A20" t="s">
        <v>62</v>
      </c>
      <c r="B20">
        <f>PPCL!B20</f>
        <v>165</v>
      </c>
      <c r="C20">
        <f>PPCL!C20</f>
        <v>0</v>
      </c>
      <c r="D20">
        <f>PPCL!M20</f>
        <v>160</v>
      </c>
      <c r="E20">
        <f>PPCL!N20</f>
        <v>0</v>
      </c>
      <c r="F20">
        <f t="shared" si="4"/>
        <v>165</v>
      </c>
      <c r="G20">
        <f t="shared" si="5"/>
        <v>160</v>
      </c>
      <c r="H20" s="113"/>
      <c r="I20">
        <f>BRPL_EOD!AE20+BRPL_EOD!AF20</f>
        <v>45.25</v>
      </c>
      <c r="J20">
        <f>BYPL_EOD!AE20+BYPL_EOD!AF20</f>
        <v>25.7</v>
      </c>
      <c r="K20">
        <f>MES_EOD!AE20+MES_EOD!AF20</f>
        <v>9.69</v>
      </c>
      <c r="L20">
        <f>NDMC_EOD!AE20+NDMC_EOD!AF20</f>
        <v>48.03</v>
      </c>
      <c r="M20">
        <f>TPDDL_EOD!AE20+TPDDL_EOD!AF20</f>
        <v>31.32</v>
      </c>
      <c r="N20">
        <f t="shared" si="0"/>
        <v>159.99</v>
      </c>
      <c r="O20" s="113">
        <f t="shared" si="1"/>
        <v>9.9999999999909051E-3</v>
      </c>
      <c r="P20">
        <v>45.252828301768858</v>
      </c>
      <c r="Q20">
        <v>25.701606350396897</v>
      </c>
      <c r="R20">
        <v>9.6906056628539279</v>
      </c>
      <c r="S20">
        <v>48.03300206262891</v>
      </c>
      <c r="T20">
        <v>31.321957622351395</v>
      </c>
      <c r="U20" s="115">
        <f t="shared" si="2"/>
        <v>159.99999999999997</v>
      </c>
      <c r="V20" s="113">
        <f t="shared" si="3"/>
        <v>0</v>
      </c>
    </row>
    <row r="21" spans="1:22">
      <c r="A21" t="s">
        <v>63</v>
      </c>
      <c r="B21">
        <f>PPCL!B21</f>
        <v>165</v>
      </c>
      <c r="C21">
        <f>PPCL!C21</f>
        <v>0</v>
      </c>
      <c r="D21">
        <f>PPCL!M21</f>
        <v>160</v>
      </c>
      <c r="E21">
        <f>PPCL!N21</f>
        <v>0</v>
      </c>
      <c r="F21">
        <f t="shared" si="4"/>
        <v>165</v>
      </c>
      <c r="G21">
        <f t="shared" si="5"/>
        <v>160</v>
      </c>
      <c r="H21" s="113"/>
      <c r="I21">
        <f>BRPL_EOD!AE21+BRPL_EOD!AF21</f>
        <v>45.25</v>
      </c>
      <c r="J21">
        <f>BYPL_EOD!AE21+BYPL_EOD!AF21</f>
        <v>25.7</v>
      </c>
      <c r="K21">
        <f>MES_EOD!AE21+MES_EOD!AF21</f>
        <v>9.69</v>
      </c>
      <c r="L21">
        <f>NDMC_EOD!AE21+NDMC_EOD!AF21</f>
        <v>48.03</v>
      </c>
      <c r="M21">
        <f>TPDDL_EOD!AE21+TPDDL_EOD!AF21</f>
        <v>31.32</v>
      </c>
      <c r="N21">
        <f t="shared" si="0"/>
        <v>159.99</v>
      </c>
      <c r="O21" s="113">
        <f t="shared" si="1"/>
        <v>9.9999999999909051E-3</v>
      </c>
      <c r="P21">
        <v>45.252828301768858</v>
      </c>
      <c r="Q21">
        <v>25.701606350396897</v>
      </c>
      <c r="R21">
        <v>9.6906056628539279</v>
      </c>
      <c r="S21">
        <v>48.03300206262891</v>
      </c>
      <c r="T21">
        <v>31.321957622351395</v>
      </c>
      <c r="U21" s="115">
        <f t="shared" si="2"/>
        <v>159.99999999999997</v>
      </c>
      <c r="V21" s="113">
        <f t="shared" si="3"/>
        <v>0</v>
      </c>
    </row>
    <row r="22" spans="1:22">
      <c r="A22" t="s">
        <v>64</v>
      </c>
      <c r="B22">
        <f>PPCL!B22</f>
        <v>165</v>
      </c>
      <c r="C22">
        <f>PPCL!C22</f>
        <v>0</v>
      </c>
      <c r="D22">
        <f>PPCL!M22</f>
        <v>160</v>
      </c>
      <c r="E22">
        <f>PPCL!N22</f>
        <v>0</v>
      </c>
      <c r="F22">
        <f t="shared" si="4"/>
        <v>165</v>
      </c>
      <c r="G22">
        <f t="shared" si="5"/>
        <v>160</v>
      </c>
      <c r="H22" s="113"/>
      <c r="I22">
        <f>BRPL_EOD!AE22+BRPL_EOD!AF22</f>
        <v>45.25</v>
      </c>
      <c r="J22">
        <f>BYPL_EOD!AE22+BYPL_EOD!AF22</f>
        <v>25.7</v>
      </c>
      <c r="K22">
        <f>MES_EOD!AE22+MES_EOD!AF22</f>
        <v>9.69</v>
      </c>
      <c r="L22">
        <f>NDMC_EOD!AE22+NDMC_EOD!AF22</f>
        <v>48.03</v>
      </c>
      <c r="M22">
        <f>TPDDL_EOD!AE22+TPDDL_EOD!AF22</f>
        <v>31.32</v>
      </c>
      <c r="N22">
        <f t="shared" si="0"/>
        <v>159.99</v>
      </c>
      <c r="O22" s="113">
        <f t="shared" si="1"/>
        <v>9.9999999999909051E-3</v>
      </c>
      <c r="P22">
        <v>45.252828301768858</v>
      </c>
      <c r="Q22">
        <v>25.701606350396897</v>
      </c>
      <c r="R22">
        <v>9.6906056628539279</v>
      </c>
      <c r="S22">
        <v>48.03300206262891</v>
      </c>
      <c r="T22">
        <v>31.321957622351395</v>
      </c>
      <c r="U22" s="115">
        <f t="shared" si="2"/>
        <v>159.99999999999997</v>
      </c>
      <c r="V22" s="113">
        <f t="shared" si="3"/>
        <v>0</v>
      </c>
    </row>
    <row r="23" spans="1:22">
      <c r="A23" t="s">
        <v>65</v>
      </c>
      <c r="B23">
        <f>PPCL!B23</f>
        <v>165</v>
      </c>
      <c r="C23">
        <f>PPCL!C23</f>
        <v>0</v>
      </c>
      <c r="D23">
        <f>PPCL!M23</f>
        <v>160</v>
      </c>
      <c r="E23">
        <f>PPCL!N23</f>
        <v>0</v>
      </c>
      <c r="F23">
        <f t="shared" si="4"/>
        <v>165</v>
      </c>
      <c r="G23">
        <f t="shared" si="5"/>
        <v>160</v>
      </c>
      <c r="H23" s="113"/>
      <c r="I23">
        <f>BRPL_EOD!AE23+BRPL_EOD!AF23</f>
        <v>45.25</v>
      </c>
      <c r="J23">
        <f>BYPL_EOD!AE23+BYPL_EOD!AF23</f>
        <v>25.7</v>
      </c>
      <c r="K23">
        <f>MES_EOD!AE23+MES_EOD!AF23</f>
        <v>9.69</v>
      </c>
      <c r="L23">
        <f>NDMC_EOD!AE23+NDMC_EOD!AF23</f>
        <v>48.03</v>
      </c>
      <c r="M23">
        <f>TPDDL_EOD!AE23+TPDDL_EOD!AF23</f>
        <v>31.32</v>
      </c>
      <c r="N23">
        <f t="shared" si="0"/>
        <v>159.99</v>
      </c>
      <c r="O23" s="113">
        <f t="shared" si="1"/>
        <v>9.9999999999909051E-3</v>
      </c>
      <c r="P23">
        <v>45.252828301768858</v>
      </c>
      <c r="Q23">
        <v>25.701606350396897</v>
      </c>
      <c r="R23">
        <v>9.6906056628539279</v>
      </c>
      <c r="S23">
        <v>48.03300206262891</v>
      </c>
      <c r="T23">
        <v>31.321957622351395</v>
      </c>
      <c r="U23" s="115">
        <f t="shared" si="2"/>
        <v>159.99999999999997</v>
      </c>
      <c r="V23" s="113">
        <f t="shared" si="3"/>
        <v>0</v>
      </c>
    </row>
    <row r="24" spans="1:22">
      <c r="A24" t="s">
        <v>66</v>
      </c>
      <c r="B24">
        <f>PPCL!B24</f>
        <v>165</v>
      </c>
      <c r="C24">
        <f>PPCL!C24</f>
        <v>0</v>
      </c>
      <c r="D24">
        <f>PPCL!M24</f>
        <v>160</v>
      </c>
      <c r="E24">
        <f>PPCL!N24</f>
        <v>0</v>
      </c>
      <c r="F24">
        <f t="shared" si="4"/>
        <v>165</v>
      </c>
      <c r="G24">
        <f t="shared" si="5"/>
        <v>160</v>
      </c>
      <c r="H24" s="113"/>
      <c r="I24">
        <f>BRPL_EOD!AE24+BRPL_EOD!AF24</f>
        <v>45.25</v>
      </c>
      <c r="J24">
        <f>BYPL_EOD!AE24+BYPL_EOD!AF24</f>
        <v>25.7</v>
      </c>
      <c r="K24">
        <f>MES_EOD!AE24+MES_EOD!AF24</f>
        <v>9.69</v>
      </c>
      <c r="L24">
        <f>NDMC_EOD!AE24+NDMC_EOD!AF24</f>
        <v>48.03</v>
      </c>
      <c r="M24">
        <f>TPDDL_EOD!AE24+TPDDL_EOD!AF24</f>
        <v>31.32</v>
      </c>
      <c r="N24">
        <f t="shared" si="0"/>
        <v>159.99</v>
      </c>
      <c r="O24" s="113">
        <f t="shared" si="1"/>
        <v>9.9999999999909051E-3</v>
      </c>
      <c r="P24">
        <v>45.252828301768858</v>
      </c>
      <c r="Q24">
        <v>25.701606350396897</v>
      </c>
      <c r="R24">
        <v>9.6906056628539279</v>
      </c>
      <c r="S24">
        <v>48.03300206262891</v>
      </c>
      <c r="T24">
        <v>31.321957622351395</v>
      </c>
      <c r="U24" s="115">
        <f t="shared" si="2"/>
        <v>159.99999999999997</v>
      </c>
      <c r="V24" s="113">
        <f t="shared" si="3"/>
        <v>0</v>
      </c>
    </row>
    <row r="25" spans="1:22">
      <c r="A25" t="s">
        <v>67</v>
      </c>
      <c r="B25">
        <f>PPCL!B25</f>
        <v>165</v>
      </c>
      <c r="C25">
        <f>PPCL!C25</f>
        <v>0</v>
      </c>
      <c r="D25">
        <f>PPCL!M25</f>
        <v>160</v>
      </c>
      <c r="E25">
        <f>PPCL!N25</f>
        <v>0</v>
      </c>
      <c r="F25">
        <f t="shared" si="4"/>
        <v>165</v>
      </c>
      <c r="G25">
        <f t="shared" si="5"/>
        <v>160</v>
      </c>
      <c r="H25" s="113"/>
      <c r="I25">
        <f>BRPL_EOD!AE25+BRPL_EOD!AF25</f>
        <v>45.25</v>
      </c>
      <c r="J25">
        <f>BYPL_EOD!AE25+BYPL_EOD!AF25</f>
        <v>25.7</v>
      </c>
      <c r="K25">
        <f>MES_EOD!AE25+MES_EOD!AF25</f>
        <v>9.69</v>
      </c>
      <c r="L25">
        <f>NDMC_EOD!AE25+NDMC_EOD!AF25</f>
        <v>48.03</v>
      </c>
      <c r="M25">
        <f>TPDDL_EOD!AE25+TPDDL_EOD!AF25</f>
        <v>31.32</v>
      </c>
      <c r="N25">
        <f t="shared" si="0"/>
        <v>159.99</v>
      </c>
      <c r="O25" s="113">
        <f t="shared" si="1"/>
        <v>9.9999999999909051E-3</v>
      </c>
      <c r="P25">
        <v>45.252828301768858</v>
      </c>
      <c r="Q25">
        <v>25.701606350396897</v>
      </c>
      <c r="R25">
        <v>9.6906056628539279</v>
      </c>
      <c r="S25">
        <v>48.03300206262891</v>
      </c>
      <c r="T25">
        <v>31.321957622351395</v>
      </c>
      <c r="U25" s="115">
        <f t="shared" si="2"/>
        <v>159.99999999999997</v>
      </c>
      <c r="V25" s="113">
        <f t="shared" si="3"/>
        <v>0</v>
      </c>
    </row>
    <row r="26" spans="1:22">
      <c r="A26" t="s">
        <v>68</v>
      </c>
      <c r="B26">
        <f>PPCL!B26</f>
        <v>165</v>
      </c>
      <c r="C26">
        <f>PPCL!C26</f>
        <v>0</v>
      </c>
      <c r="D26">
        <f>PPCL!M26</f>
        <v>160</v>
      </c>
      <c r="E26">
        <f>PPCL!N26</f>
        <v>0</v>
      </c>
      <c r="F26">
        <f t="shared" si="4"/>
        <v>165</v>
      </c>
      <c r="G26">
        <f t="shared" si="5"/>
        <v>160</v>
      </c>
      <c r="H26" s="113"/>
      <c r="I26">
        <f>BRPL_EOD!AE26+BRPL_EOD!AF26</f>
        <v>45.25</v>
      </c>
      <c r="J26">
        <f>BYPL_EOD!AE26+BYPL_EOD!AF26</f>
        <v>25.7</v>
      </c>
      <c r="K26">
        <f>MES_EOD!AE26+MES_EOD!AF26</f>
        <v>9.69</v>
      </c>
      <c r="L26">
        <f>NDMC_EOD!AE26+NDMC_EOD!AF26</f>
        <v>48.03</v>
      </c>
      <c r="M26">
        <f>TPDDL_EOD!AE26+TPDDL_EOD!AF26</f>
        <v>31.32</v>
      </c>
      <c r="N26">
        <f t="shared" si="0"/>
        <v>159.99</v>
      </c>
      <c r="O26" s="113">
        <f t="shared" si="1"/>
        <v>9.9999999999909051E-3</v>
      </c>
      <c r="P26">
        <v>45.252828301768858</v>
      </c>
      <c r="Q26">
        <v>25.701606350396897</v>
      </c>
      <c r="R26">
        <v>9.6906056628539279</v>
      </c>
      <c r="S26">
        <v>48.03300206262891</v>
      </c>
      <c r="T26">
        <v>31.321957622351395</v>
      </c>
      <c r="U26" s="115">
        <f t="shared" si="2"/>
        <v>159.99999999999997</v>
      </c>
      <c r="V26" s="113">
        <f t="shared" si="3"/>
        <v>0</v>
      </c>
    </row>
    <row r="27" spans="1:22">
      <c r="A27" t="s">
        <v>69</v>
      </c>
      <c r="B27">
        <f>PPCL!B27</f>
        <v>165</v>
      </c>
      <c r="C27">
        <f>PPCL!C27</f>
        <v>0</v>
      </c>
      <c r="D27">
        <f>PPCL!M27</f>
        <v>160</v>
      </c>
      <c r="E27">
        <f>PPCL!N27</f>
        <v>0</v>
      </c>
      <c r="F27">
        <f t="shared" si="4"/>
        <v>165</v>
      </c>
      <c r="G27">
        <f t="shared" si="5"/>
        <v>160</v>
      </c>
      <c r="H27" s="113"/>
      <c r="I27">
        <f>BRPL_EOD!AE27+BRPL_EOD!AF27</f>
        <v>45.25</v>
      </c>
      <c r="J27">
        <f>BYPL_EOD!AE27+BYPL_EOD!AF27</f>
        <v>25.7</v>
      </c>
      <c r="K27">
        <f>MES_EOD!AE27+MES_EOD!AF27</f>
        <v>9.69</v>
      </c>
      <c r="L27">
        <f>NDMC_EOD!AE27+NDMC_EOD!AF27</f>
        <v>48.03</v>
      </c>
      <c r="M27">
        <f>TPDDL_EOD!AE27+TPDDL_EOD!AF27</f>
        <v>31.32</v>
      </c>
      <c r="N27">
        <f t="shared" si="0"/>
        <v>159.99</v>
      </c>
      <c r="O27" s="113">
        <f t="shared" si="1"/>
        <v>9.9999999999909051E-3</v>
      </c>
      <c r="P27">
        <v>45.252828301768858</v>
      </c>
      <c r="Q27">
        <v>25.701606350396897</v>
      </c>
      <c r="R27">
        <v>9.6906056628539279</v>
      </c>
      <c r="S27">
        <v>48.03300206262891</v>
      </c>
      <c r="T27">
        <v>31.321957622351395</v>
      </c>
      <c r="U27" s="115">
        <f t="shared" si="2"/>
        <v>159.99999999999997</v>
      </c>
      <c r="V27" s="113">
        <f t="shared" si="3"/>
        <v>0</v>
      </c>
    </row>
    <row r="28" spans="1:22">
      <c r="A28" t="s">
        <v>70</v>
      </c>
      <c r="B28">
        <f>PPCL!B28</f>
        <v>165</v>
      </c>
      <c r="C28">
        <f>PPCL!C28</f>
        <v>0</v>
      </c>
      <c r="D28">
        <f>PPCL!M28</f>
        <v>160</v>
      </c>
      <c r="E28">
        <f>PPCL!N28</f>
        <v>0</v>
      </c>
      <c r="F28">
        <f t="shared" si="4"/>
        <v>165</v>
      </c>
      <c r="G28">
        <f t="shared" si="5"/>
        <v>160</v>
      </c>
      <c r="H28" s="113"/>
      <c r="I28">
        <f>BRPL_EOD!AE28+BRPL_EOD!AF28</f>
        <v>45.25</v>
      </c>
      <c r="J28">
        <f>BYPL_EOD!AE28+BYPL_EOD!AF28</f>
        <v>25.7</v>
      </c>
      <c r="K28">
        <f>MES_EOD!AE28+MES_EOD!AF28</f>
        <v>9.69</v>
      </c>
      <c r="L28">
        <f>NDMC_EOD!AE28+NDMC_EOD!AF28</f>
        <v>48.03</v>
      </c>
      <c r="M28">
        <f>TPDDL_EOD!AE28+TPDDL_EOD!AF28</f>
        <v>31.32</v>
      </c>
      <c r="N28">
        <f t="shared" si="0"/>
        <v>159.99</v>
      </c>
      <c r="O28" s="113">
        <f t="shared" si="1"/>
        <v>9.9999999999909051E-3</v>
      </c>
      <c r="P28">
        <v>45.252828301768858</v>
      </c>
      <c r="Q28">
        <v>25.701606350396897</v>
      </c>
      <c r="R28">
        <v>9.6906056628539279</v>
      </c>
      <c r="S28">
        <v>48.03300206262891</v>
      </c>
      <c r="T28">
        <v>31.321957622351395</v>
      </c>
      <c r="U28" s="115">
        <f t="shared" si="2"/>
        <v>159.99999999999997</v>
      </c>
      <c r="V28" s="113">
        <f t="shared" si="3"/>
        <v>0</v>
      </c>
    </row>
    <row r="29" spans="1:22">
      <c r="A29" t="s">
        <v>71</v>
      </c>
      <c r="B29">
        <f>PPCL!B29</f>
        <v>165</v>
      </c>
      <c r="C29">
        <f>PPCL!C29</f>
        <v>0</v>
      </c>
      <c r="D29">
        <f>PPCL!M29</f>
        <v>160</v>
      </c>
      <c r="E29">
        <f>PPCL!N29</f>
        <v>0</v>
      </c>
      <c r="F29">
        <f t="shared" si="4"/>
        <v>165</v>
      </c>
      <c r="G29">
        <f t="shared" si="5"/>
        <v>160</v>
      </c>
      <c r="H29" s="113"/>
      <c r="I29">
        <f>BRPL_EOD!AE29+BRPL_EOD!AF29</f>
        <v>45.25</v>
      </c>
      <c r="J29">
        <f>BYPL_EOD!AE29+BYPL_EOD!AF29</f>
        <v>25.7</v>
      </c>
      <c r="K29">
        <f>MES_EOD!AE29+MES_EOD!AF29</f>
        <v>9.69</v>
      </c>
      <c r="L29">
        <f>NDMC_EOD!AE29+NDMC_EOD!AF29</f>
        <v>48.03</v>
      </c>
      <c r="M29">
        <f>TPDDL_EOD!AE29+TPDDL_EOD!AF29</f>
        <v>31.32</v>
      </c>
      <c r="N29">
        <f t="shared" si="0"/>
        <v>159.99</v>
      </c>
      <c r="O29" s="113">
        <f t="shared" si="1"/>
        <v>9.9999999999909051E-3</v>
      </c>
      <c r="P29">
        <v>45.252828301768858</v>
      </c>
      <c r="Q29">
        <v>25.701606350396897</v>
      </c>
      <c r="R29">
        <v>9.6906056628539279</v>
      </c>
      <c r="S29">
        <v>48.03300206262891</v>
      </c>
      <c r="T29">
        <v>31.321957622351395</v>
      </c>
      <c r="U29" s="115">
        <f t="shared" si="2"/>
        <v>159.99999999999997</v>
      </c>
      <c r="V29" s="113">
        <f t="shared" si="3"/>
        <v>0</v>
      </c>
    </row>
    <row r="30" spans="1:22">
      <c r="A30" t="s">
        <v>72</v>
      </c>
      <c r="B30">
        <f>PPCL!B30</f>
        <v>165</v>
      </c>
      <c r="C30">
        <f>PPCL!C30</f>
        <v>0</v>
      </c>
      <c r="D30">
        <f>PPCL!M30</f>
        <v>160</v>
      </c>
      <c r="E30">
        <f>PPCL!N30</f>
        <v>0</v>
      </c>
      <c r="F30">
        <f t="shared" si="4"/>
        <v>165</v>
      </c>
      <c r="G30">
        <f t="shared" si="5"/>
        <v>160</v>
      </c>
      <c r="H30" s="113"/>
      <c r="I30">
        <f>BRPL_EOD!AE30+BRPL_EOD!AF30</f>
        <v>45.25</v>
      </c>
      <c r="J30">
        <f>BYPL_EOD!AE30+BYPL_EOD!AF30</f>
        <v>25.7</v>
      </c>
      <c r="K30">
        <f>MES_EOD!AE30+MES_EOD!AF30</f>
        <v>9.69</v>
      </c>
      <c r="L30">
        <f>NDMC_EOD!AE30+NDMC_EOD!AF30</f>
        <v>48.03</v>
      </c>
      <c r="M30">
        <f>TPDDL_EOD!AE30+TPDDL_EOD!AF30</f>
        <v>31.32</v>
      </c>
      <c r="N30">
        <f t="shared" si="0"/>
        <v>159.99</v>
      </c>
      <c r="O30" s="113">
        <f t="shared" si="1"/>
        <v>9.9999999999909051E-3</v>
      </c>
      <c r="P30">
        <v>45.252828301768858</v>
      </c>
      <c r="Q30">
        <v>25.701606350396897</v>
      </c>
      <c r="R30">
        <v>9.6906056628539279</v>
      </c>
      <c r="S30">
        <v>48.03300206262891</v>
      </c>
      <c r="T30">
        <v>31.321957622351395</v>
      </c>
      <c r="U30" s="115">
        <f t="shared" si="2"/>
        <v>159.99999999999997</v>
      </c>
      <c r="V30" s="113">
        <f t="shared" si="3"/>
        <v>0</v>
      </c>
    </row>
    <row r="31" spans="1:22">
      <c r="A31" t="s">
        <v>73</v>
      </c>
      <c r="B31">
        <f>PPCL!B31</f>
        <v>165</v>
      </c>
      <c r="C31">
        <f>PPCL!C31</f>
        <v>0</v>
      </c>
      <c r="D31">
        <f>PPCL!M31</f>
        <v>160</v>
      </c>
      <c r="E31">
        <f>PPCL!N31</f>
        <v>0</v>
      </c>
      <c r="F31">
        <f t="shared" si="4"/>
        <v>165</v>
      </c>
      <c r="G31">
        <f t="shared" si="5"/>
        <v>160</v>
      </c>
      <c r="H31" s="113"/>
      <c r="I31">
        <f>BRPL_EOD!AE31+BRPL_EOD!AF31</f>
        <v>45.25</v>
      </c>
      <c r="J31">
        <f>BYPL_EOD!AE31+BYPL_EOD!AF31</f>
        <v>25.7</v>
      </c>
      <c r="K31">
        <f>MES_EOD!AE31+MES_EOD!AF31</f>
        <v>9.69</v>
      </c>
      <c r="L31">
        <f>NDMC_EOD!AE31+NDMC_EOD!AF31</f>
        <v>48.03</v>
      </c>
      <c r="M31">
        <f>TPDDL_EOD!AE31+TPDDL_EOD!AF31</f>
        <v>31.32</v>
      </c>
      <c r="N31">
        <f t="shared" si="0"/>
        <v>159.99</v>
      </c>
      <c r="O31" s="113">
        <f t="shared" si="1"/>
        <v>9.9999999999909051E-3</v>
      </c>
      <c r="P31">
        <v>45.252828301768858</v>
      </c>
      <c r="Q31">
        <v>25.701606350396897</v>
      </c>
      <c r="R31">
        <v>9.6906056628539279</v>
      </c>
      <c r="S31">
        <v>48.03300206262891</v>
      </c>
      <c r="T31">
        <v>31.321957622351395</v>
      </c>
      <c r="U31" s="115">
        <f t="shared" si="2"/>
        <v>159.99999999999997</v>
      </c>
      <c r="V31" s="113">
        <f t="shared" si="3"/>
        <v>0</v>
      </c>
    </row>
    <row r="32" spans="1:22">
      <c r="A32" t="s">
        <v>74</v>
      </c>
      <c r="B32">
        <f>PPCL!B32</f>
        <v>165</v>
      </c>
      <c r="C32">
        <f>PPCL!C32</f>
        <v>0</v>
      </c>
      <c r="D32">
        <f>PPCL!M32</f>
        <v>160</v>
      </c>
      <c r="E32">
        <f>PPCL!N32</f>
        <v>0</v>
      </c>
      <c r="F32">
        <f t="shared" si="4"/>
        <v>165</v>
      </c>
      <c r="G32">
        <f t="shared" si="5"/>
        <v>160</v>
      </c>
      <c r="H32" s="113"/>
      <c r="I32">
        <f>BRPL_EOD!AE32+BRPL_EOD!AF32</f>
        <v>45.25</v>
      </c>
      <c r="J32">
        <f>BYPL_EOD!AE32+BYPL_EOD!AF32</f>
        <v>25.7</v>
      </c>
      <c r="K32">
        <f>MES_EOD!AE32+MES_EOD!AF32</f>
        <v>9.69</v>
      </c>
      <c r="L32">
        <f>NDMC_EOD!AE32+NDMC_EOD!AF32</f>
        <v>48.03</v>
      </c>
      <c r="M32">
        <f>TPDDL_EOD!AE32+TPDDL_EOD!AF32</f>
        <v>31.32</v>
      </c>
      <c r="N32">
        <f t="shared" si="0"/>
        <v>159.99</v>
      </c>
      <c r="O32" s="113">
        <f t="shared" si="1"/>
        <v>9.9999999999909051E-3</v>
      </c>
      <c r="P32">
        <v>45.252828301768858</v>
      </c>
      <c r="Q32">
        <v>25.701606350396897</v>
      </c>
      <c r="R32">
        <v>9.6906056628539279</v>
      </c>
      <c r="S32">
        <v>48.03300206262891</v>
      </c>
      <c r="T32">
        <v>31.321957622351395</v>
      </c>
      <c r="U32" s="115">
        <f t="shared" si="2"/>
        <v>159.99999999999997</v>
      </c>
      <c r="V32" s="113">
        <f t="shared" si="3"/>
        <v>0</v>
      </c>
    </row>
    <row r="33" spans="1:22">
      <c r="A33" t="s">
        <v>75</v>
      </c>
      <c r="B33">
        <f>PPCL!B33</f>
        <v>165</v>
      </c>
      <c r="C33">
        <f>PPCL!C33</f>
        <v>0</v>
      </c>
      <c r="D33">
        <f>PPCL!M33</f>
        <v>160</v>
      </c>
      <c r="E33">
        <f>PPCL!N33</f>
        <v>0</v>
      </c>
      <c r="F33">
        <f t="shared" si="4"/>
        <v>165</v>
      </c>
      <c r="G33">
        <f t="shared" si="5"/>
        <v>160</v>
      </c>
      <c r="H33" s="113"/>
      <c r="I33">
        <f>BRPL_EOD!AE33+BRPL_EOD!AF33</f>
        <v>45.25</v>
      </c>
      <c r="J33">
        <f>BYPL_EOD!AE33+BYPL_EOD!AF33</f>
        <v>25.7</v>
      </c>
      <c r="K33">
        <f>MES_EOD!AE33+MES_EOD!AF33</f>
        <v>9.69</v>
      </c>
      <c r="L33">
        <f>NDMC_EOD!AE33+NDMC_EOD!AF33</f>
        <v>48.03</v>
      </c>
      <c r="M33">
        <f>TPDDL_EOD!AE33+TPDDL_EOD!AF33</f>
        <v>31.32</v>
      </c>
      <c r="N33">
        <f t="shared" si="0"/>
        <v>159.99</v>
      </c>
      <c r="O33" s="113">
        <f t="shared" si="1"/>
        <v>9.9999999999909051E-3</v>
      </c>
      <c r="P33">
        <v>45.252828301768858</v>
      </c>
      <c r="Q33">
        <v>25.701606350396897</v>
      </c>
      <c r="R33">
        <v>9.6906056628539279</v>
      </c>
      <c r="S33">
        <v>48.03300206262891</v>
      </c>
      <c r="T33">
        <v>31.321957622351395</v>
      </c>
      <c r="U33" s="115">
        <f t="shared" si="2"/>
        <v>159.99999999999997</v>
      </c>
      <c r="V33" s="113">
        <f t="shared" si="3"/>
        <v>0</v>
      </c>
    </row>
    <row r="34" spans="1:22">
      <c r="A34" t="s">
        <v>76</v>
      </c>
      <c r="B34">
        <f>PPCL!B34</f>
        <v>165</v>
      </c>
      <c r="C34">
        <f>PPCL!C34</f>
        <v>0</v>
      </c>
      <c r="D34">
        <f>PPCL!M34</f>
        <v>160</v>
      </c>
      <c r="E34">
        <f>PPCL!N34</f>
        <v>0</v>
      </c>
      <c r="F34">
        <f t="shared" si="4"/>
        <v>165</v>
      </c>
      <c r="G34">
        <f t="shared" si="5"/>
        <v>160</v>
      </c>
      <c r="H34" s="113"/>
      <c r="I34">
        <f>BRPL_EOD!AE34+BRPL_EOD!AF34</f>
        <v>45.25</v>
      </c>
      <c r="J34">
        <f>BYPL_EOD!AE34+BYPL_EOD!AF34</f>
        <v>25.7</v>
      </c>
      <c r="K34">
        <f>MES_EOD!AE34+MES_EOD!AF34</f>
        <v>9.69</v>
      </c>
      <c r="L34">
        <f>NDMC_EOD!AE34+NDMC_EOD!AF34</f>
        <v>48.03</v>
      </c>
      <c r="M34">
        <f>TPDDL_EOD!AE34+TPDDL_EOD!AF34</f>
        <v>31.32</v>
      </c>
      <c r="N34">
        <f t="shared" si="0"/>
        <v>159.99</v>
      </c>
      <c r="O34" s="113">
        <f t="shared" si="1"/>
        <v>9.9999999999909051E-3</v>
      </c>
      <c r="P34">
        <v>45.252828301768858</v>
      </c>
      <c r="Q34">
        <v>25.701606350396897</v>
      </c>
      <c r="R34">
        <v>9.6906056628539279</v>
      </c>
      <c r="S34">
        <v>48.03300206262891</v>
      </c>
      <c r="T34">
        <v>31.321957622351395</v>
      </c>
      <c r="U34" s="115">
        <f t="shared" si="2"/>
        <v>159.99999999999997</v>
      </c>
      <c r="V34" s="113">
        <f t="shared" si="3"/>
        <v>0</v>
      </c>
    </row>
    <row r="35" spans="1:22">
      <c r="A35" t="s">
        <v>77</v>
      </c>
      <c r="B35">
        <f>PPCL!B35</f>
        <v>162</v>
      </c>
      <c r="C35">
        <f>PPCL!C35</f>
        <v>0</v>
      </c>
      <c r="D35">
        <f>PPCL!M35</f>
        <v>160</v>
      </c>
      <c r="E35">
        <f>PPCL!N35</f>
        <v>0</v>
      </c>
      <c r="F35">
        <f t="shared" si="4"/>
        <v>162</v>
      </c>
      <c r="G35">
        <f t="shared" si="5"/>
        <v>160</v>
      </c>
      <c r="H35" s="113"/>
      <c r="I35">
        <f>BRPL_EOD!AE35+BRPL_EOD!AF35</f>
        <v>45.28</v>
      </c>
      <c r="J35">
        <f>BYPL_EOD!AE35+BYPL_EOD!AF35</f>
        <v>25.72</v>
      </c>
      <c r="K35">
        <f>MES_EOD!AE35+MES_EOD!AF35</f>
        <v>9.6999999999999993</v>
      </c>
      <c r="L35">
        <f>NDMC_EOD!AE35+NDMC_EOD!AF35</f>
        <v>48.07</v>
      </c>
      <c r="M35">
        <f>TPDDL_EOD!AE35+TPDDL_EOD!AF35</f>
        <v>31.23</v>
      </c>
      <c r="N35">
        <f t="shared" si="0"/>
        <v>160</v>
      </c>
      <c r="O35" s="113">
        <f t="shared" si="1"/>
        <v>0</v>
      </c>
      <c r="P35">
        <v>45.28</v>
      </c>
      <c r="Q35">
        <v>25.72</v>
      </c>
      <c r="R35">
        <v>9.6999999999999993</v>
      </c>
      <c r="S35">
        <v>48.07</v>
      </c>
      <c r="T35">
        <v>31.23</v>
      </c>
      <c r="U35" s="115">
        <f t="shared" si="2"/>
        <v>160</v>
      </c>
      <c r="V35" s="113">
        <f t="shared" si="3"/>
        <v>0</v>
      </c>
    </row>
    <row r="36" spans="1:22">
      <c r="A36" t="s">
        <v>78</v>
      </c>
      <c r="B36">
        <f>PPCL!B36</f>
        <v>162</v>
      </c>
      <c r="C36">
        <f>PPCL!C36</f>
        <v>0</v>
      </c>
      <c r="D36">
        <f>PPCL!M36</f>
        <v>160</v>
      </c>
      <c r="E36">
        <f>PPCL!N36</f>
        <v>0</v>
      </c>
      <c r="F36">
        <f t="shared" si="4"/>
        <v>162</v>
      </c>
      <c r="G36">
        <f t="shared" si="5"/>
        <v>160</v>
      </c>
      <c r="H36" s="113"/>
      <c r="I36">
        <f>BRPL_EOD!AE36+BRPL_EOD!AF36</f>
        <v>45.28</v>
      </c>
      <c r="J36">
        <f>BYPL_EOD!AE36+BYPL_EOD!AF36</f>
        <v>25.72</v>
      </c>
      <c r="K36">
        <f>MES_EOD!AE36+MES_EOD!AF36</f>
        <v>9.6999999999999993</v>
      </c>
      <c r="L36">
        <f>NDMC_EOD!AE36+NDMC_EOD!AF36</f>
        <v>48.07</v>
      </c>
      <c r="M36">
        <f>TPDDL_EOD!AE36+TPDDL_EOD!AF36</f>
        <v>31.23</v>
      </c>
      <c r="N36">
        <f t="shared" si="0"/>
        <v>160</v>
      </c>
      <c r="O36" s="113">
        <f t="shared" si="1"/>
        <v>0</v>
      </c>
      <c r="P36">
        <v>45.28</v>
      </c>
      <c r="Q36">
        <v>25.72</v>
      </c>
      <c r="R36">
        <v>9.6999999999999993</v>
      </c>
      <c r="S36">
        <v>48.07</v>
      </c>
      <c r="T36">
        <v>31.23</v>
      </c>
      <c r="U36" s="115">
        <f t="shared" si="2"/>
        <v>160</v>
      </c>
      <c r="V36" s="113">
        <f t="shared" si="3"/>
        <v>0</v>
      </c>
    </row>
    <row r="37" spans="1:22">
      <c r="A37" t="s">
        <v>79</v>
      </c>
      <c r="B37">
        <f>PPCL!B37</f>
        <v>162</v>
      </c>
      <c r="C37">
        <f>PPCL!C37</f>
        <v>0</v>
      </c>
      <c r="D37">
        <f>PPCL!M37</f>
        <v>160</v>
      </c>
      <c r="E37">
        <f>PPCL!N37</f>
        <v>0</v>
      </c>
      <c r="F37">
        <f t="shared" si="4"/>
        <v>162</v>
      </c>
      <c r="G37">
        <f t="shared" si="5"/>
        <v>160</v>
      </c>
      <c r="H37" s="113"/>
      <c r="I37">
        <f>BRPL_EOD!AE37+BRPL_EOD!AF37</f>
        <v>45.28</v>
      </c>
      <c r="J37">
        <f>BYPL_EOD!AE37+BYPL_EOD!AF37</f>
        <v>25.72</v>
      </c>
      <c r="K37">
        <f>MES_EOD!AE37+MES_EOD!AF37</f>
        <v>9.6999999999999993</v>
      </c>
      <c r="L37">
        <f>NDMC_EOD!AE37+NDMC_EOD!AF37</f>
        <v>48.07</v>
      </c>
      <c r="M37">
        <f>TPDDL_EOD!AE37+TPDDL_EOD!AF37</f>
        <v>31.23</v>
      </c>
      <c r="N37">
        <f t="shared" si="0"/>
        <v>160</v>
      </c>
      <c r="O37" s="113">
        <f t="shared" si="1"/>
        <v>0</v>
      </c>
      <c r="P37">
        <v>45.28</v>
      </c>
      <c r="Q37">
        <v>25.72</v>
      </c>
      <c r="R37">
        <v>9.6999999999999993</v>
      </c>
      <c r="S37">
        <v>48.07</v>
      </c>
      <c r="T37">
        <v>31.23</v>
      </c>
      <c r="U37" s="115">
        <f t="shared" si="2"/>
        <v>160</v>
      </c>
      <c r="V37" s="113">
        <f t="shared" si="3"/>
        <v>0</v>
      </c>
    </row>
    <row r="38" spans="1:22">
      <c r="A38" t="s">
        <v>80</v>
      </c>
      <c r="B38">
        <f>PPCL!B38</f>
        <v>162</v>
      </c>
      <c r="C38">
        <f>PPCL!C38</f>
        <v>0</v>
      </c>
      <c r="D38">
        <f>PPCL!M38</f>
        <v>160</v>
      </c>
      <c r="E38">
        <f>PPCL!N38</f>
        <v>0</v>
      </c>
      <c r="F38">
        <f t="shared" si="4"/>
        <v>162</v>
      </c>
      <c r="G38">
        <f t="shared" si="5"/>
        <v>160</v>
      </c>
      <c r="H38" s="113"/>
      <c r="I38">
        <f>BRPL_EOD!AE38+BRPL_EOD!AF38</f>
        <v>45.28</v>
      </c>
      <c r="J38">
        <f>BYPL_EOD!AE38+BYPL_EOD!AF38</f>
        <v>25.72</v>
      </c>
      <c r="K38">
        <f>MES_EOD!AE38+MES_EOD!AF38</f>
        <v>9.6999999999999993</v>
      </c>
      <c r="L38">
        <f>NDMC_EOD!AE38+NDMC_EOD!AF38</f>
        <v>48.07</v>
      </c>
      <c r="M38">
        <f>TPDDL_EOD!AE38+TPDDL_EOD!AF38</f>
        <v>31.23</v>
      </c>
      <c r="N38">
        <f t="shared" si="0"/>
        <v>160</v>
      </c>
      <c r="O38" s="113">
        <f t="shared" si="1"/>
        <v>0</v>
      </c>
      <c r="P38">
        <v>45.28</v>
      </c>
      <c r="Q38">
        <v>25.72</v>
      </c>
      <c r="R38">
        <v>9.6999999999999993</v>
      </c>
      <c r="S38">
        <v>48.07</v>
      </c>
      <c r="T38">
        <v>31.23</v>
      </c>
      <c r="U38" s="115">
        <f t="shared" si="2"/>
        <v>160</v>
      </c>
      <c r="V38" s="113">
        <f t="shared" si="3"/>
        <v>0</v>
      </c>
    </row>
    <row r="39" spans="1:22">
      <c r="A39" t="s">
        <v>81</v>
      </c>
      <c r="B39">
        <f>PPCL!B39</f>
        <v>162</v>
      </c>
      <c r="C39">
        <f>PPCL!C39</f>
        <v>0</v>
      </c>
      <c r="D39">
        <f>PPCL!M39</f>
        <v>160</v>
      </c>
      <c r="E39">
        <f>PPCL!N39</f>
        <v>0</v>
      </c>
      <c r="F39">
        <f t="shared" si="4"/>
        <v>162</v>
      </c>
      <c r="G39">
        <f t="shared" si="5"/>
        <v>160</v>
      </c>
      <c r="H39" s="113"/>
      <c r="I39">
        <f>BRPL_EOD!AE39+BRPL_EOD!AF39</f>
        <v>45.28</v>
      </c>
      <c r="J39">
        <f>BYPL_EOD!AE39+BYPL_EOD!AF39</f>
        <v>25.72</v>
      </c>
      <c r="K39">
        <f>MES_EOD!AE39+MES_EOD!AF39</f>
        <v>9.6999999999999993</v>
      </c>
      <c r="L39">
        <f>NDMC_EOD!AE39+NDMC_EOD!AF39</f>
        <v>48.07</v>
      </c>
      <c r="M39">
        <f>TPDDL_EOD!AE39+TPDDL_EOD!AF39</f>
        <v>31.23</v>
      </c>
      <c r="N39">
        <f t="shared" si="0"/>
        <v>160</v>
      </c>
      <c r="O39" s="113">
        <f t="shared" si="1"/>
        <v>0</v>
      </c>
      <c r="P39">
        <v>45.28</v>
      </c>
      <c r="Q39">
        <v>25.72</v>
      </c>
      <c r="R39">
        <v>9.6999999999999993</v>
      </c>
      <c r="S39">
        <v>48.07</v>
      </c>
      <c r="T39">
        <v>31.23</v>
      </c>
      <c r="U39" s="115">
        <f t="shared" si="2"/>
        <v>160</v>
      </c>
      <c r="V39" s="113">
        <f t="shared" si="3"/>
        <v>0</v>
      </c>
    </row>
    <row r="40" spans="1:22">
      <c r="A40" t="s">
        <v>82</v>
      </c>
      <c r="B40">
        <f>PPCL!B40</f>
        <v>162</v>
      </c>
      <c r="C40">
        <f>PPCL!C40</f>
        <v>0</v>
      </c>
      <c r="D40">
        <f>PPCL!M40</f>
        <v>160</v>
      </c>
      <c r="E40">
        <f>PPCL!N40</f>
        <v>0</v>
      </c>
      <c r="F40">
        <f t="shared" si="4"/>
        <v>162</v>
      </c>
      <c r="G40">
        <f t="shared" si="5"/>
        <v>160</v>
      </c>
      <c r="H40" s="113"/>
      <c r="I40">
        <f>BRPL_EOD!AE40+BRPL_EOD!AF40</f>
        <v>45.28</v>
      </c>
      <c r="J40">
        <f>BYPL_EOD!AE40+BYPL_EOD!AF40</f>
        <v>25.72</v>
      </c>
      <c r="K40">
        <f>MES_EOD!AE40+MES_EOD!AF40</f>
        <v>9.6999999999999993</v>
      </c>
      <c r="L40">
        <f>NDMC_EOD!AE40+NDMC_EOD!AF40</f>
        <v>48.07</v>
      </c>
      <c r="M40">
        <f>TPDDL_EOD!AE40+TPDDL_EOD!AF40</f>
        <v>31.23</v>
      </c>
      <c r="N40">
        <f t="shared" si="0"/>
        <v>160</v>
      </c>
      <c r="O40" s="113">
        <f t="shared" si="1"/>
        <v>0</v>
      </c>
      <c r="P40">
        <v>45.28</v>
      </c>
      <c r="Q40">
        <v>25.72</v>
      </c>
      <c r="R40">
        <v>9.6999999999999993</v>
      </c>
      <c r="S40">
        <v>48.07</v>
      </c>
      <c r="T40">
        <v>31.23</v>
      </c>
      <c r="U40" s="115">
        <f t="shared" si="2"/>
        <v>160</v>
      </c>
      <c r="V40" s="113">
        <f t="shared" si="3"/>
        <v>0</v>
      </c>
    </row>
    <row r="41" spans="1:22">
      <c r="A41" t="s">
        <v>83</v>
      </c>
      <c r="B41">
        <f>PPCL!B41</f>
        <v>162</v>
      </c>
      <c r="C41">
        <f>PPCL!C41</f>
        <v>0</v>
      </c>
      <c r="D41">
        <f>PPCL!M41</f>
        <v>160</v>
      </c>
      <c r="E41">
        <f>PPCL!N41</f>
        <v>0</v>
      </c>
      <c r="F41">
        <f t="shared" si="4"/>
        <v>162</v>
      </c>
      <c r="G41">
        <f t="shared" si="5"/>
        <v>160</v>
      </c>
      <c r="H41" s="113"/>
      <c r="I41">
        <f>BRPL_EOD!AE41+BRPL_EOD!AF41</f>
        <v>45.28</v>
      </c>
      <c r="J41">
        <f>BYPL_EOD!AE41+BYPL_EOD!AF41</f>
        <v>25.72</v>
      </c>
      <c r="K41">
        <f>MES_EOD!AE41+MES_EOD!AF41</f>
        <v>9.6999999999999993</v>
      </c>
      <c r="L41">
        <f>NDMC_EOD!AE41+NDMC_EOD!AF41</f>
        <v>48.07</v>
      </c>
      <c r="M41">
        <f>TPDDL_EOD!AE41+TPDDL_EOD!AF41</f>
        <v>31.23</v>
      </c>
      <c r="N41">
        <f t="shared" si="0"/>
        <v>160</v>
      </c>
      <c r="O41" s="113">
        <f t="shared" si="1"/>
        <v>0</v>
      </c>
      <c r="P41">
        <v>45.28</v>
      </c>
      <c r="Q41">
        <v>25.72</v>
      </c>
      <c r="R41">
        <v>9.6999999999999993</v>
      </c>
      <c r="S41">
        <v>48.07</v>
      </c>
      <c r="T41">
        <v>31.23</v>
      </c>
      <c r="U41" s="115">
        <f t="shared" si="2"/>
        <v>160</v>
      </c>
      <c r="V41" s="113">
        <f t="shared" si="3"/>
        <v>0</v>
      </c>
    </row>
    <row r="42" spans="1:22">
      <c r="A42" t="s">
        <v>84</v>
      </c>
      <c r="B42">
        <f>PPCL!B42</f>
        <v>162</v>
      </c>
      <c r="C42">
        <f>PPCL!C42</f>
        <v>0</v>
      </c>
      <c r="D42">
        <f>PPCL!M42</f>
        <v>162</v>
      </c>
      <c r="E42">
        <f>PPCL!N42</f>
        <v>0</v>
      </c>
      <c r="F42">
        <f t="shared" si="4"/>
        <v>162</v>
      </c>
      <c r="G42">
        <f t="shared" si="5"/>
        <v>162</v>
      </c>
      <c r="H42" s="113"/>
      <c r="I42">
        <f>BRPL_EOD!AE42+BRPL_EOD!AF42</f>
        <v>45.98</v>
      </c>
      <c r="J42">
        <f>BYPL_EOD!AE42+BYPL_EOD!AF42</f>
        <v>26.12</v>
      </c>
      <c r="K42">
        <f>MES_EOD!AE42+MES_EOD!AF42</f>
        <v>9.85</v>
      </c>
      <c r="L42">
        <f>NDMC_EOD!AE42+NDMC_EOD!AF42</f>
        <v>48.81</v>
      </c>
      <c r="M42">
        <f>TPDDL_EOD!AE42+TPDDL_EOD!AF42</f>
        <v>31.23</v>
      </c>
      <c r="N42">
        <f t="shared" si="0"/>
        <v>161.98999999999998</v>
      </c>
      <c r="O42" s="113">
        <f t="shared" si="1"/>
        <v>1.0000000000019327E-2</v>
      </c>
      <c r="P42">
        <v>45.98</v>
      </c>
      <c r="Q42">
        <v>26.12</v>
      </c>
      <c r="R42">
        <v>9.85</v>
      </c>
      <c r="S42">
        <v>48.818041304680293</v>
      </c>
      <c r="T42">
        <v>31.231958695319729</v>
      </c>
      <c r="U42" s="115">
        <f t="shared" si="2"/>
        <v>162</v>
      </c>
      <c r="V42" s="113">
        <f t="shared" si="3"/>
        <v>0</v>
      </c>
    </row>
    <row r="43" spans="1:22">
      <c r="A43" t="s">
        <v>85</v>
      </c>
      <c r="B43">
        <f>PPCL!B43</f>
        <v>162</v>
      </c>
      <c r="C43">
        <f>PPCL!C43</f>
        <v>0</v>
      </c>
      <c r="D43">
        <f>PPCL!M43</f>
        <v>162</v>
      </c>
      <c r="E43">
        <f>PPCL!N43</f>
        <v>0</v>
      </c>
      <c r="F43">
        <f t="shared" si="4"/>
        <v>162</v>
      </c>
      <c r="G43">
        <f t="shared" si="5"/>
        <v>162</v>
      </c>
      <c r="H43" s="113"/>
      <c r="I43">
        <f>BRPL_EOD!AE43+BRPL_EOD!AF43</f>
        <v>45.98</v>
      </c>
      <c r="J43">
        <f>BYPL_EOD!AE43+BYPL_EOD!AF43</f>
        <v>26.12</v>
      </c>
      <c r="K43">
        <f>MES_EOD!AE43+MES_EOD!AF43</f>
        <v>9.85</v>
      </c>
      <c r="L43">
        <f>NDMC_EOD!AE43+NDMC_EOD!AF43</f>
        <v>48.81</v>
      </c>
      <c r="M43">
        <f>TPDDL_EOD!AE43+TPDDL_EOD!AF43</f>
        <v>31.23</v>
      </c>
      <c r="N43">
        <f t="shared" si="0"/>
        <v>161.98999999999998</v>
      </c>
      <c r="O43" s="113">
        <f t="shared" si="1"/>
        <v>1.0000000000019327E-2</v>
      </c>
      <c r="P43">
        <v>45.98</v>
      </c>
      <c r="Q43">
        <v>26.12</v>
      </c>
      <c r="R43">
        <v>9.85</v>
      </c>
      <c r="S43">
        <v>48.818041304680293</v>
      </c>
      <c r="T43">
        <v>31.231958695319729</v>
      </c>
      <c r="U43" s="115">
        <f t="shared" si="2"/>
        <v>162</v>
      </c>
      <c r="V43" s="113">
        <f t="shared" si="3"/>
        <v>0</v>
      </c>
    </row>
    <row r="44" spans="1:22">
      <c r="A44" t="s">
        <v>86</v>
      </c>
      <c r="B44">
        <f>PPCL!B44</f>
        <v>162</v>
      </c>
      <c r="C44">
        <f>PPCL!C44</f>
        <v>0</v>
      </c>
      <c r="D44">
        <f>PPCL!M44</f>
        <v>162</v>
      </c>
      <c r="E44">
        <f>PPCL!N44</f>
        <v>0</v>
      </c>
      <c r="F44">
        <f t="shared" si="4"/>
        <v>162</v>
      </c>
      <c r="G44">
        <f t="shared" si="5"/>
        <v>162</v>
      </c>
      <c r="H44" s="113"/>
      <c r="I44">
        <f>BRPL_EOD!AE44+BRPL_EOD!AF44</f>
        <v>45.98</v>
      </c>
      <c r="J44">
        <f>BYPL_EOD!AE44+BYPL_EOD!AF44</f>
        <v>26.12</v>
      </c>
      <c r="K44">
        <f>MES_EOD!AE44+MES_EOD!AF44</f>
        <v>9.85</v>
      </c>
      <c r="L44">
        <f>NDMC_EOD!AE44+NDMC_EOD!AF44</f>
        <v>48.81</v>
      </c>
      <c r="M44">
        <f>TPDDL_EOD!AE44+TPDDL_EOD!AF44</f>
        <v>31.23</v>
      </c>
      <c r="N44">
        <f t="shared" si="0"/>
        <v>161.98999999999998</v>
      </c>
      <c r="O44" s="113">
        <f t="shared" si="1"/>
        <v>1.0000000000019327E-2</v>
      </c>
      <c r="P44">
        <v>45.98</v>
      </c>
      <c r="Q44">
        <v>26.12</v>
      </c>
      <c r="R44">
        <v>9.85</v>
      </c>
      <c r="S44">
        <v>48.818041304680293</v>
      </c>
      <c r="T44">
        <v>31.231958695319729</v>
      </c>
      <c r="U44" s="115">
        <f t="shared" si="2"/>
        <v>162</v>
      </c>
      <c r="V44" s="113">
        <f t="shared" si="3"/>
        <v>0</v>
      </c>
    </row>
    <row r="45" spans="1:22">
      <c r="A45" t="s">
        <v>87</v>
      </c>
      <c r="B45">
        <f>PPCL!B45</f>
        <v>162</v>
      </c>
      <c r="C45">
        <f>PPCL!C45</f>
        <v>0</v>
      </c>
      <c r="D45">
        <f>PPCL!M45</f>
        <v>162</v>
      </c>
      <c r="E45">
        <f>PPCL!N45</f>
        <v>0</v>
      </c>
      <c r="F45">
        <f t="shared" si="4"/>
        <v>162</v>
      </c>
      <c r="G45">
        <f t="shared" si="5"/>
        <v>162</v>
      </c>
      <c r="H45" s="113"/>
      <c r="I45">
        <f>BRPL_EOD!AE45+BRPL_EOD!AF45</f>
        <v>45.98</v>
      </c>
      <c r="J45">
        <f>BYPL_EOD!AE45+BYPL_EOD!AF45</f>
        <v>26.12</v>
      </c>
      <c r="K45">
        <f>MES_EOD!AE45+MES_EOD!AF45</f>
        <v>9.85</v>
      </c>
      <c r="L45">
        <f>NDMC_EOD!AE45+NDMC_EOD!AF45</f>
        <v>48.81</v>
      </c>
      <c r="M45">
        <f>TPDDL_EOD!AE45+TPDDL_EOD!AF45</f>
        <v>31.23</v>
      </c>
      <c r="N45">
        <f t="shared" si="0"/>
        <v>161.98999999999998</v>
      </c>
      <c r="O45" s="113">
        <f t="shared" si="1"/>
        <v>1.0000000000019327E-2</v>
      </c>
      <c r="P45">
        <v>45.98</v>
      </c>
      <c r="Q45">
        <v>26.12</v>
      </c>
      <c r="R45">
        <v>9.85</v>
      </c>
      <c r="S45">
        <v>48.818041304680293</v>
      </c>
      <c r="T45">
        <v>31.231958695319729</v>
      </c>
      <c r="U45" s="115">
        <f t="shared" si="2"/>
        <v>162</v>
      </c>
      <c r="V45" s="113">
        <f t="shared" si="3"/>
        <v>0</v>
      </c>
    </row>
    <row r="46" spans="1:22">
      <c r="A46" t="s">
        <v>88</v>
      </c>
      <c r="B46">
        <f>PPCL!B46</f>
        <v>162</v>
      </c>
      <c r="C46">
        <f>PPCL!C46</f>
        <v>0</v>
      </c>
      <c r="D46">
        <f>PPCL!M46</f>
        <v>162</v>
      </c>
      <c r="E46">
        <f>PPCL!N46</f>
        <v>0</v>
      </c>
      <c r="F46">
        <f t="shared" si="4"/>
        <v>162</v>
      </c>
      <c r="G46">
        <f t="shared" si="5"/>
        <v>162</v>
      </c>
      <c r="H46" s="113"/>
      <c r="I46">
        <f>BRPL_EOD!AE46+BRPL_EOD!AF46</f>
        <v>45.98</v>
      </c>
      <c r="J46">
        <f>BYPL_EOD!AE46+BYPL_EOD!AF46</f>
        <v>26.12</v>
      </c>
      <c r="K46">
        <f>MES_EOD!AE46+MES_EOD!AF46</f>
        <v>9.85</v>
      </c>
      <c r="L46">
        <f>NDMC_EOD!AE46+NDMC_EOD!AF46</f>
        <v>48.81</v>
      </c>
      <c r="M46">
        <f>TPDDL_EOD!AE46+TPDDL_EOD!AF46</f>
        <v>31.23</v>
      </c>
      <c r="N46">
        <f t="shared" si="0"/>
        <v>161.98999999999998</v>
      </c>
      <c r="O46" s="113">
        <f t="shared" si="1"/>
        <v>1.0000000000019327E-2</v>
      </c>
      <c r="P46">
        <v>45.98</v>
      </c>
      <c r="Q46">
        <v>26.12</v>
      </c>
      <c r="R46">
        <v>9.85</v>
      </c>
      <c r="S46">
        <v>48.818041304680293</v>
      </c>
      <c r="T46">
        <v>31.231958695319729</v>
      </c>
      <c r="U46" s="115">
        <f t="shared" si="2"/>
        <v>162</v>
      </c>
      <c r="V46" s="113">
        <f t="shared" si="3"/>
        <v>0</v>
      </c>
    </row>
    <row r="47" spans="1:22">
      <c r="A47" t="s">
        <v>89</v>
      </c>
      <c r="B47">
        <f>PPCL!B47</f>
        <v>162</v>
      </c>
      <c r="C47">
        <f>PPCL!C47</f>
        <v>0</v>
      </c>
      <c r="D47">
        <f>PPCL!M47</f>
        <v>162</v>
      </c>
      <c r="E47">
        <f>PPCL!N47</f>
        <v>0</v>
      </c>
      <c r="F47">
        <f t="shared" si="4"/>
        <v>162</v>
      </c>
      <c r="G47">
        <f t="shared" si="5"/>
        <v>162</v>
      </c>
      <c r="H47" s="113"/>
      <c r="I47">
        <f>BRPL_EOD!AE47+BRPL_EOD!AF47</f>
        <v>45.98</v>
      </c>
      <c r="J47">
        <f>BYPL_EOD!AE47+BYPL_EOD!AF47</f>
        <v>26.12</v>
      </c>
      <c r="K47">
        <f>MES_EOD!AE47+MES_EOD!AF47</f>
        <v>9.85</v>
      </c>
      <c r="L47">
        <f>NDMC_EOD!AE47+NDMC_EOD!AF47</f>
        <v>48.81</v>
      </c>
      <c r="M47">
        <f>TPDDL_EOD!AE47+TPDDL_EOD!AF47</f>
        <v>31.23</v>
      </c>
      <c r="N47">
        <f t="shared" si="0"/>
        <v>161.98999999999998</v>
      </c>
      <c r="O47" s="113">
        <f t="shared" si="1"/>
        <v>1.0000000000019327E-2</v>
      </c>
      <c r="P47">
        <v>45.98</v>
      </c>
      <c r="Q47">
        <v>26.12</v>
      </c>
      <c r="R47">
        <v>9.85</v>
      </c>
      <c r="S47">
        <v>48.818041304680293</v>
      </c>
      <c r="T47">
        <v>31.231958695319729</v>
      </c>
      <c r="U47" s="115">
        <f t="shared" si="2"/>
        <v>162</v>
      </c>
      <c r="V47" s="113">
        <f t="shared" si="3"/>
        <v>0</v>
      </c>
    </row>
    <row r="48" spans="1:22">
      <c r="A48" t="s">
        <v>90</v>
      </c>
      <c r="B48">
        <f>PPCL!B48</f>
        <v>162</v>
      </c>
      <c r="C48">
        <f>PPCL!C48</f>
        <v>0</v>
      </c>
      <c r="D48">
        <f>PPCL!M48</f>
        <v>162</v>
      </c>
      <c r="E48">
        <f>PPCL!N48</f>
        <v>0</v>
      </c>
      <c r="F48">
        <f t="shared" si="4"/>
        <v>162</v>
      </c>
      <c r="G48">
        <f t="shared" si="5"/>
        <v>162</v>
      </c>
      <c r="H48" s="113"/>
      <c r="I48">
        <f>BRPL_EOD!AE48+BRPL_EOD!AF48</f>
        <v>45.98</v>
      </c>
      <c r="J48">
        <f>BYPL_EOD!AE48+BYPL_EOD!AF48</f>
        <v>26.12</v>
      </c>
      <c r="K48">
        <f>MES_EOD!AE48+MES_EOD!AF48</f>
        <v>9.85</v>
      </c>
      <c r="L48">
        <f>NDMC_EOD!AE48+NDMC_EOD!AF48</f>
        <v>48.81</v>
      </c>
      <c r="M48">
        <f>TPDDL_EOD!AE48+TPDDL_EOD!AF48</f>
        <v>31.23</v>
      </c>
      <c r="N48">
        <f t="shared" si="0"/>
        <v>161.98999999999998</v>
      </c>
      <c r="O48" s="113">
        <f t="shared" si="1"/>
        <v>1.0000000000019327E-2</v>
      </c>
      <c r="P48">
        <v>45.98</v>
      </c>
      <c r="Q48">
        <v>26.12</v>
      </c>
      <c r="R48">
        <v>9.85</v>
      </c>
      <c r="S48">
        <v>48.818041304680293</v>
      </c>
      <c r="T48">
        <v>31.231958695319729</v>
      </c>
      <c r="U48" s="115">
        <f t="shared" si="2"/>
        <v>162</v>
      </c>
      <c r="V48" s="113">
        <f t="shared" si="3"/>
        <v>0</v>
      </c>
    </row>
    <row r="49" spans="1:22">
      <c r="A49" t="s">
        <v>91</v>
      </c>
      <c r="B49">
        <f>PPCL!B49</f>
        <v>162</v>
      </c>
      <c r="C49">
        <f>PPCL!C49</f>
        <v>0</v>
      </c>
      <c r="D49">
        <f>PPCL!M49</f>
        <v>162</v>
      </c>
      <c r="E49">
        <f>PPCL!N49</f>
        <v>0</v>
      </c>
      <c r="F49">
        <f t="shared" si="4"/>
        <v>162</v>
      </c>
      <c r="G49">
        <f t="shared" si="5"/>
        <v>162</v>
      </c>
      <c r="H49" s="113"/>
      <c r="I49">
        <f>BRPL_EOD!AE49+BRPL_EOD!AF49</f>
        <v>45.98</v>
      </c>
      <c r="J49">
        <f>BYPL_EOD!AE49+BYPL_EOD!AF49</f>
        <v>26.12</v>
      </c>
      <c r="K49">
        <f>MES_EOD!AE49+MES_EOD!AF49</f>
        <v>9.85</v>
      </c>
      <c r="L49">
        <f>NDMC_EOD!AE49+NDMC_EOD!AF49</f>
        <v>48.81</v>
      </c>
      <c r="M49">
        <f>TPDDL_EOD!AE49+TPDDL_EOD!AF49</f>
        <v>31.23</v>
      </c>
      <c r="N49">
        <f t="shared" si="0"/>
        <v>161.98999999999998</v>
      </c>
      <c r="O49" s="113">
        <f t="shared" si="1"/>
        <v>1.0000000000019327E-2</v>
      </c>
      <c r="P49">
        <v>45.98</v>
      </c>
      <c r="Q49">
        <v>26.12</v>
      </c>
      <c r="R49">
        <v>9.85</v>
      </c>
      <c r="S49">
        <v>48.818041304680293</v>
      </c>
      <c r="T49">
        <v>31.231958695319729</v>
      </c>
      <c r="U49" s="115">
        <f t="shared" si="2"/>
        <v>162</v>
      </c>
      <c r="V49" s="113">
        <f t="shared" si="3"/>
        <v>0</v>
      </c>
    </row>
    <row r="50" spans="1:22">
      <c r="A50" t="s">
        <v>92</v>
      </c>
      <c r="B50">
        <f>PPCL!B50</f>
        <v>162</v>
      </c>
      <c r="C50">
        <f>PPCL!C50</f>
        <v>0</v>
      </c>
      <c r="D50">
        <f>PPCL!M50</f>
        <v>162</v>
      </c>
      <c r="E50">
        <f>PPCL!N50</f>
        <v>0</v>
      </c>
      <c r="F50">
        <f t="shared" si="4"/>
        <v>162</v>
      </c>
      <c r="G50">
        <f t="shared" si="5"/>
        <v>162</v>
      </c>
      <c r="H50" s="113"/>
      <c r="I50">
        <f>BRPL_EOD!AE50+BRPL_EOD!AF50</f>
        <v>45.98</v>
      </c>
      <c r="J50">
        <f>BYPL_EOD!AE50+BYPL_EOD!AF50</f>
        <v>26.12</v>
      </c>
      <c r="K50">
        <f>MES_EOD!AE50+MES_EOD!AF50</f>
        <v>9.85</v>
      </c>
      <c r="L50">
        <f>NDMC_EOD!AE50+NDMC_EOD!AF50</f>
        <v>48.81</v>
      </c>
      <c r="M50">
        <f>TPDDL_EOD!AE50+TPDDL_EOD!AF50</f>
        <v>31.23</v>
      </c>
      <c r="N50">
        <f t="shared" si="0"/>
        <v>161.98999999999998</v>
      </c>
      <c r="O50" s="113">
        <f t="shared" si="1"/>
        <v>1.0000000000019327E-2</v>
      </c>
      <c r="P50">
        <v>45.98</v>
      </c>
      <c r="Q50">
        <v>26.12</v>
      </c>
      <c r="R50">
        <v>9.85</v>
      </c>
      <c r="S50">
        <v>48.818041304680293</v>
      </c>
      <c r="T50">
        <v>31.231958695319729</v>
      </c>
      <c r="U50" s="115">
        <f t="shared" si="2"/>
        <v>162</v>
      </c>
      <c r="V50" s="113">
        <f t="shared" si="3"/>
        <v>0</v>
      </c>
    </row>
    <row r="51" spans="1:22">
      <c r="A51" t="s">
        <v>93</v>
      </c>
      <c r="B51">
        <f>PPCL!B51</f>
        <v>165</v>
      </c>
      <c r="C51">
        <f>PPCL!C51</f>
        <v>0</v>
      </c>
      <c r="D51">
        <f>PPCL!M51</f>
        <v>165</v>
      </c>
      <c r="E51">
        <f>PPCL!N51</f>
        <v>0</v>
      </c>
      <c r="F51">
        <f t="shared" si="4"/>
        <v>165</v>
      </c>
      <c r="G51">
        <f t="shared" si="5"/>
        <v>165</v>
      </c>
      <c r="H51" s="113"/>
      <c r="I51">
        <f>BRPL_EOD!AE51+BRPL_EOD!AF51</f>
        <v>44.85</v>
      </c>
      <c r="J51">
        <f>BYPL_EOD!AE51+BYPL_EOD!AF51</f>
        <v>25.48</v>
      </c>
      <c r="K51">
        <f>MES_EOD!AE51+MES_EOD!AF51</f>
        <v>9.61</v>
      </c>
      <c r="L51">
        <f>NDMC_EOD!AE51+NDMC_EOD!AF51</f>
        <v>47.61</v>
      </c>
      <c r="M51">
        <f>TPDDL_EOD!AE51+TPDDL_EOD!AF51</f>
        <v>30.46</v>
      </c>
      <c r="N51">
        <f t="shared" si="0"/>
        <v>158.01</v>
      </c>
      <c r="O51" s="113">
        <f t="shared" si="1"/>
        <v>6.9900000000000091</v>
      </c>
      <c r="P51">
        <v>46.678499999999993</v>
      </c>
      <c r="Q51">
        <v>26.515500000000003</v>
      </c>
      <c r="R51">
        <v>9.9990000000000006</v>
      </c>
      <c r="S51">
        <v>49.994999999999997</v>
      </c>
      <c r="T51">
        <v>31.812000000000001</v>
      </c>
      <c r="U51" s="115">
        <f t="shared" si="2"/>
        <v>165</v>
      </c>
      <c r="V51" s="113">
        <f t="shared" si="3"/>
        <v>0</v>
      </c>
    </row>
    <row r="52" spans="1:22">
      <c r="A52" t="s">
        <v>94</v>
      </c>
      <c r="B52">
        <f>PPCL!B52</f>
        <v>165</v>
      </c>
      <c r="C52">
        <f>PPCL!C52</f>
        <v>0</v>
      </c>
      <c r="D52">
        <f>PPCL!M52</f>
        <v>165</v>
      </c>
      <c r="E52">
        <f>PPCL!N52</f>
        <v>0</v>
      </c>
      <c r="F52">
        <f t="shared" si="4"/>
        <v>165</v>
      </c>
      <c r="G52">
        <f t="shared" si="5"/>
        <v>165</v>
      </c>
      <c r="H52" s="113"/>
      <c r="I52">
        <f>BRPL_EOD!AE52+BRPL_EOD!AF52</f>
        <v>44.85</v>
      </c>
      <c r="J52">
        <f>BYPL_EOD!AE52+BYPL_EOD!AF52</f>
        <v>25.48</v>
      </c>
      <c r="K52">
        <f>MES_EOD!AE52+MES_EOD!AF52</f>
        <v>9.61</v>
      </c>
      <c r="L52">
        <f>NDMC_EOD!AE52+NDMC_EOD!AF52</f>
        <v>47.61</v>
      </c>
      <c r="M52">
        <f>TPDDL_EOD!AE52+TPDDL_EOD!AF52</f>
        <v>30.46</v>
      </c>
      <c r="N52">
        <f t="shared" si="0"/>
        <v>158.01</v>
      </c>
      <c r="O52" s="113">
        <f t="shared" si="1"/>
        <v>6.9900000000000091</v>
      </c>
      <c r="P52">
        <v>46.678499999999993</v>
      </c>
      <c r="Q52">
        <v>26.515500000000003</v>
      </c>
      <c r="R52">
        <v>9.9990000000000006</v>
      </c>
      <c r="S52">
        <v>49.994999999999997</v>
      </c>
      <c r="T52">
        <v>31.812000000000001</v>
      </c>
      <c r="U52" s="115">
        <f t="shared" si="2"/>
        <v>165</v>
      </c>
      <c r="V52" s="113">
        <f t="shared" si="3"/>
        <v>0</v>
      </c>
    </row>
    <row r="53" spans="1:22">
      <c r="A53" t="s">
        <v>95</v>
      </c>
      <c r="B53">
        <f>PPCL!B53</f>
        <v>165</v>
      </c>
      <c r="C53">
        <f>PPCL!C53</f>
        <v>0</v>
      </c>
      <c r="D53">
        <f>PPCL!M53</f>
        <v>165</v>
      </c>
      <c r="E53">
        <f>PPCL!N53</f>
        <v>0</v>
      </c>
      <c r="F53">
        <f t="shared" si="4"/>
        <v>165</v>
      </c>
      <c r="G53">
        <f t="shared" si="5"/>
        <v>165</v>
      </c>
      <c r="H53" s="113"/>
      <c r="I53">
        <f>BRPL_EOD!AE53+BRPL_EOD!AF53</f>
        <v>46.8</v>
      </c>
      <c r="J53">
        <f>BYPL_EOD!AE53+BYPL_EOD!AF53</f>
        <v>26.59</v>
      </c>
      <c r="K53">
        <f>MES_EOD!AE53+MES_EOD!AF53</f>
        <v>10.029999999999999</v>
      </c>
      <c r="L53">
        <f>NDMC_EOD!AE53+NDMC_EOD!AF53</f>
        <v>49.68</v>
      </c>
      <c r="M53">
        <f>TPDDL_EOD!AE53+TPDDL_EOD!AF53</f>
        <v>31.9</v>
      </c>
      <c r="N53">
        <f t="shared" si="0"/>
        <v>165</v>
      </c>
      <c r="O53" s="113">
        <f t="shared" si="1"/>
        <v>0</v>
      </c>
      <c r="P53">
        <v>46.8</v>
      </c>
      <c r="Q53">
        <v>26.59</v>
      </c>
      <c r="R53">
        <v>10.029999999999999</v>
      </c>
      <c r="S53">
        <v>49.68</v>
      </c>
      <c r="T53">
        <v>31.9</v>
      </c>
      <c r="U53" s="115">
        <f t="shared" si="2"/>
        <v>165</v>
      </c>
      <c r="V53" s="113">
        <f t="shared" si="3"/>
        <v>0</v>
      </c>
    </row>
    <row r="54" spans="1:22">
      <c r="A54" t="s">
        <v>96</v>
      </c>
      <c r="B54">
        <f>PPCL!B54</f>
        <v>165</v>
      </c>
      <c r="C54">
        <f>PPCL!C54</f>
        <v>0</v>
      </c>
      <c r="D54">
        <f>PPCL!M54</f>
        <v>165</v>
      </c>
      <c r="E54">
        <f>PPCL!N54</f>
        <v>0</v>
      </c>
      <c r="F54">
        <f t="shared" si="4"/>
        <v>165</v>
      </c>
      <c r="G54">
        <f t="shared" si="5"/>
        <v>165</v>
      </c>
      <c r="H54" s="113"/>
      <c r="I54">
        <f>BRPL_EOD!AE54+BRPL_EOD!AF54</f>
        <v>46.8</v>
      </c>
      <c r="J54">
        <f>BYPL_EOD!AE54+BYPL_EOD!AF54</f>
        <v>26.59</v>
      </c>
      <c r="K54">
        <f>MES_EOD!AE54+MES_EOD!AF54</f>
        <v>10.029999999999999</v>
      </c>
      <c r="L54">
        <f>NDMC_EOD!AE54+NDMC_EOD!AF54</f>
        <v>49.68</v>
      </c>
      <c r="M54">
        <f>TPDDL_EOD!AE54+TPDDL_EOD!AF54</f>
        <v>31.9</v>
      </c>
      <c r="N54">
        <f t="shared" si="0"/>
        <v>165</v>
      </c>
      <c r="O54" s="113">
        <f t="shared" si="1"/>
        <v>0</v>
      </c>
      <c r="P54">
        <v>46.8</v>
      </c>
      <c r="Q54">
        <v>26.59</v>
      </c>
      <c r="R54">
        <v>10.029999999999999</v>
      </c>
      <c r="S54">
        <v>49.68</v>
      </c>
      <c r="T54">
        <v>31.9</v>
      </c>
      <c r="U54" s="115">
        <f t="shared" si="2"/>
        <v>165</v>
      </c>
      <c r="V54" s="113">
        <f t="shared" si="3"/>
        <v>0</v>
      </c>
    </row>
    <row r="55" spans="1:22">
      <c r="A55" t="s">
        <v>97</v>
      </c>
      <c r="B55">
        <f>PPCL!B55</f>
        <v>165</v>
      </c>
      <c r="C55">
        <f>PPCL!C55</f>
        <v>0</v>
      </c>
      <c r="D55">
        <f>PPCL!M55</f>
        <v>165</v>
      </c>
      <c r="E55">
        <f>PPCL!N55</f>
        <v>0</v>
      </c>
      <c r="F55">
        <f t="shared" si="4"/>
        <v>165</v>
      </c>
      <c r="G55">
        <f t="shared" si="5"/>
        <v>165</v>
      </c>
      <c r="H55" s="113"/>
      <c r="I55">
        <f>BRPL_EOD!AE55+BRPL_EOD!AF55</f>
        <v>46.8</v>
      </c>
      <c r="J55">
        <f>BYPL_EOD!AE55+BYPL_EOD!AF55</f>
        <v>26.59</v>
      </c>
      <c r="K55">
        <f>MES_EOD!AE55+MES_EOD!AF55</f>
        <v>10.029999999999999</v>
      </c>
      <c r="L55">
        <f>NDMC_EOD!AE55+NDMC_EOD!AF55</f>
        <v>49.68</v>
      </c>
      <c r="M55">
        <f>TPDDL_EOD!AE55+TPDDL_EOD!AF55</f>
        <v>31.9</v>
      </c>
      <c r="N55">
        <f t="shared" si="0"/>
        <v>165</v>
      </c>
      <c r="O55" s="113">
        <f t="shared" si="1"/>
        <v>0</v>
      </c>
      <c r="P55">
        <v>46.8</v>
      </c>
      <c r="Q55">
        <v>26.59</v>
      </c>
      <c r="R55">
        <v>10.029999999999999</v>
      </c>
      <c r="S55">
        <v>49.68</v>
      </c>
      <c r="T55">
        <v>31.9</v>
      </c>
      <c r="U55" s="115">
        <f t="shared" si="2"/>
        <v>165</v>
      </c>
      <c r="V55" s="113">
        <f t="shared" si="3"/>
        <v>0</v>
      </c>
    </row>
    <row r="56" spans="1:22">
      <c r="A56" t="s">
        <v>98</v>
      </c>
      <c r="B56">
        <f>PPCL!B56</f>
        <v>165</v>
      </c>
      <c r="C56">
        <f>PPCL!C56</f>
        <v>0</v>
      </c>
      <c r="D56">
        <f>PPCL!M56</f>
        <v>165</v>
      </c>
      <c r="E56">
        <f>PPCL!N56</f>
        <v>0</v>
      </c>
      <c r="F56">
        <f t="shared" si="4"/>
        <v>165</v>
      </c>
      <c r="G56">
        <f t="shared" si="5"/>
        <v>165</v>
      </c>
      <c r="H56" s="113"/>
      <c r="I56">
        <f>BRPL_EOD!AE56+BRPL_EOD!AF56</f>
        <v>46.8</v>
      </c>
      <c r="J56">
        <f>BYPL_EOD!AE56+BYPL_EOD!AF56</f>
        <v>26.59</v>
      </c>
      <c r="K56">
        <f>MES_EOD!AE56+MES_EOD!AF56</f>
        <v>10.029999999999999</v>
      </c>
      <c r="L56">
        <f>NDMC_EOD!AE56+NDMC_EOD!AF56</f>
        <v>49.68</v>
      </c>
      <c r="M56">
        <f>TPDDL_EOD!AE56+TPDDL_EOD!AF56</f>
        <v>31.9</v>
      </c>
      <c r="N56">
        <f t="shared" si="0"/>
        <v>165</v>
      </c>
      <c r="O56" s="113">
        <f t="shared" si="1"/>
        <v>0</v>
      </c>
      <c r="P56">
        <v>46.8</v>
      </c>
      <c r="Q56">
        <v>26.59</v>
      </c>
      <c r="R56">
        <v>10.029999999999999</v>
      </c>
      <c r="S56">
        <v>49.68</v>
      </c>
      <c r="T56">
        <v>31.9</v>
      </c>
      <c r="U56" s="115">
        <f t="shared" si="2"/>
        <v>165</v>
      </c>
      <c r="V56" s="113">
        <f t="shared" si="3"/>
        <v>0</v>
      </c>
    </row>
    <row r="57" spans="1:22">
      <c r="A57" t="s">
        <v>99</v>
      </c>
      <c r="B57">
        <f>PPCL!B57</f>
        <v>165</v>
      </c>
      <c r="C57">
        <f>PPCL!C57</f>
        <v>0</v>
      </c>
      <c r="D57">
        <f>PPCL!M57</f>
        <v>165</v>
      </c>
      <c r="E57">
        <f>PPCL!N57</f>
        <v>0</v>
      </c>
      <c r="F57">
        <f t="shared" si="4"/>
        <v>165</v>
      </c>
      <c r="G57">
        <f t="shared" si="5"/>
        <v>165</v>
      </c>
      <c r="H57" s="113"/>
      <c r="I57">
        <f>BRPL_EOD!AE57+BRPL_EOD!AF57</f>
        <v>46.8</v>
      </c>
      <c r="J57">
        <f>BYPL_EOD!AE57+BYPL_EOD!AF57</f>
        <v>26.59</v>
      </c>
      <c r="K57">
        <f>MES_EOD!AE57+MES_EOD!AF57</f>
        <v>10.029999999999999</v>
      </c>
      <c r="L57">
        <f>NDMC_EOD!AE57+NDMC_EOD!AF57</f>
        <v>49.68</v>
      </c>
      <c r="M57">
        <f>TPDDL_EOD!AE57+TPDDL_EOD!AF57</f>
        <v>31.9</v>
      </c>
      <c r="N57">
        <f t="shared" si="0"/>
        <v>165</v>
      </c>
      <c r="O57" s="113">
        <f t="shared" si="1"/>
        <v>0</v>
      </c>
      <c r="P57">
        <v>46.8</v>
      </c>
      <c r="Q57">
        <v>26.59</v>
      </c>
      <c r="R57">
        <v>10.029999999999999</v>
      </c>
      <c r="S57">
        <v>49.68</v>
      </c>
      <c r="T57">
        <v>31.9</v>
      </c>
      <c r="U57" s="115">
        <f t="shared" si="2"/>
        <v>165</v>
      </c>
      <c r="V57" s="113">
        <f t="shared" si="3"/>
        <v>0</v>
      </c>
    </row>
    <row r="58" spans="1:22">
      <c r="A58" t="s">
        <v>100</v>
      </c>
      <c r="B58">
        <f>PPCL!B58</f>
        <v>165</v>
      </c>
      <c r="C58">
        <f>PPCL!C58</f>
        <v>0</v>
      </c>
      <c r="D58">
        <f>PPCL!M58</f>
        <v>165</v>
      </c>
      <c r="E58">
        <f>PPCL!N58</f>
        <v>0</v>
      </c>
      <c r="F58">
        <f t="shared" si="4"/>
        <v>165</v>
      </c>
      <c r="G58">
        <f t="shared" si="5"/>
        <v>165</v>
      </c>
      <c r="H58" s="113"/>
      <c r="I58">
        <f>BRPL_EOD!AE58+BRPL_EOD!AF58</f>
        <v>46.8</v>
      </c>
      <c r="J58">
        <f>BYPL_EOD!AE58+BYPL_EOD!AF58</f>
        <v>26.59</v>
      </c>
      <c r="K58">
        <f>MES_EOD!AE58+MES_EOD!AF58</f>
        <v>10.029999999999999</v>
      </c>
      <c r="L58">
        <f>NDMC_EOD!AE58+NDMC_EOD!AF58</f>
        <v>49.68</v>
      </c>
      <c r="M58">
        <f>TPDDL_EOD!AE58+TPDDL_EOD!AF58</f>
        <v>31.9</v>
      </c>
      <c r="N58">
        <f t="shared" si="0"/>
        <v>165</v>
      </c>
      <c r="O58" s="113">
        <f t="shared" si="1"/>
        <v>0</v>
      </c>
      <c r="P58">
        <v>46.8</v>
      </c>
      <c r="Q58">
        <v>26.59</v>
      </c>
      <c r="R58">
        <v>10.029999999999999</v>
      </c>
      <c r="S58">
        <v>49.68</v>
      </c>
      <c r="T58">
        <v>31.9</v>
      </c>
      <c r="U58" s="115">
        <f t="shared" si="2"/>
        <v>165</v>
      </c>
      <c r="V58" s="113">
        <f t="shared" si="3"/>
        <v>0</v>
      </c>
    </row>
    <row r="59" spans="1:22">
      <c r="A59" t="s">
        <v>101</v>
      </c>
      <c r="B59">
        <f>PPCL!B59</f>
        <v>162</v>
      </c>
      <c r="C59">
        <f>PPCL!C59</f>
        <v>0</v>
      </c>
      <c r="D59">
        <f>PPCL!M59</f>
        <v>162</v>
      </c>
      <c r="E59">
        <f>PPCL!N59</f>
        <v>0</v>
      </c>
      <c r="F59">
        <f t="shared" si="4"/>
        <v>162</v>
      </c>
      <c r="G59">
        <f t="shared" si="5"/>
        <v>162</v>
      </c>
      <c r="H59" s="113"/>
      <c r="I59">
        <f>BRPL_EOD!AE59+BRPL_EOD!AF59</f>
        <v>45.95</v>
      </c>
      <c r="J59">
        <f>BYPL_EOD!AE59+BYPL_EOD!AF59</f>
        <v>26.1</v>
      </c>
      <c r="K59">
        <f>MES_EOD!AE59+MES_EOD!AF59</f>
        <v>9.84</v>
      </c>
      <c r="L59">
        <f>NDMC_EOD!AE59+NDMC_EOD!AF59</f>
        <v>48.78</v>
      </c>
      <c r="M59">
        <f>TPDDL_EOD!AE59+TPDDL_EOD!AF59</f>
        <v>31.32</v>
      </c>
      <c r="N59">
        <f t="shared" si="0"/>
        <v>161.99</v>
      </c>
      <c r="O59" s="113">
        <f t="shared" si="1"/>
        <v>9.9999999999909051E-3</v>
      </c>
      <c r="P59">
        <v>45.95</v>
      </c>
      <c r="Q59">
        <v>26.1</v>
      </c>
      <c r="R59">
        <v>9.84</v>
      </c>
      <c r="S59">
        <v>48.789999999999992</v>
      </c>
      <c r="T59">
        <v>31.32</v>
      </c>
      <c r="U59" s="115">
        <f t="shared" si="2"/>
        <v>162</v>
      </c>
      <c r="V59" s="113">
        <f t="shared" si="3"/>
        <v>0</v>
      </c>
    </row>
    <row r="60" spans="1:22">
      <c r="A60" t="s">
        <v>102</v>
      </c>
      <c r="B60">
        <f>PPCL!B60</f>
        <v>162</v>
      </c>
      <c r="C60">
        <f>PPCL!C60</f>
        <v>0</v>
      </c>
      <c r="D60">
        <f>PPCL!M60</f>
        <v>162</v>
      </c>
      <c r="E60">
        <f>PPCL!N60</f>
        <v>0</v>
      </c>
      <c r="F60">
        <f t="shared" si="4"/>
        <v>162</v>
      </c>
      <c r="G60">
        <f t="shared" si="5"/>
        <v>162</v>
      </c>
      <c r="H60" s="113"/>
      <c r="I60">
        <f>BRPL_EOD!AE60+BRPL_EOD!AF60</f>
        <v>45.95</v>
      </c>
      <c r="J60">
        <f>BYPL_EOD!AE60+BYPL_EOD!AF60</f>
        <v>26.1</v>
      </c>
      <c r="K60">
        <f>MES_EOD!AE60+MES_EOD!AF60</f>
        <v>9.84</v>
      </c>
      <c r="L60">
        <f>NDMC_EOD!AE60+NDMC_EOD!AF60</f>
        <v>48.78</v>
      </c>
      <c r="M60">
        <f>TPDDL_EOD!AE60+TPDDL_EOD!AF60</f>
        <v>31.32</v>
      </c>
      <c r="N60">
        <f t="shared" si="0"/>
        <v>161.99</v>
      </c>
      <c r="O60" s="113">
        <f t="shared" si="1"/>
        <v>9.9999999999909051E-3</v>
      </c>
      <c r="P60">
        <v>45.95</v>
      </c>
      <c r="Q60">
        <v>26.1</v>
      </c>
      <c r="R60">
        <v>9.84</v>
      </c>
      <c r="S60">
        <v>48.789999999999992</v>
      </c>
      <c r="T60">
        <v>31.32</v>
      </c>
      <c r="U60" s="115">
        <f t="shared" si="2"/>
        <v>162</v>
      </c>
      <c r="V60" s="113">
        <f t="shared" si="3"/>
        <v>0</v>
      </c>
    </row>
    <row r="61" spans="1:22">
      <c r="A61" t="s">
        <v>103</v>
      </c>
      <c r="B61">
        <f>PPCL!B61</f>
        <v>162</v>
      </c>
      <c r="C61">
        <f>PPCL!C61</f>
        <v>0</v>
      </c>
      <c r="D61">
        <f>PPCL!M61</f>
        <v>162</v>
      </c>
      <c r="E61">
        <f>PPCL!N61</f>
        <v>0</v>
      </c>
      <c r="F61">
        <f t="shared" si="4"/>
        <v>162</v>
      </c>
      <c r="G61">
        <f t="shared" si="5"/>
        <v>162</v>
      </c>
      <c r="H61" s="113"/>
      <c r="I61">
        <f>BRPL_EOD!AE61+BRPL_EOD!AF61</f>
        <v>45.95</v>
      </c>
      <c r="J61">
        <f>BYPL_EOD!AE61+BYPL_EOD!AF61</f>
        <v>26.1</v>
      </c>
      <c r="K61">
        <f>MES_EOD!AE61+MES_EOD!AF61</f>
        <v>9.84</v>
      </c>
      <c r="L61">
        <f>NDMC_EOD!AE61+NDMC_EOD!AF61</f>
        <v>48.78</v>
      </c>
      <c r="M61">
        <f>TPDDL_EOD!AE61+TPDDL_EOD!AF61</f>
        <v>31.32</v>
      </c>
      <c r="N61">
        <f t="shared" si="0"/>
        <v>161.99</v>
      </c>
      <c r="O61" s="113">
        <f t="shared" si="1"/>
        <v>9.9999999999909051E-3</v>
      </c>
      <c r="P61">
        <v>45.95</v>
      </c>
      <c r="Q61">
        <v>26.1</v>
      </c>
      <c r="R61">
        <v>9.84</v>
      </c>
      <c r="S61">
        <v>48.789999999999992</v>
      </c>
      <c r="T61">
        <v>31.32</v>
      </c>
      <c r="U61" s="115">
        <f t="shared" si="2"/>
        <v>162</v>
      </c>
      <c r="V61" s="113">
        <f t="shared" si="3"/>
        <v>0</v>
      </c>
    </row>
    <row r="62" spans="1:22">
      <c r="A62" t="s">
        <v>104</v>
      </c>
      <c r="B62">
        <f>PPCL!B62</f>
        <v>162</v>
      </c>
      <c r="C62">
        <f>PPCL!C62</f>
        <v>0</v>
      </c>
      <c r="D62">
        <f>PPCL!M62</f>
        <v>162</v>
      </c>
      <c r="E62">
        <f>PPCL!N62</f>
        <v>0</v>
      </c>
      <c r="F62">
        <f t="shared" si="4"/>
        <v>162</v>
      </c>
      <c r="G62">
        <f t="shared" si="5"/>
        <v>162</v>
      </c>
      <c r="H62" s="113"/>
      <c r="I62">
        <f>BRPL_EOD!AE62+BRPL_EOD!AF62</f>
        <v>45.95</v>
      </c>
      <c r="J62">
        <f>BYPL_EOD!AE62+BYPL_EOD!AF62</f>
        <v>26.1</v>
      </c>
      <c r="K62">
        <f>MES_EOD!AE62+MES_EOD!AF62</f>
        <v>9.84</v>
      </c>
      <c r="L62">
        <f>NDMC_EOD!AE62+NDMC_EOD!AF62</f>
        <v>48.78</v>
      </c>
      <c r="M62">
        <f>TPDDL_EOD!AE62+TPDDL_EOD!AF62</f>
        <v>31.32</v>
      </c>
      <c r="N62">
        <f t="shared" si="0"/>
        <v>161.99</v>
      </c>
      <c r="O62" s="113">
        <f t="shared" si="1"/>
        <v>9.9999999999909051E-3</v>
      </c>
      <c r="P62">
        <v>45.95</v>
      </c>
      <c r="Q62">
        <v>26.1</v>
      </c>
      <c r="R62">
        <v>9.84</v>
      </c>
      <c r="S62">
        <v>48.789999999999992</v>
      </c>
      <c r="T62">
        <v>31.32</v>
      </c>
      <c r="U62" s="115">
        <f t="shared" si="2"/>
        <v>162</v>
      </c>
      <c r="V62" s="113">
        <f t="shared" si="3"/>
        <v>0</v>
      </c>
    </row>
    <row r="63" spans="1:22">
      <c r="A63" t="s">
        <v>105</v>
      </c>
      <c r="B63">
        <f>PPCL!B63</f>
        <v>162</v>
      </c>
      <c r="C63">
        <f>PPCL!C63</f>
        <v>0</v>
      </c>
      <c r="D63">
        <f>PPCL!M63</f>
        <v>162</v>
      </c>
      <c r="E63">
        <f>PPCL!N63</f>
        <v>0</v>
      </c>
      <c r="F63">
        <f t="shared" si="4"/>
        <v>162</v>
      </c>
      <c r="G63">
        <f t="shared" si="5"/>
        <v>162</v>
      </c>
      <c r="H63" s="113"/>
      <c r="I63">
        <f>BRPL_EOD!AE63+BRPL_EOD!AF63</f>
        <v>45.95</v>
      </c>
      <c r="J63">
        <f>BYPL_EOD!AE63+BYPL_EOD!AF63</f>
        <v>26.1</v>
      </c>
      <c r="K63">
        <f>MES_EOD!AE63+MES_EOD!AF63</f>
        <v>9.84</v>
      </c>
      <c r="L63">
        <f>NDMC_EOD!AE63+NDMC_EOD!AF63</f>
        <v>48.78</v>
      </c>
      <c r="M63">
        <f>TPDDL_EOD!AE63+TPDDL_EOD!AF63</f>
        <v>31.32</v>
      </c>
      <c r="N63">
        <f t="shared" si="0"/>
        <v>161.99</v>
      </c>
      <c r="O63" s="113">
        <f t="shared" si="1"/>
        <v>9.9999999999909051E-3</v>
      </c>
      <c r="P63">
        <v>45.95</v>
      </c>
      <c r="Q63">
        <v>26.1</v>
      </c>
      <c r="R63">
        <v>9.84</v>
      </c>
      <c r="S63">
        <v>48.789999999999992</v>
      </c>
      <c r="T63">
        <v>31.32</v>
      </c>
      <c r="U63" s="115">
        <f t="shared" si="2"/>
        <v>162</v>
      </c>
      <c r="V63" s="113">
        <f t="shared" si="3"/>
        <v>0</v>
      </c>
    </row>
    <row r="64" spans="1:22">
      <c r="A64" t="s">
        <v>106</v>
      </c>
      <c r="B64">
        <f>PPCL!B64</f>
        <v>162</v>
      </c>
      <c r="C64">
        <f>PPCL!C64</f>
        <v>0</v>
      </c>
      <c r="D64">
        <f>PPCL!M64</f>
        <v>162</v>
      </c>
      <c r="E64">
        <f>PPCL!N64</f>
        <v>0</v>
      </c>
      <c r="F64">
        <f t="shared" si="4"/>
        <v>162</v>
      </c>
      <c r="G64">
        <f t="shared" si="5"/>
        <v>162</v>
      </c>
      <c r="H64" s="113"/>
      <c r="I64">
        <f>BRPL_EOD!AE64+BRPL_EOD!AF64</f>
        <v>45.95</v>
      </c>
      <c r="J64">
        <f>BYPL_EOD!AE64+BYPL_EOD!AF64</f>
        <v>26.1</v>
      </c>
      <c r="K64">
        <f>MES_EOD!AE64+MES_EOD!AF64</f>
        <v>9.84</v>
      </c>
      <c r="L64">
        <f>NDMC_EOD!AE64+NDMC_EOD!AF64</f>
        <v>48.78</v>
      </c>
      <c r="M64">
        <f>TPDDL_EOD!AE64+TPDDL_EOD!AF64</f>
        <v>31.32</v>
      </c>
      <c r="N64">
        <f t="shared" si="0"/>
        <v>161.99</v>
      </c>
      <c r="O64" s="113">
        <f t="shared" si="1"/>
        <v>9.9999999999909051E-3</v>
      </c>
      <c r="P64">
        <v>45.95</v>
      </c>
      <c r="Q64">
        <v>26.1</v>
      </c>
      <c r="R64">
        <v>9.84</v>
      </c>
      <c r="S64">
        <v>48.789999999999992</v>
      </c>
      <c r="T64">
        <v>31.32</v>
      </c>
      <c r="U64" s="115">
        <f t="shared" si="2"/>
        <v>162</v>
      </c>
      <c r="V64" s="113">
        <f t="shared" si="3"/>
        <v>0</v>
      </c>
    </row>
    <row r="65" spans="1:22">
      <c r="A65" t="s">
        <v>107</v>
      </c>
      <c r="B65">
        <f>PPCL!B65</f>
        <v>162</v>
      </c>
      <c r="C65">
        <f>PPCL!C65</f>
        <v>0</v>
      </c>
      <c r="D65">
        <f>PPCL!M65</f>
        <v>160</v>
      </c>
      <c r="E65">
        <f>PPCL!N65</f>
        <v>0</v>
      </c>
      <c r="F65">
        <f t="shared" si="4"/>
        <v>162</v>
      </c>
      <c r="G65">
        <f t="shared" si="5"/>
        <v>160</v>
      </c>
      <c r="H65" s="113"/>
      <c r="I65">
        <f>BRPL_EOD!AE65+BRPL_EOD!AF65</f>
        <v>45.39</v>
      </c>
      <c r="J65">
        <f>BYPL_EOD!AE65+BYPL_EOD!AF65</f>
        <v>25.78</v>
      </c>
      <c r="K65">
        <f>MES_EOD!AE65+MES_EOD!AF65</f>
        <v>9.7200000000000006</v>
      </c>
      <c r="L65">
        <f>NDMC_EOD!AE65+NDMC_EOD!AF65</f>
        <v>48.18</v>
      </c>
      <c r="M65">
        <f>TPDDL_EOD!AE65+TPDDL_EOD!AF65</f>
        <v>30.93</v>
      </c>
      <c r="N65">
        <f t="shared" si="0"/>
        <v>160</v>
      </c>
      <c r="O65" s="113">
        <f t="shared" si="1"/>
        <v>0</v>
      </c>
      <c r="P65">
        <v>45.39</v>
      </c>
      <c r="Q65">
        <v>25.78</v>
      </c>
      <c r="R65">
        <v>9.7200000000000006</v>
      </c>
      <c r="S65">
        <v>48.18</v>
      </c>
      <c r="T65">
        <v>30.93</v>
      </c>
      <c r="U65" s="115">
        <f t="shared" si="2"/>
        <v>160</v>
      </c>
      <c r="V65" s="113">
        <f t="shared" si="3"/>
        <v>0</v>
      </c>
    </row>
    <row r="66" spans="1:22">
      <c r="A66" t="s">
        <v>108</v>
      </c>
      <c r="B66">
        <f>PPCL!B66</f>
        <v>160</v>
      </c>
      <c r="C66">
        <f>PPCL!C66</f>
        <v>0</v>
      </c>
      <c r="D66">
        <f>PPCL!M66</f>
        <v>160</v>
      </c>
      <c r="E66">
        <f>PPCL!N66</f>
        <v>0</v>
      </c>
      <c r="F66">
        <f t="shared" si="4"/>
        <v>160</v>
      </c>
      <c r="G66">
        <f t="shared" si="5"/>
        <v>160</v>
      </c>
      <c r="H66" s="113"/>
      <c r="I66">
        <f>BRPL_EOD!AE66+BRPL_EOD!AF66</f>
        <v>45.39</v>
      </c>
      <c r="J66">
        <f>BYPL_EOD!AE66+BYPL_EOD!AF66</f>
        <v>25.78</v>
      </c>
      <c r="K66">
        <f>MES_EOD!AE66+MES_EOD!AF66</f>
        <v>9.7200000000000006</v>
      </c>
      <c r="L66">
        <f>NDMC_EOD!AE66+NDMC_EOD!AF66</f>
        <v>48.18</v>
      </c>
      <c r="M66">
        <f>TPDDL_EOD!AE66+TPDDL_EOD!AF66</f>
        <v>30.93</v>
      </c>
      <c r="N66">
        <f t="shared" si="0"/>
        <v>160</v>
      </c>
      <c r="O66" s="113">
        <f t="shared" si="1"/>
        <v>0</v>
      </c>
      <c r="P66">
        <v>45.39</v>
      </c>
      <c r="Q66">
        <v>25.78</v>
      </c>
      <c r="R66">
        <v>9.7200000000000006</v>
      </c>
      <c r="S66">
        <v>48.18</v>
      </c>
      <c r="T66">
        <v>30.93</v>
      </c>
      <c r="U66" s="115">
        <f t="shared" si="2"/>
        <v>160</v>
      </c>
      <c r="V66" s="113">
        <f t="shared" si="3"/>
        <v>0</v>
      </c>
    </row>
    <row r="67" spans="1:22">
      <c r="A67" t="s">
        <v>109</v>
      </c>
      <c r="B67">
        <f>PPCL!B67</f>
        <v>160</v>
      </c>
      <c r="C67">
        <f>PPCL!C67</f>
        <v>0</v>
      </c>
      <c r="D67">
        <f>PPCL!M67</f>
        <v>160</v>
      </c>
      <c r="E67">
        <f>PPCL!N67</f>
        <v>0</v>
      </c>
      <c r="F67">
        <f t="shared" si="4"/>
        <v>160</v>
      </c>
      <c r="G67">
        <f t="shared" si="5"/>
        <v>160</v>
      </c>
      <c r="H67" s="113"/>
      <c r="I67">
        <f>BRPL_EOD!AE67+BRPL_EOD!AF67</f>
        <v>45.39</v>
      </c>
      <c r="J67">
        <f>BYPL_EOD!AE67+BYPL_EOD!AF67</f>
        <v>25.78</v>
      </c>
      <c r="K67">
        <f>MES_EOD!AE67+MES_EOD!AF67</f>
        <v>9.7200000000000006</v>
      </c>
      <c r="L67">
        <f>NDMC_EOD!AE67+NDMC_EOD!AF67</f>
        <v>48.18</v>
      </c>
      <c r="M67">
        <f>TPDDL_EOD!AE67+TPDDL_EOD!AF67</f>
        <v>30.93</v>
      </c>
      <c r="N67">
        <f t="shared" ref="N67:N98" si="6">SUM(I67:M67)</f>
        <v>160</v>
      </c>
      <c r="O67" s="113">
        <f t="shared" ref="O67:O98" si="7">G67-N67</f>
        <v>0</v>
      </c>
      <c r="P67">
        <v>45.39</v>
      </c>
      <c r="Q67">
        <v>25.78</v>
      </c>
      <c r="R67">
        <v>9.7200000000000006</v>
      </c>
      <c r="S67">
        <v>48.18</v>
      </c>
      <c r="T67">
        <v>30.93</v>
      </c>
      <c r="U67" s="115">
        <f t="shared" ref="U67:U98" si="8">SUM(P67:T67)</f>
        <v>160</v>
      </c>
      <c r="V67" s="113">
        <f t="shared" ref="V67:V99" si="9">G67-U67</f>
        <v>0</v>
      </c>
    </row>
    <row r="68" spans="1:22">
      <c r="A68" t="s">
        <v>110</v>
      </c>
      <c r="B68">
        <f>PPCL!B68</f>
        <v>160</v>
      </c>
      <c r="C68">
        <f>PPCL!C68</f>
        <v>0</v>
      </c>
      <c r="D68">
        <f>PPCL!M68</f>
        <v>160</v>
      </c>
      <c r="E68">
        <f>PPCL!N68</f>
        <v>0</v>
      </c>
      <c r="F68">
        <f t="shared" ref="F68:F98" si="10">B68+C68</f>
        <v>160</v>
      </c>
      <c r="G68">
        <f t="shared" ref="G68:G98" si="11">D68+E68</f>
        <v>160</v>
      </c>
      <c r="H68" s="113"/>
      <c r="I68">
        <f>BRPL_EOD!AE68+BRPL_EOD!AF68</f>
        <v>45.39</v>
      </c>
      <c r="J68">
        <f>BYPL_EOD!AE68+BYPL_EOD!AF68</f>
        <v>25.78</v>
      </c>
      <c r="K68">
        <f>MES_EOD!AE68+MES_EOD!AF68</f>
        <v>9.7200000000000006</v>
      </c>
      <c r="L68">
        <f>NDMC_EOD!AE68+NDMC_EOD!AF68</f>
        <v>48.18</v>
      </c>
      <c r="M68">
        <f>TPDDL_EOD!AE68+TPDDL_EOD!AF68</f>
        <v>30.93</v>
      </c>
      <c r="N68">
        <f t="shared" si="6"/>
        <v>160</v>
      </c>
      <c r="O68" s="113">
        <f t="shared" si="7"/>
        <v>0</v>
      </c>
      <c r="P68">
        <v>45.39</v>
      </c>
      <c r="Q68">
        <v>25.78</v>
      </c>
      <c r="R68">
        <v>9.7200000000000006</v>
      </c>
      <c r="S68">
        <v>48.18</v>
      </c>
      <c r="T68">
        <v>30.93</v>
      </c>
      <c r="U68" s="115">
        <f t="shared" si="8"/>
        <v>160</v>
      </c>
      <c r="V68" s="113">
        <f t="shared" si="9"/>
        <v>0</v>
      </c>
    </row>
    <row r="69" spans="1:22">
      <c r="A69" t="s">
        <v>111</v>
      </c>
      <c r="B69">
        <f>PPCL!B69</f>
        <v>160</v>
      </c>
      <c r="C69">
        <f>PPCL!C69</f>
        <v>0</v>
      </c>
      <c r="D69">
        <f>PPCL!M69</f>
        <v>160</v>
      </c>
      <c r="E69">
        <f>PPCL!N69</f>
        <v>0</v>
      </c>
      <c r="F69">
        <f t="shared" si="10"/>
        <v>160</v>
      </c>
      <c r="G69">
        <f t="shared" si="11"/>
        <v>160</v>
      </c>
      <c r="H69" s="113"/>
      <c r="I69">
        <f>BRPL_EOD!AE69+BRPL_EOD!AF69</f>
        <v>45.39</v>
      </c>
      <c r="J69">
        <f>BYPL_EOD!AE69+BYPL_EOD!AF69</f>
        <v>25.78</v>
      </c>
      <c r="K69">
        <f>MES_EOD!AE69+MES_EOD!AF69</f>
        <v>9.7200000000000006</v>
      </c>
      <c r="L69">
        <f>NDMC_EOD!AE69+NDMC_EOD!AF69</f>
        <v>48.18</v>
      </c>
      <c r="M69">
        <f>TPDDL_EOD!AE69+TPDDL_EOD!AF69</f>
        <v>30.93</v>
      </c>
      <c r="N69">
        <f t="shared" si="6"/>
        <v>160</v>
      </c>
      <c r="O69" s="113">
        <f t="shared" si="7"/>
        <v>0</v>
      </c>
      <c r="P69">
        <v>45.39</v>
      </c>
      <c r="Q69">
        <v>25.78</v>
      </c>
      <c r="R69">
        <v>9.7200000000000006</v>
      </c>
      <c r="S69">
        <v>48.18</v>
      </c>
      <c r="T69">
        <v>30.93</v>
      </c>
      <c r="U69" s="115">
        <f t="shared" si="8"/>
        <v>160</v>
      </c>
      <c r="V69" s="113">
        <f t="shared" si="9"/>
        <v>0</v>
      </c>
    </row>
    <row r="70" spans="1:22">
      <c r="A70" t="s">
        <v>112</v>
      </c>
      <c r="B70">
        <f>PPCL!B70</f>
        <v>160</v>
      </c>
      <c r="C70">
        <f>PPCL!C70</f>
        <v>0</v>
      </c>
      <c r="D70">
        <f>PPCL!M70</f>
        <v>160</v>
      </c>
      <c r="E70">
        <f>PPCL!N70</f>
        <v>0</v>
      </c>
      <c r="F70">
        <f t="shared" si="10"/>
        <v>160</v>
      </c>
      <c r="G70">
        <f t="shared" si="11"/>
        <v>160</v>
      </c>
      <c r="H70" s="113"/>
      <c r="I70">
        <f>BRPL_EOD!AE70+BRPL_EOD!AF70</f>
        <v>45.39</v>
      </c>
      <c r="J70">
        <f>BYPL_EOD!AE70+BYPL_EOD!AF70</f>
        <v>25.78</v>
      </c>
      <c r="K70">
        <f>MES_EOD!AE70+MES_EOD!AF70</f>
        <v>9.7200000000000006</v>
      </c>
      <c r="L70">
        <f>NDMC_EOD!AE70+NDMC_EOD!AF70</f>
        <v>48.18</v>
      </c>
      <c r="M70">
        <f>TPDDL_EOD!AE70+TPDDL_EOD!AF70</f>
        <v>30.93</v>
      </c>
      <c r="N70">
        <f t="shared" si="6"/>
        <v>160</v>
      </c>
      <c r="O70" s="113">
        <f t="shared" si="7"/>
        <v>0</v>
      </c>
      <c r="P70">
        <v>45.39</v>
      </c>
      <c r="Q70">
        <v>25.78</v>
      </c>
      <c r="R70">
        <v>9.7200000000000006</v>
      </c>
      <c r="S70">
        <v>48.18</v>
      </c>
      <c r="T70">
        <v>30.93</v>
      </c>
      <c r="U70" s="115">
        <f t="shared" si="8"/>
        <v>160</v>
      </c>
      <c r="V70" s="113">
        <f t="shared" si="9"/>
        <v>0</v>
      </c>
    </row>
    <row r="71" spans="1:22">
      <c r="A71" t="s">
        <v>113</v>
      </c>
      <c r="B71">
        <f>PPCL!B71</f>
        <v>160</v>
      </c>
      <c r="C71">
        <f>PPCL!C71</f>
        <v>0</v>
      </c>
      <c r="D71">
        <f>PPCL!M71</f>
        <v>160</v>
      </c>
      <c r="E71">
        <f>PPCL!N71</f>
        <v>0</v>
      </c>
      <c r="F71">
        <f t="shared" si="10"/>
        <v>160</v>
      </c>
      <c r="G71">
        <f t="shared" si="11"/>
        <v>160</v>
      </c>
      <c r="H71" s="113"/>
      <c r="I71">
        <f>BRPL_EOD!AE71+BRPL_EOD!AF71</f>
        <v>45.39</v>
      </c>
      <c r="J71">
        <f>BYPL_EOD!AE71+BYPL_EOD!AF71</f>
        <v>25.78</v>
      </c>
      <c r="K71">
        <f>MES_EOD!AE71+MES_EOD!AF71</f>
        <v>9.7200000000000006</v>
      </c>
      <c r="L71">
        <f>NDMC_EOD!AE71+NDMC_EOD!AF71</f>
        <v>48.18</v>
      </c>
      <c r="M71">
        <f>TPDDL_EOD!AE71+TPDDL_EOD!AF71</f>
        <v>30.93</v>
      </c>
      <c r="N71">
        <f t="shared" si="6"/>
        <v>160</v>
      </c>
      <c r="O71" s="113">
        <f t="shared" si="7"/>
        <v>0</v>
      </c>
      <c r="P71">
        <v>45.39</v>
      </c>
      <c r="Q71">
        <v>25.78</v>
      </c>
      <c r="R71">
        <v>9.7200000000000006</v>
      </c>
      <c r="S71">
        <v>48.18</v>
      </c>
      <c r="T71">
        <v>30.93</v>
      </c>
      <c r="U71" s="115">
        <f t="shared" si="8"/>
        <v>160</v>
      </c>
      <c r="V71" s="113">
        <f t="shared" si="9"/>
        <v>0</v>
      </c>
    </row>
    <row r="72" spans="1:22">
      <c r="A72" t="s">
        <v>114</v>
      </c>
      <c r="B72">
        <f>PPCL!B72</f>
        <v>160</v>
      </c>
      <c r="C72">
        <f>PPCL!C72</f>
        <v>0</v>
      </c>
      <c r="D72">
        <f>PPCL!M72</f>
        <v>160</v>
      </c>
      <c r="E72">
        <f>PPCL!N72</f>
        <v>0</v>
      </c>
      <c r="F72">
        <f t="shared" si="10"/>
        <v>160</v>
      </c>
      <c r="G72">
        <f t="shared" si="11"/>
        <v>160</v>
      </c>
      <c r="H72" s="113"/>
      <c r="I72">
        <f>BRPL_EOD!AE72+BRPL_EOD!AF72</f>
        <v>45.39</v>
      </c>
      <c r="J72">
        <f>BYPL_EOD!AE72+BYPL_EOD!AF72</f>
        <v>25.78</v>
      </c>
      <c r="K72">
        <f>MES_EOD!AE72+MES_EOD!AF72</f>
        <v>9.7200000000000006</v>
      </c>
      <c r="L72">
        <f>NDMC_EOD!AE72+NDMC_EOD!AF72</f>
        <v>48.18</v>
      </c>
      <c r="M72">
        <f>TPDDL_EOD!AE72+TPDDL_EOD!AF72</f>
        <v>30.93</v>
      </c>
      <c r="N72">
        <f t="shared" si="6"/>
        <v>160</v>
      </c>
      <c r="O72" s="113">
        <f t="shared" si="7"/>
        <v>0</v>
      </c>
      <c r="P72">
        <v>45.39</v>
      </c>
      <c r="Q72">
        <v>25.78</v>
      </c>
      <c r="R72">
        <v>9.7200000000000006</v>
      </c>
      <c r="S72">
        <v>48.18</v>
      </c>
      <c r="T72">
        <v>30.93</v>
      </c>
      <c r="U72" s="115">
        <f t="shared" si="8"/>
        <v>160</v>
      </c>
      <c r="V72" s="113">
        <f t="shared" si="9"/>
        <v>0</v>
      </c>
    </row>
    <row r="73" spans="1:22">
      <c r="A73" t="s">
        <v>115</v>
      </c>
      <c r="B73">
        <f>PPCL!B73</f>
        <v>160</v>
      </c>
      <c r="C73">
        <f>PPCL!C73</f>
        <v>0</v>
      </c>
      <c r="D73">
        <f>PPCL!M73</f>
        <v>160</v>
      </c>
      <c r="E73">
        <f>PPCL!N73</f>
        <v>0</v>
      </c>
      <c r="F73">
        <f t="shared" si="10"/>
        <v>160</v>
      </c>
      <c r="G73">
        <f t="shared" si="11"/>
        <v>160</v>
      </c>
      <c r="H73" s="113"/>
      <c r="I73">
        <f>BRPL_EOD!AE73+BRPL_EOD!AF73</f>
        <v>45.39</v>
      </c>
      <c r="J73">
        <f>BYPL_EOD!AE73+BYPL_EOD!AF73</f>
        <v>25.78</v>
      </c>
      <c r="K73">
        <f>MES_EOD!AE73+MES_EOD!AF73</f>
        <v>9.7200000000000006</v>
      </c>
      <c r="L73">
        <f>NDMC_EOD!AE73+NDMC_EOD!AF73</f>
        <v>48.18</v>
      </c>
      <c r="M73">
        <f>TPDDL_EOD!AE73+TPDDL_EOD!AF73</f>
        <v>30.93</v>
      </c>
      <c r="N73">
        <f t="shared" si="6"/>
        <v>160</v>
      </c>
      <c r="O73" s="113">
        <f t="shared" si="7"/>
        <v>0</v>
      </c>
      <c r="P73">
        <v>45.39</v>
      </c>
      <c r="Q73">
        <v>25.78</v>
      </c>
      <c r="R73">
        <v>9.7200000000000006</v>
      </c>
      <c r="S73">
        <v>48.18</v>
      </c>
      <c r="T73">
        <v>30.93</v>
      </c>
      <c r="U73" s="115">
        <f t="shared" si="8"/>
        <v>160</v>
      </c>
      <c r="V73" s="113">
        <f t="shared" si="9"/>
        <v>0</v>
      </c>
    </row>
    <row r="74" spans="1:22">
      <c r="A74" t="s">
        <v>116</v>
      </c>
      <c r="B74">
        <f>PPCL!B74</f>
        <v>160</v>
      </c>
      <c r="C74">
        <f>PPCL!C74</f>
        <v>0</v>
      </c>
      <c r="D74">
        <f>PPCL!M74</f>
        <v>160</v>
      </c>
      <c r="E74">
        <f>PPCL!N74</f>
        <v>0</v>
      </c>
      <c r="F74">
        <f t="shared" si="10"/>
        <v>160</v>
      </c>
      <c r="G74">
        <f t="shared" si="11"/>
        <v>160</v>
      </c>
      <c r="H74" s="113"/>
      <c r="I74">
        <f>BRPL_EOD!AE74+BRPL_EOD!AF74</f>
        <v>45.39</v>
      </c>
      <c r="J74">
        <f>BYPL_EOD!AE74+BYPL_EOD!AF74</f>
        <v>25.78</v>
      </c>
      <c r="K74">
        <f>MES_EOD!AE74+MES_EOD!AF74</f>
        <v>9.7200000000000006</v>
      </c>
      <c r="L74">
        <f>NDMC_EOD!AE74+NDMC_EOD!AF74</f>
        <v>48.18</v>
      </c>
      <c r="M74">
        <f>TPDDL_EOD!AE74+TPDDL_EOD!AF74</f>
        <v>30.93</v>
      </c>
      <c r="N74">
        <f t="shared" si="6"/>
        <v>160</v>
      </c>
      <c r="O74" s="113">
        <f t="shared" si="7"/>
        <v>0</v>
      </c>
      <c r="P74">
        <v>45.39</v>
      </c>
      <c r="Q74">
        <v>25.78</v>
      </c>
      <c r="R74">
        <v>9.7200000000000006</v>
      </c>
      <c r="S74">
        <v>48.18</v>
      </c>
      <c r="T74">
        <v>30.93</v>
      </c>
      <c r="U74" s="115">
        <f t="shared" si="8"/>
        <v>160</v>
      </c>
      <c r="V74" s="113">
        <f t="shared" si="9"/>
        <v>0</v>
      </c>
    </row>
    <row r="75" spans="1:22">
      <c r="A75" t="s">
        <v>117</v>
      </c>
      <c r="B75">
        <f>PPCL!B75</f>
        <v>160</v>
      </c>
      <c r="C75">
        <f>PPCL!C75</f>
        <v>0</v>
      </c>
      <c r="D75">
        <f>PPCL!M75</f>
        <v>160</v>
      </c>
      <c r="E75">
        <f>PPCL!N75</f>
        <v>0</v>
      </c>
      <c r="F75">
        <f t="shared" si="10"/>
        <v>160</v>
      </c>
      <c r="G75">
        <f t="shared" si="11"/>
        <v>160</v>
      </c>
      <c r="H75" s="113"/>
      <c r="I75">
        <f>BRPL_EOD!AE75+BRPL_EOD!AF75</f>
        <v>45.42</v>
      </c>
      <c r="J75">
        <f>BYPL_EOD!AE75+BYPL_EOD!AF75</f>
        <v>25.8</v>
      </c>
      <c r="K75">
        <f>MES_EOD!AE75+MES_EOD!AF75</f>
        <v>9.73</v>
      </c>
      <c r="L75">
        <f>NDMC_EOD!AE75+NDMC_EOD!AF75</f>
        <v>48.21</v>
      </c>
      <c r="M75">
        <f>TPDDL_EOD!AE75+TPDDL_EOD!AF75</f>
        <v>30.85</v>
      </c>
      <c r="N75">
        <f t="shared" si="6"/>
        <v>160.01</v>
      </c>
      <c r="O75" s="113">
        <f t="shared" si="7"/>
        <v>-9.9999999999909051E-3</v>
      </c>
      <c r="P75">
        <v>45.41716142741079</v>
      </c>
      <c r="Q75">
        <v>25.798387600774955</v>
      </c>
      <c r="R75">
        <v>9.729391913005438</v>
      </c>
      <c r="S75">
        <v>48.206987063308546</v>
      </c>
      <c r="T75">
        <v>30.848071995500284</v>
      </c>
      <c r="U75" s="115">
        <f t="shared" si="8"/>
        <v>160</v>
      </c>
      <c r="V75" s="113">
        <f t="shared" si="9"/>
        <v>0</v>
      </c>
    </row>
    <row r="76" spans="1:22">
      <c r="A76" t="s">
        <v>118</v>
      </c>
      <c r="B76">
        <f>PPCL!B76</f>
        <v>160</v>
      </c>
      <c r="C76">
        <f>PPCL!C76</f>
        <v>0</v>
      </c>
      <c r="D76">
        <f>PPCL!M76</f>
        <v>160</v>
      </c>
      <c r="E76">
        <f>PPCL!N76</f>
        <v>0</v>
      </c>
      <c r="F76">
        <f t="shared" si="10"/>
        <v>160</v>
      </c>
      <c r="G76">
        <f t="shared" si="11"/>
        <v>160</v>
      </c>
      <c r="H76" s="113"/>
      <c r="I76">
        <f>BRPL_EOD!AE76+BRPL_EOD!AF76</f>
        <v>45.42</v>
      </c>
      <c r="J76">
        <f>BYPL_EOD!AE76+BYPL_EOD!AF76</f>
        <v>25.8</v>
      </c>
      <c r="K76">
        <f>MES_EOD!AE76+MES_EOD!AF76</f>
        <v>9.73</v>
      </c>
      <c r="L76">
        <f>NDMC_EOD!AE76+NDMC_EOD!AF76</f>
        <v>48.21</v>
      </c>
      <c r="M76">
        <f>TPDDL_EOD!AE76+TPDDL_EOD!AF76</f>
        <v>30.85</v>
      </c>
      <c r="N76">
        <f t="shared" si="6"/>
        <v>160.01</v>
      </c>
      <c r="O76" s="113">
        <f t="shared" si="7"/>
        <v>-9.9999999999909051E-3</v>
      </c>
      <c r="P76">
        <v>45.41716142741079</v>
      </c>
      <c r="Q76">
        <v>25.798387600774955</v>
      </c>
      <c r="R76">
        <v>9.729391913005438</v>
      </c>
      <c r="S76">
        <v>48.206987063308546</v>
      </c>
      <c r="T76">
        <v>30.848071995500284</v>
      </c>
      <c r="U76" s="115">
        <f t="shared" si="8"/>
        <v>160</v>
      </c>
      <c r="V76" s="113">
        <f t="shared" si="9"/>
        <v>0</v>
      </c>
    </row>
    <row r="77" spans="1:22">
      <c r="A77" t="s">
        <v>119</v>
      </c>
      <c r="B77">
        <f>PPCL!B77</f>
        <v>160</v>
      </c>
      <c r="C77">
        <f>PPCL!C77</f>
        <v>0</v>
      </c>
      <c r="D77">
        <f>PPCL!M77</f>
        <v>160</v>
      </c>
      <c r="E77">
        <f>PPCL!N77</f>
        <v>0</v>
      </c>
      <c r="F77">
        <f t="shared" si="10"/>
        <v>160</v>
      </c>
      <c r="G77">
        <f t="shared" si="11"/>
        <v>160</v>
      </c>
      <c r="H77" s="113"/>
      <c r="I77">
        <f>BRPL_EOD!AE77+BRPL_EOD!AF77</f>
        <v>45.42</v>
      </c>
      <c r="J77">
        <f>BYPL_EOD!AE77+BYPL_EOD!AF77</f>
        <v>25.8</v>
      </c>
      <c r="K77">
        <f>MES_EOD!AE77+MES_EOD!AF77</f>
        <v>9.73</v>
      </c>
      <c r="L77">
        <f>NDMC_EOD!AE77+NDMC_EOD!AF77</f>
        <v>48.21</v>
      </c>
      <c r="M77">
        <f>TPDDL_EOD!AE77+TPDDL_EOD!AF77</f>
        <v>30.85</v>
      </c>
      <c r="N77">
        <f t="shared" si="6"/>
        <v>160.01</v>
      </c>
      <c r="O77" s="113">
        <f t="shared" si="7"/>
        <v>-9.9999999999909051E-3</v>
      </c>
      <c r="P77">
        <v>45.41716142741079</v>
      </c>
      <c r="Q77">
        <v>25.798387600774955</v>
      </c>
      <c r="R77">
        <v>9.729391913005438</v>
      </c>
      <c r="S77">
        <v>48.206987063308546</v>
      </c>
      <c r="T77">
        <v>30.848071995500284</v>
      </c>
      <c r="U77" s="115">
        <f t="shared" si="8"/>
        <v>160</v>
      </c>
      <c r="V77" s="113">
        <f t="shared" si="9"/>
        <v>0</v>
      </c>
    </row>
    <row r="78" spans="1:22">
      <c r="A78" t="s">
        <v>120</v>
      </c>
      <c r="B78">
        <f>PPCL!B78</f>
        <v>160</v>
      </c>
      <c r="C78">
        <f>PPCL!C78</f>
        <v>0</v>
      </c>
      <c r="D78">
        <f>PPCL!M78</f>
        <v>160</v>
      </c>
      <c r="E78">
        <f>PPCL!N78</f>
        <v>0</v>
      </c>
      <c r="F78">
        <f t="shared" si="10"/>
        <v>160</v>
      </c>
      <c r="G78">
        <f t="shared" si="11"/>
        <v>160</v>
      </c>
      <c r="H78" s="113"/>
      <c r="I78">
        <f>BRPL_EOD!AE78+BRPL_EOD!AF78</f>
        <v>45.42</v>
      </c>
      <c r="J78">
        <f>BYPL_EOD!AE78+BYPL_EOD!AF78</f>
        <v>25.8</v>
      </c>
      <c r="K78">
        <f>MES_EOD!AE78+MES_EOD!AF78</f>
        <v>9.73</v>
      </c>
      <c r="L78">
        <f>NDMC_EOD!AE78+NDMC_EOD!AF78</f>
        <v>48.21</v>
      </c>
      <c r="M78">
        <f>TPDDL_EOD!AE78+TPDDL_EOD!AF78</f>
        <v>30.85</v>
      </c>
      <c r="N78">
        <f t="shared" si="6"/>
        <v>160.01</v>
      </c>
      <c r="O78" s="113">
        <f t="shared" si="7"/>
        <v>-9.9999999999909051E-3</v>
      </c>
      <c r="P78">
        <v>45.41716142741079</v>
      </c>
      <c r="Q78">
        <v>25.798387600774955</v>
      </c>
      <c r="R78">
        <v>9.729391913005438</v>
      </c>
      <c r="S78">
        <v>48.206987063308546</v>
      </c>
      <c r="T78">
        <v>30.848071995500284</v>
      </c>
      <c r="U78" s="115">
        <f t="shared" si="8"/>
        <v>160</v>
      </c>
      <c r="V78" s="113">
        <f t="shared" si="9"/>
        <v>0</v>
      </c>
    </row>
    <row r="79" spans="1:22">
      <c r="A79" t="s">
        <v>121</v>
      </c>
      <c r="B79">
        <f>PPCL!B79</f>
        <v>160</v>
      </c>
      <c r="C79">
        <f>PPCL!C79</f>
        <v>0</v>
      </c>
      <c r="D79">
        <f>PPCL!M79</f>
        <v>160</v>
      </c>
      <c r="E79">
        <f>PPCL!N79</f>
        <v>0</v>
      </c>
      <c r="F79">
        <f t="shared" si="10"/>
        <v>160</v>
      </c>
      <c r="G79">
        <f t="shared" si="11"/>
        <v>160</v>
      </c>
      <c r="H79" s="113"/>
      <c r="I79">
        <f>BRPL_EOD!AE79+BRPL_EOD!AF79</f>
        <v>45.42</v>
      </c>
      <c r="J79">
        <f>BYPL_EOD!AE79+BYPL_EOD!AF79</f>
        <v>25.8</v>
      </c>
      <c r="K79">
        <f>MES_EOD!AE79+MES_EOD!AF79</f>
        <v>9.73</v>
      </c>
      <c r="L79">
        <f>NDMC_EOD!AE79+NDMC_EOD!AF79</f>
        <v>48.21</v>
      </c>
      <c r="M79">
        <f>TPDDL_EOD!AE79+TPDDL_EOD!AF79</f>
        <v>30.85</v>
      </c>
      <c r="N79">
        <f t="shared" si="6"/>
        <v>160.01</v>
      </c>
      <c r="O79" s="113">
        <f t="shared" si="7"/>
        <v>-9.9999999999909051E-3</v>
      </c>
      <c r="P79">
        <v>45.41716142741079</v>
      </c>
      <c r="Q79">
        <v>25.798387600774955</v>
      </c>
      <c r="R79">
        <v>9.729391913005438</v>
      </c>
      <c r="S79">
        <v>48.206987063308546</v>
      </c>
      <c r="T79">
        <v>30.848071995500284</v>
      </c>
      <c r="U79" s="115">
        <f t="shared" si="8"/>
        <v>160</v>
      </c>
      <c r="V79" s="113">
        <f t="shared" si="9"/>
        <v>0</v>
      </c>
    </row>
    <row r="80" spans="1:22">
      <c r="A80" t="s">
        <v>122</v>
      </c>
      <c r="B80">
        <f>PPCL!B80</f>
        <v>160</v>
      </c>
      <c r="C80">
        <f>PPCL!C80</f>
        <v>0</v>
      </c>
      <c r="D80">
        <f>PPCL!M80</f>
        <v>160</v>
      </c>
      <c r="E80">
        <f>PPCL!N80</f>
        <v>0</v>
      </c>
      <c r="F80">
        <f t="shared" si="10"/>
        <v>160</v>
      </c>
      <c r="G80">
        <f t="shared" si="11"/>
        <v>160</v>
      </c>
      <c r="H80" s="113"/>
      <c r="I80">
        <f>BRPL_EOD!AE80+BRPL_EOD!AF80</f>
        <v>45.42</v>
      </c>
      <c r="J80">
        <f>BYPL_EOD!AE80+BYPL_EOD!AF80</f>
        <v>25.8</v>
      </c>
      <c r="K80">
        <f>MES_EOD!AE80+MES_EOD!AF80</f>
        <v>9.73</v>
      </c>
      <c r="L80">
        <f>NDMC_EOD!AE80+NDMC_EOD!AF80</f>
        <v>48.21</v>
      </c>
      <c r="M80">
        <f>TPDDL_EOD!AE80+TPDDL_EOD!AF80</f>
        <v>30.85</v>
      </c>
      <c r="N80">
        <f t="shared" si="6"/>
        <v>160.01</v>
      </c>
      <c r="O80" s="113">
        <f t="shared" si="7"/>
        <v>-9.9999999999909051E-3</v>
      </c>
      <c r="P80">
        <v>45.41716142741079</v>
      </c>
      <c r="Q80">
        <v>25.798387600774955</v>
      </c>
      <c r="R80">
        <v>9.729391913005438</v>
      </c>
      <c r="S80">
        <v>48.206987063308546</v>
      </c>
      <c r="T80">
        <v>30.848071995500284</v>
      </c>
      <c r="U80" s="115">
        <f t="shared" si="8"/>
        <v>160</v>
      </c>
      <c r="V80" s="113">
        <f t="shared" si="9"/>
        <v>0</v>
      </c>
    </row>
    <row r="81" spans="1:22">
      <c r="A81" t="s">
        <v>123</v>
      </c>
      <c r="B81">
        <f>PPCL!B81</f>
        <v>160</v>
      </c>
      <c r="C81">
        <f>PPCL!C81</f>
        <v>0</v>
      </c>
      <c r="D81">
        <f>PPCL!M81</f>
        <v>160</v>
      </c>
      <c r="E81">
        <f>PPCL!N81</f>
        <v>0</v>
      </c>
      <c r="F81">
        <f t="shared" si="10"/>
        <v>160</v>
      </c>
      <c r="G81">
        <f t="shared" si="11"/>
        <v>160</v>
      </c>
      <c r="H81" s="113"/>
      <c r="I81">
        <f>BRPL_EOD!AE81+BRPL_EOD!AF81</f>
        <v>45.42</v>
      </c>
      <c r="J81">
        <f>BYPL_EOD!AE81+BYPL_EOD!AF81</f>
        <v>25.8</v>
      </c>
      <c r="K81">
        <f>MES_EOD!AE81+MES_EOD!AF81</f>
        <v>9.73</v>
      </c>
      <c r="L81">
        <f>NDMC_EOD!AE81+NDMC_EOD!AF81</f>
        <v>48.21</v>
      </c>
      <c r="M81">
        <f>TPDDL_EOD!AE81+TPDDL_EOD!AF81</f>
        <v>30.85</v>
      </c>
      <c r="N81">
        <f t="shared" si="6"/>
        <v>160.01</v>
      </c>
      <c r="O81" s="113">
        <f t="shared" si="7"/>
        <v>-9.9999999999909051E-3</v>
      </c>
      <c r="P81">
        <v>45.41716142741079</v>
      </c>
      <c r="Q81">
        <v>25.798387600774955</v>
      </c>
      <c r="R81">
        <v>9.729391913005438</v>
      </c>
      <c r="S81">
        <v>48.206987063308546</v>
      </c>
      <c r="T81">
        <v>30.848071995500284</v>
      </c>
      <c r="U81" s="115">
        <f t="shared" si="8"/>
        <v>160</v>
      </c>
      <c r="V81" s="113">
        <f t="shared" si="9"/>
        <v>0</v>
      </c>
    </row>
    <row r="82" spans="1:22">
      <c r="A82" t="s">
        <v>124</v>
      </c>
      <c r="B82">
        <f>PPCL!B82</f>
        <v>160</v>
      </c>
      <c r="C82">
        <f>PPCL!C82</f>
        <v>0</v>
      </c>
      <c r="D82">
        <f>PPCL!M82</f>
        <v>160</v>
      </c>
      <c r="E82">
        <f>PPCL!N82</f>
        <v>0</v>
      </c>
      <c r="F82">
        <f t="shared" si="10"/>
        <v>160</v>
      </c>
      <c r="G82">
        <f t="shared" si="11"/>
        <v>160</v>
      </c>
      <c r="H82" s="113"/>
      <c r="I82">
        <f>BRPL_EOD!AE82+BRPL_EOD!AF82</f>
        <v>45.42</v>
      </c>
      <c r="J82">
        <f>BYPL_EOD!AE82+BYPL_EOD!AF82</f>
        <v>25.8</v>
      </c>
      <c r="K82">
        <f>MES_EOD!AE82+MES_EOD!AF82</f>
        <v>9.73</v>
      </c>
      <c r="L82">
        <f>NDMC_EOD!AE82+NDMC_EOD!AF82</f>
        <v>48.21</v>
      </c>
      <c r="M82">
        <f>TPDDL_EOD!AE82+TPDDL_EOD!AF82</f>
        <v>30.85</v>
      </c>
      <c r="N82">
        <f t="shared" si="6"/>
        <v>160.01</v>
      </c>
      <c r="O82" s="113">
        <f t="shared" si="7"/>
        <v>-9.9999999999909051E-3</v>
      </c>
      <c r="P82">
        <v>45.41716142741079</v>
      </c>
      <c r="Q82">
        <v>25.798387600774955</v>
      </c>
      <c r="R82">
        <v>9.729391913005438</v>
      </c>
      <c r="S82">
        <v>48.206987063308546</v>
      </c>
      <c r="T82">
        <v>30.848071995500284</v>
      </c>
      <c r="U82" s="115">
        <f t="shared" si="8"/>
        <v>160</v>
      </c>
      <c r="V82" s="113">
        <f t="shared" si="9"/>
        <v>0</v>
      </c>
    </row>
    <row r="83" spans="1:22">
      <c r="A83" t="s">
        <v>125</v>
      </c>
      <c r="B83">
        <f>PPCL!B83</f>
        <v>160</v>
      </c>
      <c r="C83">
        <f>PPCL!C83</f>
        <v>0</v>
      </c>
      <c r="D83">
        <f>PPCL!M83</f>
        <v>160</v>
      </c>
      <c r="E83">
        <f>PPCL!N83</f>
        <v>0</v>
      </c>
      <c r="F83">
        <f t="shared" si="10"/>
        <v>160</v>
      </c>
      <c r="G83">
        <f t="shared" si="11"/>
        <v>160</v>
      </c>
      <c r="H83" s="113"/>
      <c r="I83">
        <f>BRPL_EOD!AE83+BRPL_EOD!AF83</f>
        <v>45.42</v>
      </c>
      <c r="J83">
        <f>BYPL_EOD!AE83+BYPL_EOD!AF83</f>
        <v>25.8</v>
      </c>
      <c r="K83">
        <f>MES_EOD!AE83+MES_EOD!AF83</f>
        <v>9.73</v>
      </c>
      <c r="L83">
        <f>NDMC_EOD!AE83+NDMC_EOD!AF83</f>
        <v>48.21</v>
      </c>
      <c r="M83">
        <f>TPDDL_EOD!AE83+TPDDL_EOD!AF83</f>
        <v>30.85</v>
      </c>
      <c r="N83">
        <f t="shared" si="6"/>
        <v>160.01</v>
      </c>
      <c r="O83" s="113">
        <f t="shared" si="7"/>
        <v>-9.9999999999909051E-3</v>
      </c>
      <c r="P83">
        <v>45.41716142741079</v>
      </c>
      <c r="Q83">
        <v>25.798387600774955</v>
      </c>
      <c r="R83">
        <v>9.729391913005438</v>
      </c>
      <c r="S83">
        <v>48.206987063308546</v>
      </c>
      <c r="T83">
        <v>30.848071995500284</v>
      </c>
      <c r="U83" s="115">
        <f t="shared" si="8"/>
        <v>160</v>
      </c>
      <c r="V83" s="113">
        <f t="shared" si="9"/>
        <v>0</v>
      </c>
    </row>
    <row r="84" spans="1:22">
      <c r="A84" t="s">
        <v>126</v>
      </c>
      <c r="B84">
        <f>PPCL!B84</f>
        <v>160</v>
      </c>
      <c r="C84">
        <f>PPCL!C84</f>
        <v>0</v>
      </c>
      <c r="D84">
        <f>PPCL!M84</f>
        <v>160</v>
      </c>
      <c r="E84">
        <f>PPCL!N84</f>
        <v>0</v>
      </c>
      <c r="F84">
        <f t="shared" si="10"/>
        <v>160</v>
      </c>
      <c r="G84">
        <f t="shared" si="11"/>
        <v>160</v>
      </c>
      <c r="H84" s="113"/>
      <c r="I84">
        <f>BRPL_EOD!AE84+BRPL_EOD!AF84</f>
        <v>45.42</v>
      </c>
      <c r="J84">
        <f>BYPL_EOD!AE84+BYPL_EOD!AF84</f>
        <v>25.8</v>
      </c>
      <c r="K84">
        <f>MES_EOD!AE84+MES_EOD!AF84</f>
        <v>9.73</v>
      </c>
      <c r="L84">
        <f>NDMC_EOD!AE84+NDMC_EOD!AF84</f>
        <v>48.21</v>
      </c>
      <c r="M84">
        <f>TPDDL_EOD!AE84+TPDDL_EOD!AF84</f>
        <v>30.85</v>
      </c>
      <c r="N84">
        <f t="shared" si="6"/>
        <v>160.01</v>
      </c>
      <c r="O84" s="113">
        <f t="shared" si="7"/>
        <v>-9.9999999999909051E-3</v>
      </c>
      <c r="P84">
        <v>45.41716142741079</v>
      </c>
      <c r="Q84">
        <v>25.798387600774955</v>
      </c>
      <c r="R84">
        <v>9.729391913005438</v>
      </c>
      <c r="S84">
        <v>48.206987063308546</v>
      </c>
      <c r="T84">
        <v>30.848071995500284</v>
      </c>
      <c r="U84" s="115">
        <f t="shared" si="8"/>
        <v>160</v>
      </c>
      <c r="V84" s="113">
        <f t="shared" si="9"/>
        <v>0</v>
      </c>
    </row>
    <row r="85" spans="1:22">
      <c r="A85" t="s">
        <v>127</v>
      </c>
      <c r="B85">
        <f>PPCL!B85</f>
        <v>160</v>
      </c>
      <c r="C85">
        <f>PPCL!C85</f>
        <v>0</v>
      </c>
      <c r="D85">
        <f>PPCL!M85</f>
        <v>160</v>
      </c>
      <c r="E85">
        <f>PPCL!N85</f>
        <v>0</v>
      </c>
      <c r="F85">
        <f t="shared" si="10"/>
        <v>160</v>
      </c>
      <c r="G85">
        <f t="shared" si="11"/>
        <v>160</v>
      </c>
      <c r="H85" s="113"/>
      <c r="I85">
        <f>BRPL_EOD!AE85+BRPL_EOD!AF85</f>
        <v>45.42</v>
      </c>
      <c r="J85">
        <f>BYPL_EOD!AE85+BYPL_EOD!AF85</f>
        <v>25.8</v>
      </c>
      <c r="K85">
        <f>MES_EOD!AE85+MES_EOD!AF85</f>
        <v>9.73</v>
      </c>
      <c r="L85">
        <f>NDMC_EOD!AE85+NDMC_EOD!AF85</f>
        <v>48.21</v>
      </c>
      <c r="M85">
        <f>TPDDL_EOD!AE85+TPDDL_EOD!AF85</f>
        <v>30.85</v>
      </c>
      <c r="N85">
        <f t="shared" si="6"/>
        <v>160.01</v>
      </c>
      <c r="O85" s="113">
        <f t="shared" si="7"/>
        <v>-9.9999999999909051E-3</v>
      </c>
      <c r="P85">
        <v>45.41716142741079</v>
      </c>
      <c r="Q85">
        <v>25.798387600774955</v>
      </c>
      <c r="R85">
        <v>9.729391913005438</v>
      </c>
      <c r="S85">
        <v>48.206987063308546</v>
      </c>
      <c r="T85">
        <v>30.848071995500284</v>
      </c>
      <c r="U85" s="115">
        <f t="shared" si="8"/>
        <v>160</v>
      </c>
      <c r="V85" s="113">
        <f t="shared" si="9"/>
        <v>0</v>
      </c>
    </row>
    <row r="86" spans="1:22">
      <c r="A86" t="s">
        <v>128</v>
      </c>
      <c r="B86">
        <f>PPCL!B86</f>
        <v>160</v>
      </c>
      <c r="C86">
        <f>PPCL!C86</f>
        <v>0</v>
      </c>
      <c r="D86">
        <f>PPCL!M86</f>
        <v>160</v>
      </c>
      <c r="E86">
        <f>PPCL!N86</f>
        <v>0</v>
      </c>
      <c r="F86">
        <f t="shared" si="10"/>
        <v>160</v>
      </c>
      <c r="G86">
        <f t="shared" si="11"/>
        <v>160</v>
      </c>
      <c r="H86" s="113"/>
      <c r="I86">
        <f>BRPL_EOD!AE86+BRPL_EOD!AF86</f>
        <v>45.42</v>
      </c>
      <c r="J86">
        <f>BYPL_EOD!AE86+BYPL_EOD!AF86</f>
        <v>25.8</v>
      </c>
      <c r="K86">
        <f>MES_EOD!AE86+MES_EOD!AF86</f>
        <v>9.73</v>
      </c>
      <c r="L86">
        <f>NDMC_EOD!AE86+NDMC_EOD!AF86</f>
        <v>48.21</v>
      </c>
      <c r="M86">
        <f>TPDDL_EOD!AE86+TPDDL_EOD!AF86</f>
        <v>30.85</v>
      </c>
      <c r="N86">
        <f t="shared" si="6"/>
        <v>160.01</v>
      </c>
      <c r="O86" s="113">
        <f t="shared" si="7"/>
        <v>-9.9999999999909051E-3</v>
      </c>
      <c r="P86">
        <v>45.41716142741079</v>
      </c>
      <c r="Q86">
        <v>25.798387600774955</v>
      </c>
      <c r="R86">
        <v>9.729391913005438</v>
      </c>
      <c r="S86">
        <v>48.206987063308546</v>
      </c>
      <c r="T86">
        <v>30.848071995500284</v>
      </c>
      <c r="U86" s="115">
        <f t="shared" si="8"/>
        <v>160</v>
      </c>
      <c r="V86" s="113">
        <f t="shared" si="9"/>
        <v>0</v>
      </c>
    </row>
    <row r="87" spans="1:22">
      <c r="A87" t="s">
        <v>129</v>
      </c>
      <c r="B87">
        <f>PPCL!B87</f>
        <v>160</v>
      </c>
      <c r="C87">
        <f>PPCL!C87</f>
        <v>0</v>
      </c>
      <c r="D87">
        <f>PPCL!M87</f>
        <v>160</v>
      </c>
      <c r="E87">
        <f>PPCL!N87</f>
        <v>0</v>
      </c>
      <c r="F87">
        <f t="shared" si="10"/>
        <v>160</v>
      </c>
      <c r="G87">
        <f t="shared" si="11"/>
        <v>160</v>
      </c>
      <c r="H87" s="113"/>
      <c r="I87">
        <f>BRPL_EOD!AE87+BRPL_EOD!AF87</f>
        <v>45.42</v>
      </c>
      <c r="J87">
        <f>BYPL_EOD!AE87+BYPL_EOD!AF87</f>
        <v>25.8</v>
      </c>
      <c r="K87">
        <f>MES_EOD!AE87+MES_EOD!AF87</f>
        <v>9.73</v>
      </c>
      <c r="L87">
        <f>NDMC_EOD!AE87+NDMC_EOD!AF87</f>
        <v>48.21</v>
      </c>
      <c r="M87">
        <f>TPDDL_EOD!AE87+TPDDL_EOD!AF87</f>
        <v>30.85</v>
      </c>
      <c r="N87">
        <f t="shared" si="6"/>
        <v>160.01</v>
      </c>
      <c r="O87" s="113">
        <f t="shared" si="7"/>
        <v>-9.9999999999909051E-3</v>
      </c>
      <c r="P87">
        <v>45.41716142741079</v>
      </c>
      <c r="Q87">
        <v>25.798387600774955</v>
      </c>
      <c r="R87">
        <v>9.729391913005438</v>
      </c>
      <c r="S87">
        <v>48.206987063308546</v>
      </c>
      <c r="T87">
        <v>30.848071995500284</v>
      </c>
      <c r="U87" s="115">
        <f t="shared" si="8"/>
        <v>160</v>
      </c>
      <c r="V87" s="113">
        <f t="shared" si="9"/>
        <v>0</v>
      </c>
    </row>
    <row r="88" spans="1:22">
      <c r="A88" t="s">
        <v>130</v>
      </c>
      <c r="B88">
        <f>PPCL!B88</f>
        <v>160</v>
      </c>
      <c r="C88">
        <f>PPCL!C88</f>
        <v>0</v>
      </c>
      <c r="D88">
        <f>PPCL!M88</f>
        <v>160</v>
      </c>
      <c r="E88">
        <f>PPCL!N88</f>
        <v>0</v>
      </c>
      <c r="F88">
        <f t="shared" si="10"/>
        <v>160</v>
      </c>
      <c r="G88">
        <f t="shared" si="11"/>
        <v>160</v>
      </c>
      <c r="H88" s="113"/>
      <c r="I88">
        <f>BRPL_EOD!AE88+BRPL_EOD!AF88</f>
        <v>45.42</v>
      </c>
      <c r="J88">
        <f>BYPL_EOD!AE88+BYPL_EOD!AF88</f>
        <v>25.8</v>
      </c>
      <c r="K88">
        <f>MES_EOD!AE88+MES_EOD!AF88</f>
        <v>9.73</v>
      </c>
      <c r="L88">
        <f>NDMC_EOD!AE88+NDMC_EOD!AF88</f>
        <v>48.21</v>
      </c>
      <c r="M88">
        <f>TPDDL_EOD!AE88+TPDDL_EOD!AF88</f>
        <v>30.85</v>
      </c>
      <c r="N88">
        <f t="shared" si="6"/>
        <v>160.01</v>
      </c>
      <c r="O88" s="113">
        <f t="shared" si="7"/>
        <v>-9.9999999999909051E-3</v>
      </c>
      <c r="P88">
        <v>45.41716142741079</v>
      </c>
      <c r="Q88">
        <v>25.798387600774955</v>
      </c>
      <c r="R88">
        <v>9.729391913005438</v>
      </c>
      <c r="S88">
        <v>48.206987063308546</v>
      </c>
      <c r="T88">
        <v>30.848071995500284</v>
      </c>
      <c r="U88" s="115">
        <f t="shared" si="8"/>
        <v>160</v>
      </c>
      <c r="V88" s="113">
        <f t="shared" si="9"/>
        <v>0</v>
      </c>
    </row>
    <row r="89" spans="1:22">
      <c r="A89" t="s">
        <v>131</v>
      </c>
      <c r="B89">
        <f>PPCL!B89</f>
        <v>160</v>
      </c>
      <c r="C89">
        <f>PPCL!C89</f>
        <v>0</v>
      </c>
      <c r="D89">
        <f>PPCL!M89</f>
        <v>160</v>
      </c>
      <c r="E89">
        <f>PPCL!N89</f>
        <v>0</v>
      </c>
      <c r="F89">
        <f t="shared" si="10"/>
        <v>160</v>
      </c>
      <c r="G89">
        <f t="shared" si="11"/>
        <v>160</v>
      </c>
      <c r="H89" s="113"/>
      <c r="I89">
        <f>BRPL_EOD!AE89+BRPL_EOD!AF89</f>
        <v>45.42</v>
      </c>
      <c r="J89">
        <f>BYPL_EOD!AE89+BYPL_EOD!AF89</f>
        <v>25.8</v>
      </c>
      <c r="K89">
        <f>MES_EOD!AE89+MES_EOD!AF89</f>
        <v>9.73</v>
      </c>
      <c r="L89">
        <f>NDMC_EOD!AE89+NDMC_EOD!AF89</f>
        <v>48.21</v>
      </c>
      <c r="M89">
        <f>TPDDL_EOD!AE89+TPDDL_EOD!AF89</f>
        <v>30.85</v>
      </c>
      <c r="N89">
        <f t="shared" si="6"/>
        <v>160.01</v>
      </c>
      <c r="O89" s="113">
        <f t="shared" si="7"/>
        <v>-9.9999999999909051E-3</v>
      </c>
      <c r="P89">
        <v>45.41716142741079</v>
      </c>
      <c r="Q89">
        <v>25.798387600774955</v>
      </c>
      <c r="R89">
        <v>9.729391913005438</v>
      </c>
      <c r="S89">
        <v>48.206987063308546</v>
      </c>
      <c r="T89">
        <v>30.848071995500284</v>
      </c>
      <c r="U89" s="115">
        <f t="shared" si="8"/>
        <v>160</v>
      </c>
      <c r="V89" s="113">
        <f t="shared" si="9"/>
        <v>0</v>
      </c>
    </row>
    <row r="90" spans="1:22">
      <c r="A90" t="s">
        <v>132</v>
      </c>
      <c r="B90">
        <f>PPCL!B90</f>
        <v>160</v>
      </c>
      <c r="C90">
        <f>PPCL!C90</f>
        <v>0</v>
      </c>
      <c r="D90">
        <f>PPCL!M90</f>
        <v>160</v>
      </c>
      <c r="E90">
        <f>PPCL!N90</f>
        <v>0</v>
      </c>
      <c r="F90">
        <f t="shared" si="10"/>
        <v>160</v>
      </c>
      <c r="G90">
        <f t="shared" si="11"/>
        <v>160</v>
      </c>
      <c r="H90" s="113"/>
      <c r="I90">
        <f>BRPL_EOD!AE90+BRPL_EOD!AF90</f>
        <v>45.42</v>
      </c>
      <c r="J90">
        <f>BYPL_EOD!AE90+BYPL_EOD!AF90</f>
        <v>25.8</v>
      </c>
      <c r="K90">
        <f>MES_EOD!AE90+MES_EOD!AF90</f>
        <v>9.73</v>
      </c>
      <c r="L90">
        <f>NDMC_EOD!AE90+NDMC_EOD!AF90</f>
        <v>48.21</v>
      </c>
      <c r="M90">
        <f>TPDDL_EOD!AE90+TPDDL_EOD!AF90</f>
        <v>30.85</v>
      </c>
      <c r="N90">
        <f t="shared" si="6"/>
        <v>160.01</v>
      </c>
      <c r="O90" s="113">
        <f t="shared" si="7"/>
        <v>-9.9999999999909051E-3</v>
      </c>
      <c r="P90">
        <v>45.41716142741079</v>
      </c>
      <c r="Q90">
        <v>25.798387600774955</v>
      </c>
      <c r="R90">
        <v>9.729391913005438</v>
      </c>
      <c r="S90">
        <v>48.206987063308546</v>
      </c>
      <c r="T90">
        <v>30.848071995500284</v>
      </c>
      <c r="U90" s="115">
        <f t="shared" si="8"/>
        <v>160</v>
      </c>
      <c r="V90" s="113">
        <f t="shared" si="9"/>
        <v>0</v>
      </c>
    </row>
    <row r="91" spans="1:22">
      <c r="A91" t="s">
        <v>133</v>
      </c>
      <c r="B91">
        <f>PPCL!B91</f>
        <v>160</v>
      </c>
      <c r="C91">
        <f>PPCL!C91</f>
        <v>0</v>
      </c>
      <c r="D91">
        <f>PPCL!M91</f>
        <v>160</v>
      </c>
      <c r="E91">
        <f>PPCL!N91</f>
        <v>0</v>
      </c>
      <c r="F91">
        <f t="shared" si="10"/>
        <v>160</v>
      </c>
      <c r="G91">
        <f t="shared" si="11"/>
        <v>160</v>
      </c>
      <c r="H91" s="113"/>
      <c r="I91">
        <f>BRPL_EOD!AE91+BRPL_EOD!AF91</f>
        <v>45.42</v>
      </c>
      <c r="J91">
        <f>BYPL_EOD!AE91+BYPL_EOD!AF91</f>
        <v>25.8</v>
      </c>
      <c r="K91">
        <f>MES_EOD!AE91+MES_EOD!AF91</f>
        <v>9.73</v>
      </c>
      <c r="L91">
        <f>NDMC_EOD!AE91+NDMC_EOD!AF91</f>
        <v>48.21</v>
      </c>
      <c r="M91">
        <f>TPDDL_EOD!AE91+TPDDL_EOD!AF91</f>
        <v>30.85</v>
      </c>
      <c r="N91">
        <f t="shared" si="6"/>
        <v>160.01</v>
      </c>
      <c r="O91" s="113">
        <f t="shared" si="7"/>
        <v>-9.9999999999909051E-3</v>
      </c>
      <c r="P91">
        <v>45.41716142741079</v>
      </c>
      <c r="Q91">
        <v>25.798387600774955</v>
      </c>
      <c r="R91">
        <v>9.729391913005438</v>
      </c>
      <c r="S91">
        <v>48.206987063308546</v>
      </c>
      <c r="T91">
        <v>30.848071995500284</v>
      </c>
      <c r="U91" s="115">
        <f t="shared" si="8"/>
        <v>160</v>
      </c>
      <c r="V91" s="113">
        <f t="shared" si="9"/>
        <v>0</v>
      </c>
    </row>
    <row r="92" spans="1:22">
      <c r="A92" t="s">
        <v>134</v>
      </c>
      <c r="B92">
        <f>PPCL!B92</f>
        <v>160</v>
      </c>
      <c r="C92">
        <f>PPCL!C92</f>
        <v>0</v>
      </c>
      <c r="D92">
        <f>PPCL!M92</f>
        <v>160</v>
      </c>
      <c r="E92">
        <f>PPCL!N92</f>
        <v>0</v>
      </c>
      <c r="F92">
        <f t="shared" si="10"/>
        <v>160</v>
      </c>
      <c r="G92">
        <f t="shared" si="11"/>
        <v>160</v>
      </c>
      <c r="H92" s="113"/>
      <c r="I92">
        <f>BRPL_EOD!AE92+BRPL_EOD!AF92</f>
        <v>45.42</v>
      </c>
      <c r="J92">
        <f>BYPL_EOD!AE92+BYPL_EOD!AF92</f>
        <v>25.8</v>
      </c>
      <c r="K92">
        <f>MES_EOD!AE92+MES_EOD!AF92</f>
        <v>9.73</v>
      </c>
      <c r="L92">
        <f>NDMC_EOD!AE92+NDMC_EOD!AF92</f>
        <v>48.21</v>
      </c>
      <c r="M92">
        <f>TPDDL_EOD!AE92+TPDDL_EOD!AF92</f>
        <v>30.85</v>
      </c>
      <c r="N92">
        <f t="shared" si="6"/>
        <v>160.01</v>
      </c>
      <c r="O92" s="113">
        <f t="shared" si="7"/>
        <v>-9.9999999999909051E-3</v>
      </c>
      <c r="P92">
        <v>45.41716142741079</v>
      </c>
      <c r="Q92">
        <v>25.798387600774955</v>
      </c>
      <c r="R92">
        <v>9.729391913005438</v>
      </c>
      <c r="S92">
        <v>48.206987063308546</v>
      </c>
      <c r="T92">
        <v>30.848071995500284</v>
      </c>
      <c r="U92" s="115">
        <f t="shared" si="8"/>
        <v>160</v>
      </c>
      <c r="V92" s="113">
        <f t="shared" si="9"/>
        <v>0</v>
      </c>
    </row>
    <row r="93" spans="1:22">
      <c r="A93" t="s">
        <v>135</v>
      </c>
      <c r="B93">
        <f>PPCL!B93</f>
        <v>165</v>
      </c>
      <c r="C93">
        <f>PPCL!C93</f>
        <v>0</v>
      </c>
      <c r="D93">
        <f>PPCL!M93</f>
        <v>165</v>
      </c>
      <c r="E93">
        <f>PPCL!N93</f>
        <v>0</v>
      </c>
      <c r="F93">
        <f t="shared" si="10"/>
        <v>165</v>
      </c>
      <c r="G93">
        <f t="shared" si="11"/>
        <v>165</v>
      </c>
      <c r="H93" s="113"/>
      <c r="I93">
        <f>BRPL_EOD!AE93+BRPL_EOD!AF93</f>
        <v>46.8</v>
      </c>
      <c r="J93">
        <f>BYPL_EOD!AE93+BYPL_EOD!AF93</f>
        <v>26.59</v>
      </c>
      <c r="K93">
        <f>MES_EOD!AE93+MES_EOD!AF93</f>
        <v>10.029999999999999</v>
      </c>
      <c r="L93">
        <f>NDMC_EOD!AE93+NDMC_EOD!AF93</f>
        <v>49.68</v>
      </c>
      <c r="M93">
        <f>TPDDL_EOD!AE93+TPDDL_EOD!AF93</f>
        <v>31.9</v>
      </c>
      <c r="N93">
        <f t="shared" si="6"/>
        <v>165</v>
      </c>
      <c r="O93" s="113">
        <f t="shared" si="7"/>
        <v>0</v>
      </c>
      <c r="P93">
        <v>46.8</v>
      </c>
      <c r="Q93">
        <v>26.59</v>
      </c>
      <c r="R93">
        <v>10.029999999999999</v>
      </c>
      <c r="S93">
        <v>49.68</v>
      </c>
      <c r="T93">
        <v>31.9</v>
      </c>
      <c r="U93" s="115">
        <f t="shared" si="8"/>
        <v>165</v>
      </c>
      <c r="V93" s="113">
        <f t="shared" si="9"/>
        <v>0</v>
      </c>
    </row>
    <row r="94" spans="1:22">
      <c r="A94" t="s">
        <v>136</v>
      </c>
      <c r="B94">
        <f>PPCL!B94</f>
        <v>165</v>
      </c>
      <c r="C94">
        <f>PPCL!C94</f>
        <v>0</v>
      </c>
      <c r="D94">
        <f>PPCL!M94</f>
        <v>165</v>
      </c>
      <c r="E94">
        <f>PPCL!N94</f>
        <v>0</v>
      </c>
      <c r="F94">
        <f t="shared" si="10"/>
        <v>165</v>
      </c>
      <c r="G94">
        <f t="shared" si="11"/>
        <v>165</v>
      </c>
      <c r="H94" s="113"/>
      <c r="I94">
        <f>BRPL_EOD!AE94+BRPL_EOD!AF94</f>
        <v>46.8</v>
      </c>
      <c r="J94">
        <f>BYPL_EOD!AE94+BYPL_EOD!AF94</f>
        <v>26.59</v>
      </c>
      <c r="K94">
        <f>MES_EOD!AE94+MES_EOD!AF94</f>
        <v>10.029999999999999</v>
      </c>
      <c r="L94">
        <f>NDMC_EOD!AE94+NDMC_EOD!AF94</f>
        <v>49.68</v>
      </c>
      <c r="M94">
        <f>TPDDL_EOD!AE94+TPDDL_EOD!AF94</f>
        <v>31.9</v>
      </c>
      <c r="N94">
        <f t="shared" si="6"/>
        <v>165</v>
      </c>
      <c r="O94" s="113">
        <f t="shared" si="7"/>
        <v>0</v>
      </c>
      <c r="P94">
        <v>46.8</v>
      </c>
      <c r="Q94">
        <v>26.59</v>
      </c>
      <c r="R94">
        <v>10.029999999999999</v>
      </c>
      <c r="S94">
        <v>49.68</v>
      </c>
      <c r="T94">
        <v>31.9</v>
      </c>
      <c r="U94" s="115">
        <f t="shared" si="8"/>
        <v>165</v>
      </c>
      <c r="V94" s="113">
        <f t="shared" si="9"/>
        <v>0</v>
      </c>
    </row>
    <row r="95" spans="1:22">
      <c r="A95" t="s">
        <v>137</v>
      </c>
      <c r="B95">
        <f>PPCL!B95</f>
        <v>165</v>
      </c>
      <c r="C95">
        <f>PPCL!C95</f>
        <v>0</v>
      </c>
      <c r="D95">
        <f>PPCL!M95</f>
        <v>165</v>
      </c>
      <c r="E95">
        <f>PPCL!N95</f>
        <v>0</v>
      </c>
      <c r="F95">
        <f t="shared" si="10"/>
        <v>165</v>
      </c>
      <c r="G95">
        <f t="shared" si="11"/>
        <v>165</v>
      </c>
      <c r="H95" s="113"/>
      <c r="I95">
        <f>BRPL_EOD!AE95+BRPL_EOD!AF95</f>
        <v>46.8</v>
      </c>
      <c r="J95">
        <f>BYPL_EOD!AE95+BYPL_EOD!AF95</f>
        <v>26.59</v>
      </c>
      <c r="K95">
        <f>MES_EOD!AE95+MES_EOD!AF95</f>
        <v>10.029999999999999</v>
      </c>
      <c r="L95">
        <f>NDMC_EOD!AE95+NDMC_EOD!AF95</f>
        <v>49.68</v>
      </c>
      <c r="M95">
        <f>TPDDL_EOD!AE95+TPDDL_EOD!AF95</f>
        <v>31.9</v>
      </c>
      <c r="N95">
        <f t="shared" si="6"/>
        <v>165</v>
      </c>
      <c r="O95" s="113">
        <f t="shared" si="7"/>
        <v>0</v>
      </c>
      <c r="P95">
        <v>46.8</v>
      </c>
      <c r="Q95">
        <v>26.59</v>
      </c>
      <c r="R95">
        <v>10.029999999999999</v>
      </c>
      <c r="S95">
        <v>49.68</v>
      </c>
      <c r="T95">
        <v>31.9</v>
      </c>
      <c r="U95" s="115">
        <f t="shared" si="8"/>
        <v>165</v>
      </c>
      <c r="V95" s="113">
        <f t="shared" si="9"/>
        <v>0</v>
      </c>
    </row>
    <row r="96" spans="1:22">
      <c r="A96" t="s">
        <v>138</v>
      </c>
      <c r="B96">
        <f>PPCL!B96</f>
        <v>165</v>
      </c>
      <c r="C96">
        <f>PPCL!C96</f>
        <v>0</v>
      </c>
      <c r="D96">
        <f>PPCL!M96</f>
        <v>165</v>
      </c>
      <c r="E96">
        <f>PPCL!N96</f>
        <v>0</v>
      </c>
      <c r="F96">
        <f t="shared" si="10"/>
        <v>165</v>
      </c>
      <c r="G96">
        <f t="shared" si="11"/>
        <v>165</v>
      </c>
      <c r="H96" s="113"/>
      <c r="I96">
        <f>BRPL_EOD!AE96+BRPL_EOD!AF96</f>
        <v>46.8</v>
      </c>
      <c r="J96">
        <f>BYPL_EOD!AE96+BYPL_EOD!AF96</f>
        <v>26.59</v>
      </c>
      <c r="K96">
        <f>MES_EOD!AE96+MES_EOD!AF96</f>
        <v>10.029999999999999</v>
      </c>
      <c r="L96">
        <f>NDMC_EOD!AE96+NDMC_EOD!AF96</f>
        <v>49.68</v>
      </c>
      <c r="M96">
        <f>TPDDL_EOD!AE96+TPDDL_EOD!AF96</f>
        <v>31.9</v>
      </c>
      <c r="N96">
        <f t="shared" si="6"/>
        <v>165</v>
      </c>
      <c r="O96" s="113">
        <f t="shared" si="7"/>
        <v>0</v>
      </c>
      <c r="P96">
        <v>46.8</v>
      </c>
      <c r="Q96">
        <v>26.59</v>
      </c>
      <c r="R96">
        <v>10.029999999999999</v>
      </c>
      <c r="S96">
        <v>49.68</v>
      </c>
      <c r="T96">
        <v>31.9</v>
      </c>
      <c r="U96" s="115">
        <f t="shared" si="8"/>
        <v>165</v>
      </c>
      <c r="V96" s="113">
        <f t="shared" si="9"/>
        <v>0</v>
      </c>
    </row>
    <row r="97" spans="1:22">
      <c r="A97" t="s">
        <v>139</v>
      </c>
      <c r="B97">
        <f>PPCL!B97</f>
        <v>165</v>
      </c>
      <c r="C97">
        <f>PPCL!C97</f>
        <v>0</v>
      </c>
      <c r="D97">
        <f>PPCL!M97</f>
        <v>165</v>
      </c>
      <c r="E97">
        <f>PPCL!N97</f>
        <v>0</v>
      </c>
      <c r="F97">
        <f t="shared" si="10"/>
        <v>165</v>
      </c>
      <c r="G97">
        <f t="shared" si="11"/>
        <v>165</v>
      </c>
      <c r="H97" s="113"/>
      <c r="I97">
        <f>BRPL_EOD!AE97+BRPL_EOD!AF97</f>
        <v>46.8</v>
      </c>
      <c r="J97">
        <f>BYPL_EOD!AE97+BYPL_EOD!AF97</f>
        <v>26.59</v>
      </c>
      <c r="K97">
        <f>MES_EOD!AE97+MES_EOD!AF97</f>
        <v>10.029999999999999</v>
      </c>
      <c r="L97">
        <f>NDMC_EOD!AE97+NDMC_EOD!AF97</f>
        <v>49.68</v>
      </c>
      <c r="M97">
        <f>TPDDL_EOD!AE97+TPDDL_EOD!AF97</f>
        <v>31.9</v>
      </c>
      <c r="N97">
        <f t="shared" si="6"/>
        <v>165</v>
      </c>
      <c r="O97" s="113">
        <f t="shared" si="7"/>
        <v>0</v>
      </c>
      <c r="P97">
        <v>46.8</v>
      </c>
      <c r="Q97">
        <v>26.59</v>
      </c>
      <c r="R97">
        <v>10.029999999999999</v>
      </c>
      <c r="S97">
        <v>49.68</v>
      </c>
      <c r="T97">
        <v>31.9</v>
      </c>
      <c r="U97" s="115">
        <f t="shared" si="8"/>
        <v>165</v>
      </c>
      <c r="V97" s="113">
        <f t="shared" si="9"/>
        <v>0</v>
      </c>
    </row>
    <row r="98" spans="1:22">
      <c r="A98" t="s">
        <v>140</v>
      </c>
      <c r="B98">
        <f>PPCL!B98</f>
        <v>165</v>
      </c>
      <c r="C98">
        <f>PPCL!C98</f>
        <v>0</v>
      </c>
      <c r="D98">
        <f>PPCL!M98</f>
        <v>130</v>
      </c>
      <c r="E98">
        <f>PPCL!N98</f>
        <v>0</v>
      </c>
      <c r="F98">
        <f t="shared" si="10"/>
        <v>165</v>
      </c>
      <c r="G98">
        <f t="shared" si="11"/>
        <v>130</v>
      </c>
      <c r="H98" s="113"/>
      <c r="I98">
        <f>BRPL_EOD!AE98+BRPL_EOD!AF98</f>
        <v>40</v>
      </c>
      <c r="J98">
        <f>BYPL_EOD!AE98+BYPL_EOD!AF98</f>
        <v>18.11</v>
      </c>
      <c r="K98">
        <f>MES_EOD!AE98+MES_EOD!AF98</f>
        <v>6.83</v>
      </c>
      <c r="L98">
        <f>NDMC_EOD!AE98+NDMC_EOD!AF98</f>
        <v>33.83</v>
      </c>
      <c r="M98">
        <f>TPDDL_EOD!AE98+TPDDL_EOD!AF98</f>
        <v>31.23</v>
      </c>
      <c r="N98">
        <f t="shared" si="6"/>
        <v>130</v>
      </c>
      <c r="O98" s="113">
        <f t="shared" si="7"/>
        <v>0</v>
      </c>
      <c r="P98">
        <v>40</v>
      </c>
      <c r="Q98">
        <v>18.11</v>
      </c>
      <c r="R98">
        <v>6.83</v>
      </c>
      <c r="S98">
        <v>33.83</v>
      </c>
      <c r="T98">
        <v>31.23</v>
      </c>
      <c r="U98" s="115">
        <f t="shared" si="8"/>
        <v>130</v>
      </c>
      <c r="V98" s="113">
        <f t="shared" si="9"/>
        <v>0</v>
      </c>
    </row>
    <row r="99" spans="1:22">
      <c r="A99" s="115" t="s">
        <v>324</v>
      </c>
      <c r="B99" s="115">
        <f>SUM(B3:B98)/4000</f>
        <v>3.9089999999999998</v>
      </c>
      <c r="C99" s="115">
        <f t="shared" ref="C99:U99" si="12">SUM(C3:C98)/4000</f>
        <v>0</v>
      </c>
      <c r="D99" s="115">
        <f t="shared" si="12"/>
        <v>3.86</v>
      </c>
      <c r="E99" s="115">
        <f t="shared" si="12"/>
        <v>0</v>
      </c>
      <c r="F99" s="115">
        <f t="shared" si="12"/>
        <v>3.9089999999999998</v>
      </c>
      <c r="G99" s="115">
        <f t="shared" si="12"/>
        <v>3.86</v>
      </c>
      <c r="H99" s="115"/>
      <c r="I99" s="115">
        <f t="shared" si="12"/>
        <v>1.0937725</v>
      </c>
      <c r="J99" s="115">
        <f t="shared" si="12"/>
        <v>0.62013750000000012</v>
      </c>
      <c r="K99" s="115">
        <f t="shared" si="12"/>
        <v>0.23385250000000016</v>
      </c>
      <c r="L99" s="115">
        <f t="shared" si="12"/>
        <v>1.1588699999999998</v>
      </c>
      <c r="M99" s="115">
        <f t="shared" si="12"/>
        <v>0.74980749999999974</v>
      </c>
      <c r="N99" s="115">
        <f t="shared" si="12"/>
        <v>3.8564399999999996</v>
      </c>
      <c r="O99" s="115">
        <f t="shared" si="12"/>
        <v>3.5600000000000093E-3</v>
      </c>
      <c r="P99" s="115">
        <f t="shared" si="12"/>
        <v>1.0946944816111737</v>
      </c>
      <c r="Q99" s="115">
        <f t="shared" si="12"/>
        <v>0.62065964024386389</v>
      </c>
      <c r="R99" s="115">
        <f t="shared" si="12"/>
        <v>0.23404865466421554</v>
      </c>
      <c r="S99" s="115">
        <f t="shared" si="12"/>
        <v>1.1601037996744783</v>
      </c>
      <c r="T99" s="115">
        <f t="shared" si="12"/>
        <v>0.75049342380626927</v>
      </c>
      <c r="U99" s="115">
        <f t="shared" si="12"/>
        <v>3.86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4" t="s">
        <v>153</v>
      </c>
      <c r="C1" s="214"/>
      <c r="D1" s="214" t="s">
        <v>278</v>
      </c>
      <c r="E1" s="214"/>
      <c r="H1" s="113"/>
      <c r="I1" s="214" t="s">
        <v>318</v>
      </c>
      <c r="J1" s="214"/>
      <c r="K1" s="214"/>
      <c r="L1" s="214"/>
      <c r="M1" s="214"/>
      <c r="N1" s="214"/>
      <c r="O1" s="114"/>
      <c r="P1" s="214" t="s">
        <v>319</v>
      </c>
      <c r="Q1" s="214"/>
      <c r="R1" s="214"/>
      <c r="S1" s="214"/>
      <c r="T1" s="214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165</v>
      </c>
      <c r="C3">
        <f>PPCL!E3</f>
        <v>0</v>
      </c>
      <c r="D3">
        <f>PPCL!O3</f>
        <v>0</v>
      </c>
      <c r="E3">
        <f>PPCL!P3</f>
        <v>0</v>
      </c>
      <c r="F3">
        <f>B3+C3</f>
        <v>165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165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165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165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165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165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165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165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165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165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165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165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165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165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165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165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165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165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165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165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165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165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165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165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165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165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165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165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165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165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165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165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165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165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165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165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165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165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165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165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165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165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165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165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165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165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165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165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165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165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165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165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165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165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165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165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165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165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165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165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165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165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165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165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165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165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165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165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165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165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165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165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165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165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165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165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165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165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165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165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165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165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165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165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165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165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165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165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165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165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165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165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165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165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165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165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165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165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165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165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165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165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165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165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165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165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165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165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165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165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165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165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165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165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165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165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165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165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165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165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165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165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165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165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165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165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165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165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165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165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165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165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165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165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165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165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165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165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165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165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165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165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165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165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165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165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165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165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165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165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165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165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165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165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165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165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165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165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165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165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165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165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165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165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165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165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165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165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165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165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165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165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165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165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165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165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165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165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165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165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165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165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165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165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165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165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165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165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165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165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165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3.96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3.96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4" t="s">
        <v>153</v>
      </c>
      <c r="C1" s="214"/>
      <c r="D1" s="214" t="s">
        <v>278</v>
      </c>
      <c r="E1" s="214"/>
      <c r="H1" s="113"/>
      <c r="I1" s="214" t="s">
        <v>318</v>
      </c>
      <c r="J1" s="214"/>
      <c r="K1" s="214"/>
      <c r="L1" s="214"/>
      <c r="M1" s="214"/>
      <c r="N1" s="214"/>
      <c r="O1" s="114"/>
      <c r="P1" s="214" t="s">
        <v>319</v>
      </c>
      <c r="Q1" s="214"/>
      <c r="R1" s="214"/>
      <c r="S1" s="214"/>
      <c r="T1" s="214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37.6</v>
      </c>
      <c r="E3">
        <f>GT!N3</f>
        <v>0</v>
      </c>
      <c r="F3">
        <f>B3+C3</f>
        <v>84</v>
      </c>
      <c r="G3">
        <f>D3+E3-X3</f>
        <v>37.6</v>
      </c>
      <c r="H3" s="113"/>
      <c r="I3">
        <f>BRPL_EOD!AA3+BRPL_EOD!AB3</f>
        <v>15.57</v>
      </c>
      <c r="J3">
        <f>BYPL_EOD!AA3+BYPL_EOD!AB3</f>
        <v>8.52</v>
      </c>
      <c r="K3">
        <f>MES_EOD!AA3+MES_EOD!AB3</f>
        <v>0</v>
      </c>
      <c r="L3">
        <f>NDMC_EOD!AA3+NDMC_EOD!AB3</f>
        <v>1.86</v>
      </c>
      <c r="M3">
        <f>TPDDL_EOD!AA3+TPDDL_EOD!AB3</f>
        <v>11.12</v>
      </c>
      <c r="N3">
        <f t="shared" ref="N3:N66" si="0">SUM(I3:M3)</f>
        <v>37.07</v>
      </c>
      <c r="O3" s="113">
        <f t="shared" ref="O3:O66" si="1">G3-N3</f>
        <v>0.53000000000000114</v>
      </c>
      <c r="P3">
        <v>15.792608578365256</v>
      </c>
      <c r="Q3">
        <v>8.6418127866199086</v>
      </c>
      <c r="R3">
        <v>0</v>
      </c>
      <c r="S3">
        <v>1.8865929322902619</v>
      </c>
      <c r="T3">
        <v>11.278985702724574</v>
      </c>
      <c r="U3" s="115">
        <f t="shared" ref="U3:U66" si="2">SUM(P3:T3)</f>
        <v>37.6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84</v>
      </c>
      <c r="G4">
        <f t="shared" ref="G4:G67" si="5">D4+E4-X4</f>
        <v>37.6</v>
      </c>
      <c r="H4" s="113"/>
      <c r="I4">
        <f>BRPL_EOD!AA4+BRPL_EOD!AB4</f>
        <v>15.57</v>
      </c>
      <c r="J4">
        <f>BYPL_EOD!AA4+BYPL_EOD!AB4</f>
        <v>8.52</v>
      </c>
      <c r="K4">
        <f>MES_EOD!AA4+MES_EOD!AB4</f>
        <v>0</v>
      </c>
      <c r="L4">
        <f>NDMC_EOD!AA4+NDMC_EOD!AB4</f>
        <v>1.86</v>
      </c>
      <c r="M4">
        <f>TPDDL_EOD!AA4+TPDDL_EOD!AB4</f>
        <v>11.12</v>
      </c>
      <c r="N4">
        <f t="shared" si="0"/>
        <v>37.07</v>
      </c>
      <c r="O4" s="113">
        <f t="shared" si="1"/>
        <v>0.53000000000000114</v>
      </c>
      <c r="P4">
        <v>15.792608578365256</v>
      </c>
      <c r="Q4">
        <v>8.6418127866199086</v>
      </c>
      <c r="R4">
        <v>0</v>
      </c>
      <c r="S4">
        <v>1.8865929322902619</v>
      </c>
      <c r="T4">
        <v>11.278985702724574</v>
      </c>
      <c r="U4" s="115">
        <f t="shared" si="2"/>
        <v>37.6</v>
      </c>
      <c r="V4" s="113">
        <f t="shared" si="3"/>
        <v>0</v>
      </c>
      <c r="X4" s="118"/>
    </row>
    <row r="5" spans="1:24">
      <c r="A5" t="s">
        <v>47</v>
      </c>
      <c r="B5">
        <f>GT!B5</f>
        <v>84</v>
      </c>
      <c r="C5">
        <f>GT!C5</f>
        <v>0</v>
      </c>
      <c r="D5">
        <f>GT!M5</f>
        <v>37.6</v>
      </c>
      <c r="E5">
        <f>GT!N5</f>
        <v>0</v>
      </c>
      <c r="F5">
        <f t="shared" si="4"/>
        <v>84</v>
      </c>
      <c r="G5">
        <f t="shared" si="5"/>
        <v>37.6</v>
      </c>
      <c r="H5" s="113"/>
      <c r="I5">
        <f>BRPL_EOD!AA5+BRPL_EOD!AB5</f>
        <v>15.57</v>
      </c>
      <c r="J5">
        <f>BYPL_EOD!AA5+BYPL_EOD!AB5</f>
        <v>8.52</v>
      </c>
      <c r="K5">
        <f>MES_EOD!AA5+MES_EOD!AB5</f>
        <v>0</v>
      </c>
      <c r="L5">
        <f>NDMC_EOD!AA5+NDMC_EOD!AB5</f>
        <v>1.86</v>
      </c>
      <c r="M5">
        <f>TPDDL_EOD!AA5+TPDDL_EOD!AB5</f>
        <v>11.12</v>
      </c>
      <c r="N5">
        <f t="shared" si="0"/>
        <v>37.07</v>
      </c>
      <c r="O5" s="113">
        <f t="shared" si="1"/>
        <v>0.53000000000000114</v>
      </c>
      <c r="P5">
        <v>15.792608578365256</v>
      </c>
      <c r="Q5">
        <v>8.6418127866199086</v>
      </c>
      <c r="R5">
        <v>0</v>
      </c>
      <c r="S5">
        <v>1.8865929322902619</v>
      </c>
      <c r="T5">
        <v>11.278985702724574</v>
      </c>
      <c r="U5" s="115">
        <f t="shared" si="2"/>
        <v>37.6</v>
      </c>
      <c r="V5" s="113">
        <f t="shared" si="3"/>
        <v>0</v>
      </c>
      <c r="X5" s="118"/>
    </row>
    <row r="6" spans="1:24">
      <c r="A6" t="s">
        <v>48</v>
      </c>
      <c r="B6">
        <f>GT!B6</f>
        <v>84</v>
      </c>
      <c r="C6">
        <f>GT!C6</f>
        <v>0</v>
      </c>
      <c r="D6">
        <f>GT!M6</f>
        <v>37.6</v>
      </c>
      <c r="E6">
        <f>GT!N6</f>
        <v>0</v>
      </c>
      <c r="F6">
        <f t="shared" si="4"/>
        <v>84</v>
      </c>
      <c r="G6">
        <f t="shared" si="5"/>
        <v>37.6</v>
      </c>
      <c r="H6" s="113"/>
      <c r="I6">
        <f>BRPL_EOD!AA6+BRPL_EOD!AB6</f>
        <v>15.57</v>
      </c>
      <c r="J6">
        <f>BYPL_EOD!AA6+BYPL_EOD!AB6</f>
        <v>8.52</v>
      </c>
      <c r="K6">
        <f>MES_EOD!AA6+MES_EOD!AB6</f>
        <v>0</v>
      </c>
      <c r="L6">
        <f>NDMC_EOD!AA6+NDMC_EOD!AB6</f>
        <v>1.86</v>
      </c>
      <c r="M6">
        <f>TPDDL_EOD!AA6+TPDDL_EOD!AB6</f>
        <v>11.12</v>
      </c>
      <c r="N6">
        <f t="shared" si="0"/>
        <v>37.07</v>
      </c>
      <c r="O6" s="113">
        <f t="shared" si="1"/>
        <v>0.53000000000000114</v>
      </c>
      <c r="P6">
        <v>15.792608578365256</v>
      </c>
      <c r="Q6">
        <v>8.6418127866199086</v>
      </c>
      <c r="R6">
        <v>0</v>
      </c>
      <c r="S6">
        <v>1.8865929322902619</v>
      </c>
      <c r="T6">
        <v>11.278985702724574</v>
      </c>
      <c r="U6" s="115">
        <f t="shared" si="2"/>
        <v>37.6</v>
      </c>
      <c r="V6" s="113">
        <f t="shared" si="3"/>
        <v>0</v>
      </c>
      <c r="X6" s="118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13"/>
      <c r="I7">
        <f>BRPL_EOD!AA7+BRPL_EOD!AB7</f>
        <v>15.57</v>
      </c>
      <c r="J7">
        <f>BYPL_EOD!AA7+BYPL_EOD!AB7</f>
        <v>8.52</v>
      </c>
      <c r="K7">
        <f>MES_EOD!AA7+MES_EOD!AB7</f>
        <v>0</v>
      </c>
      <c r="L7">
        <f>NDMC_EOD!AA7+NDMC_EOD!AB7</f>
        <v>1.86</v>
      </c>
      <c r="M7">
        <f>TPDDL_EOD!AA7+TPDDL_EOD!AB7</f>
        <v>11.12</v>
      </c>
      <c r="N7">
        <f t="shared" si="0"/>
        <v>37.07</v>
      </c>
      <c r="O7" s="113">
        <f t="shared" si="1"/>
        <v>0.53000000000000114</v>
      </c>
      <c r="P7">
        <v>15.792608578365256</v>
      </c>
      <c r="Q7">
        <v>8.6418127866199086</v>
      </c>
      <c r="R7">
        <v>0</v>
      </c>
      <c r="S7">
        <v>1.8865929322902619</v>
      </c>
      <c r="T7">
        <v>11.278985702724574</v>
      </c>
      <c r="U7" s="115">
        <f t="shared" si="2"/>
        <v>37.6</v>
      </c>
      <c r="V7" s="113">
        <f t="shared" si="3"/>
        <v>0</v>
      </c>
      <c r="X7" s="118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13"/>
      <c r="I8">
        <f>BRPL_EOD!AA8+BRPL_EOD!AB8</f>
        <v>15.57</v>
      </c>
      <c r="J8">
        <f>BYPL_EOD!AA8+BYPL_EOD!AB8</f>
        <v>8.52</v>
      </c>
      <c r="K8">
        <f>MES_EOD!AA8+MES_EOD!AB8</f>
        <v>0</v>
      </c>
      <c r="L8">
        <f>NDMC_EOD!AA8+NDMC_EOD!AB8</f>
        <v>1.86</v>
      </c>
      <c r="M8">
        <f>TPDDL_EOD!AA8+TPDDL_EOD!AB8</f>
        <v>11.12</v>
      </c>
      <c r="N8">
        <f t="shared" si="0"/>
        <v>37.07</v>
      </c>
      <c r="O8" s="113">
        <f t="shared" si="1"/>
        <v>0.53000000000000114</v>
      </c>
      <c r="P8">
        <v>15.792608578365256</v>
      </c>
      <c r="Q8">
        <v>8.6418127866199086</v>
      </c>
      <c r="R8">
        <v>0</v>
      </c>
      <c r="S8">
        <v>1.8865929322902619</v>
      </c>
      <c r="T8">
        <v>11.278985702724574</v>
      </c>
      <c r="U8" s="115">
        <f t="shared" si="2"/>
        <v>37.6</v>
      </c>
      <c r="V8" s="113">
        <f t="shared" si="3"/>
        <v>0</v>
      </c>
      <c r="X8" s="118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13"/>
      <c r="I9">
        <f>BRPL_EOD!AA9+BRPL_EOD!AB9</f>
        <v>15.57</v>
      </c>
      <c r="J9">
        <f>BYPL_EOD!AA9+BYPL_EOD!AB9</f>
        <v>8.52</v>
      </c>
      <c r="K9">
        <f>MES_EOD!AA9+MES_EOD!AB9</f>
        <v>0</v>
      </c>
      <c r="L9">
        <f>NDMC_EOD!AA9+NDMC_EOD!AB9</f>
        <v>1.86</v>
      </c>
      <c r="M9">
        <f>TPDDL_EOD!AA9+TPDDL_EOD!AB9</f>
        <v>11.12</v>
      </c>
      <c r="N9">
        <f t="shared" si="0"/>
        <v>37.07</v>
      </c>
      <c r="O9" s="113">
        <f t="shared" si="1"/>
        <v>0.53000000000000114</v>
      </c>
      <c r="P9">
        <v>15.792608578365256</v>
      </c>
      <c r="Q9">
        <v>8.6418127866199086</v>
      </c>
      <c r="R9">
        <v>0</v>
      </c>
      <c r="S9">
        <v>1.8865929322902619</v>
      </c>
      <c r="T9">
        <v>11.278985702724574</v>
      </c>
      <c r="U9" s="115">
        <f t="shared" si="2"/>
        <v>37.6</v>
      </c>
      <c r="V9" s="113">
        <f t="shared" si="3"/>
        <v>0</v>
      </c>
      <c r="X9" s="118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13"/>
      <c r="I10">
        <f>BRPL_EOD!AA10+BRPL_EOD!AB10</f>
        <v>15.57</v>
      </c>
      <c r="J10">
        <f>BYPL_EOD!AA10+BYPL_EOD!AB10</f>
        <v>8.52</v>
      </c>
      <c r="K10">
        <f>MES_EOD!AA10+MES_EOD!AB10</f>
        <v>0</v>
      </c>
      <c r="L10">
        <f>NDMC_EOD!AA10+NDMC_EOD!AB10</f>
        <v>1.86</v>
      </c>
      <c r="M10">
        <f>TPDDL_EOD!AA10+TPDDL_EOD!AB10</f>
        <v>11.12</v>
      </c>
      <c r="N10">
        <f t="shared" si="0"/>
        <v>37.07</v>
      </c>
      <c r="O10" s="113">
        <f t="shared" si="1"/>
        <v>0.53000000000000114</v>
      </c>
      <c r="P10">
        <v>15.792608578365256</v>
      </c>
      <c r="Q10">
        <v>8.6418127866199086</v>
      </c>
      <c r="R10">
        <v>0</v>
      </c>
      <c r="S10">
        <v>1.8865929322902619</v>
      </c>
      <c r="T10">
        <v>11.278985702724574</v>
      </c>
      <c r="U10" s="115">
        <f t="shared" si="2"/>
        <v>37.6</v>
      </c>
      <c r="V10" s="113">
        <f t="shared" si="3"/>
        <v>0</v>
      </c>
      <c r="X10" s="118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13"/>
      <c r="I11">
        <f>BRPL_EOD!AA11+BRPL_EOD!AB11</f>
        <v>15.57</v>
      </c>
      <c r="J11">
        <f>BYPL_EOD!AA11+BYPL_EOD!AB11</f>
        <v>8.52</v>
      </c>
      <c r="K11">
        <f>MES_EOD!AA11+MES_EOD!AB11</f>
        <v>0</v>
      </c>
      <c r="L11">
        <f>NDMC_EOD!AA11+NDMC_EOD!AB11</f>
        <v>1.86</v>
      </c>
      <c r="M11">
        <f>TPDDL_EOD!AA11+TPDDL_EOD!AB11</f>
        <v>11.12</v>
      </c>
      <c r="N11">
        <f t="shared" si="0"/>
        <v>37.07</v>
      </c>
      <c r="O11" s="113">
        <f t="shared" si="1"/>
        <v>0.53000000000000114</v>
      </c>
      <c r="P11">
        <v>15.792608578365256</v>
      </c>
      <c r="Q11">
        <v>8.6418127866199086</v>
      </c>
      <c r="R11">
        <v>0</v>
      </c>
      <c r="S11">
        <v>1.8865929322902619</v>
      </c>
      <c r="T11">
        <v>11.278985702724574</v>
      </c>
      <c r="U11" s="115">
        <f t="shared" si="2"/>
        <v>37.6</v>
      </c>
      <c r="V11" s="113">
        <f t="shared" si="3"/>
        <v>0</v>
      </c>
      <c r="X11" s="118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13"/>
      <c r="I12">
        <f>BRPL_EOD!AA12+BRPL_EOD!AB12</f>
        <v>15.57</v>
      </c>
      <c r="J12">
        <f>BYPL_EOD!AA12+BYPL_EOD!AB12</f>
        <v>8.52</v>
      </c>
      <c r="K12">
        <f>MES_EOD!AA12+MES_EOD!AB12</f>
        <v>0</v>
      </c>
      <c r="L12">
        <f>NDMC_EOD!AA12+NDMC_EOD!AB12</f>
        <v>1.86</v>
      </c>
      <c r="M12">
        <f>TPDDL_EOD!AA12+TPDDL_EOD!AB12</f>
        <v>11.12</v>
      </c>
      <c r="N12">
        <f t="shared" si="0"/>
        <v>37.07</v>
      </c>
      <c r="O12" s="113">
        <f t="shared" si="1"/>
        <v>0.53000000000000114</v>
      </c>
      <c r="P12">
        <v>15.792608578365256</v>
      </c>
      <c r="Q12">
        <v>8.6418127866199086</v>
      </c>
      <c r="R12">
        <v>0</v>
      </c>
      <c r="S12">
        <v>1.8865929322902619</v>
      </c>
      <c r="T12">
        <v>11.278985702724574</v>
      </c>
      <c r="U12" s="115">
        <f t="shared" si="2"/>
        <v>37.6</v>
      </c>
      <c r="V12" s="113">
        <f t="shared" si="3"/>
        <v>0</v>
      </c>
      <c r="X12" s="118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13"/>
      <c r="I13">
        <f>BRPL_EOD!AA13+BRPL_EOD!AB13</f>
        <v>15.57</v>
      </c>
      <c r="J13">
        <f>BYPL_EOD!AA13+BYPL_EOD!AB13</f>
        <v>8.52</v>
      </c>
      <c r="K13">
        <f>MES_EOD!AA13+MES_EOD!AB13</f>
        <v>0</v>
      </c>
      <c r="L13">
        <f>NDMC_EOD!AA13+NDMC_EOD!AB13</f>
        <v>1.86</v>
      </c>
      <c r="M13">
        <f>TPDDL_EOD!AA13+TPDDL_EOD!AB13</f>
        <v>11.12</v>
      </c>
      <c r="N13">
        <f t="shared" si="0"/>
        <v>37.07</v>
      </c>
      <c r="O13" s="113">
        <f t="shared" si="1"/>
        <v>0.53000000000000114</v>
      </c>
      <c r="P13">
        <v>15.792608578365256</v>
      </c>
      <c r="Q13">
        <v>8.6418127866199086</v>
      </c>
      <c r="R13">
        <v>0</v>
      </c>
      <c r="S13">
        <v>1.8865929322902619</v>
      </c>
      <c r="T13">
        <v>11.278985702724574</v>
      </c>
      <c r="U13" s="115">
        <f t="shared" si="2"/>
        <v>37.6</v>
      </c>
      <c r="V13" s="113">
        <f t="shared" si="3"/>
        <v>0</v>
      </c>
      <c r="X13" s="118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13"/>
      <c r="I14">
        <f>BRPL_EOD!AA14+BRPL_EOD!AB14</f>
        <v>15.57</v>
      </c>
      <c r="J14">
        <f>BYPL_EOD!AA14+BYPL_EOD!AB14</f>
        <v>8.52</v>
      </c>
      <c r="K14">
        <f>MES_EOD!AA14+MES_EOD!AB14</f>
        <v>0</v>
      </c>
      <c r="L14">
        <f>NDMC_EOD!AA14+NDMC_EOD!AB14</f>
        <v>1.86</v>
      </c>
      <c r="M14">
        <f>TPDDL_EOD!AA14+TPDDL_EOD!AB14</f>
        <v>11.12</v>
      </c>
      <c r="N14">
        <f t="shared" si="0"/>
        <v>37.07</v>
      </c>
      <c r="O14" s="113">
        <f t="shared" si="1"/>
        <v>0.53000000000000114</v>
      </c>
      <c r="P14">
        <v>15.792608578365256</v>
      </c>
      <c r="Q14">
        <v>8.6418127866199086</v>
      </c>
      <c r="R14">
        <v>0</v>
      </c>
      <c r="S14">
        <v>1.8865929322902619</v>
      </c>
      <c r="T14">
        <v>11.278985702724574</v>
      </c>
      <c r="U14" s="115">
        <f t="shared" si="2"/>
        <v>37.6</v>
      </c>
      <c r="V14" s="113">
        <f t="shared" si="3"/>
        <v>0</v>
      </c>
      <c r="X14" s="118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13"/>
      <c r="I15">
        <f>BRPL_EOD!AA15+BRPL_EOD!AB15</f>
        <v>15.57</v>
      </c>
      <c r="J15">
        <f>BYPL_EOD!AA15+BYPL_EOD!AB15</f>
        <v>8.52</v>
      </c>
      <c r="K15">
        <f>MES_EOD!AA15+MES_EOD!AB15</f>
        <v>0</v>
      </c>
      <c r="L15">
        <f>NDMC_EOD!AA15+NDMC_EOD!AB15</f>
        <v>1.86</v>
      </c>
      <c r="M15">
        <f>TPDDL_EOD!AA15+TPDDL_EOD!AB15</f>
        <v>11.12</v>
      </c>
      <c r="N15">
        <f t="shared" si="0"/>
        <v>37.07</v>
      </c>
      <c r="O15" s="113">
        <f t="shared" si="1"/>
        <v>0.53000000000000114</v>
      </c>
      <c r="P15">
        <v>15.792608578365256</v>
      </c>
      <c r="Q15">
        <v>8.6418127866199086</v>
      </c>
      <c r="R15">
        <v>0</v>
      </c>
      <c r="S15">
        <v>1.8865929322902619</v>
      </c>
      <c r="T15">
        <v>11.278985702724574</v>
      </c>
      <c r="U15" s="115">
        <f t="shared" si="2"/>
        <v>37.6</v>
      </c>
      <c r="V15" s="113">
        <f t="shared" si="3"/>
        <v>0</v>
      </c>
      <c r="X15" s="118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13"/>
      <c r="I16">
        <f>BRPL_EOD!AA16+BRPL_EOD!AB16</f>
        <v>15.57</v>
      </c>
      <c r="J16">
        <f>BYPL_EOD!AA16+BYPL_EOD!AB16</f>
        <v>8.52</v>
      </c>
      <c r="K16">
        <f>MES_EOD!AA16+MES_EOD!AB16</f>
        <v>0</v>
      </c>
      <c r="L16">
        <f>NDMC_EOD!AA16+NDMC_EOD!AB16</f>
        <v>1.86</v>
      </c>
      <c r="M16">
        <f>TPDDL_EOD!AA16+TPDDL_EOD!AB16</f>
        <v>11.12</v>
      </c>
      <c r="N16">
        <f t="shared" si="0"/>
        <v>37.07</v>
      </c>
      <c r="O16" s="113">
        <f t="shared" si="1"/>
        <v>0.53000000000000114</v>
      </c>
      <c r="P16">
        <v>15.792608578365256</v>
      </c>
      <c r="Q16">
        <v>8.6418127866199086</v>
      </c>
      <c r="R16">
        <v>0</v>
      </c>
      <c r="S16">
        <v>1.8865929322902619</v>
      </c>
      <c r="T16">
        <v>11.278985702724574</v>
      </c>
      <c r="U16" s="115">
        <f t="shared" si="2"/>
        <v>37.6</v>
      </c>
      <c r="V16" s="113">
        <f t="shared" si="3"/>
        <v>0</v>
      </c>
      <c r="X16" s="118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13"/>
      <c r="I17">
        <f>BRPL_EOD!AA17+BRPL_EOD!AB17</f>
        <v>15.57</v>
      </c>
      <c r="J17">
        <f>BYPL_EOD!AA17+BYPL_EOD!AB17</f>
        <v>8.52</v>
      </c>
      <c r="K17">
        <f>MES_EOD!AA17+MES_EOD!AB17</f>
        <v>0</v>
      </c>
      <c r="L17">
        <f>NDMC_EOD!AA17+NDMC_EOD!AB17</f>
        <v>1.86</v>
      </c>
      <c r="M17">
        <f>TPDDL_EOD!AA17+TPDDL_EOD!AB17</f>
        <v>11.12</v>
      </c>
      <c r="N17">
        <f t="shared" si="0"/>
        <v>37.07</v>
      </c>
      <c r="O17" s="113">
        <f t="shared" si="1"/>
        <v>0.53000000000000114</v>
      </c>
      <c r="P17">
        <v>15.792608578365256</v>
      </c>
      <c r="Q17">
        <v>8.6418127866199086</v>
      </c>
      <c r="R17">
        <v>0</v>
      </c>
      <c r="S17">
        <v>1.8865929322902619</v>
      </c>
      <c r="T17">
        <v>11.278985702724574</v>
      </c>
      <c r="U17" s="115">
        <f t="shared" si="2"/>
        <v>37.6</v>
      </c>
      <c r="V17" s="113">
        <f t="shared" si="3"/>
        <v>0</v>
      </c>
      <c r="X17" s="118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13"/>
      <c r="I18">
        <f>BRPL_EOD!AA18+BRPL_EOD!AB18</f>
        <v>15.57</v>
      </c>
      <c r="J18">
        <f>BYPL_EOD!AA18+BYPL_EOD!AB18</f>
        <v>8.52</v>
      </c>
      <c r="K18">
        <f>MES_EOD!AA18+MES_EOD!AB18</f>
        <v>0</v>
      </c>
      <c r="L18">
        <f>NDMC_EOD!AA18+NDMC_EOD!AB18</f>
        <v>1.86</v>
      </c>
      <c r="M18">
        <f>TPDDL_EOD!AA18+TPDDL_EOD!AB18</f>
        <v>11.12</v>
      </c>
      <c r="N18">
        <f t="shared" si="0"/>
        <v>37.07</v>
      </c>
      <c r="O18" s="113">
        <f t="shared" si="1"/>
        <v>0.53000000000000114</v>
      </c>
      <c r="P18">
        <v>15.792608578365256</v>
      </c>
      <c r="Q18">
        <v>8.6418127866199086</v>
      </c>
      <c r="R18">
        <v>0</v>
      </c>
      <c r="S18">
        <v>1.8865929322902619</v>
      </c>
      <c r="T18">
        <v>11.278985702724574</v>
      </c>
      <c r="U18" s="115">
        <f t="shared" si="2"/>
        <v>37.6</v>
      </c>
      <c r="V18" s="113">
        <f t="shared" si="3"/>
        <v>0</v>
      </c>
      <c r="X18" s="118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84</v>
      </c>
      <c r="G19">
        <f t="shared" si="5"/>
        <v>38.6</v>
      </c>
      <c r="H19" s="113"/>
      <c r="I19">
        <f>BRPL_EOD!AA19+BRPL_EOD!AB19</f>
        <v>15.99</v>
      </c>
      <c r="J19">
        <f>BYPL_EOD!AA19+BYPL_EOD!AB19</f>
        <v>8.75</v>
      </c>
      <c r="K19">
        <f>MES_EOD!AA19+MES_EOD!AB19</f>
        <v>0</v>
      </c>
      <c r="L19">
        <f>NDMC_EOD!AA19+NDMC_EOD!AB19</f>
        <v>1.91</v>
      </c>
      <c r="M19">
        <f>TPDDL_EOD!AA19+TPDDL_EOD!AB19</f>
        <v>11.42</v>
      </c>
      <c r="N19">
        <f t="shared" si="0"/>
        <v>38.07</v>
      </c>
      <c r="O19" s="113">
        <f t="shared" si="1"/>
        <v>0.53000000000000114</v>
      </c>
      <c r="P19">
        <v>16.212608353033886</v>
      </c>
      <c r="Q19">
        <v>8.8718150774888365</v>
      </c>
      <c r="R19">
        <v>0</v>
      </c>
      <c r="S19">
        <v>1.9365904912004201</v>
      </c>
      <c r="T19">
        <v>11.578986078276859</v>
      </c>
      <c r="U19" s="115">
        <f t="shared" si="2"/>
        <v>38.6</v>
      </c>
      <c r="V19" s="113">
        <f t="shared" si="3"/>
        <v>0</v>
      </c>
      <c r="X19" s="118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38.6</v>
      </c>
      <c r="E20">
        <f>GT!N20</f>
        <v>0</v>
      </c>
      <c r="F20">
        <f t="shared" si="4"/>
        <v>84</v>
      </c>
      <c r="G20">
        <f t="shared" si="5"/>
        <v>38.6</v>
      </c>
      <c r="H20" s="113"/>
      <c r="I20">
        <f>BRPL_EOD!AA20+BRPL_EOD!AB20</f>
        <v>15.99</v>
      </c>
      <c r="J20">
        <f>BYPL_EOD!AA20+BYPL_EOD!AB20</f>
        <v>8.75</v>
      </c>
      <c r="K20">
        <f>MES_EOD!AA20+MES_EOD!AB20</f>
        <v>0</v>
      </c>
      <c r="L20">
        <f>NDMC_EOD!AA20+NDMC_EOD!AB20</f>
        <v>1.91</v>
      </c>
      <c r="M20">
        <f>TPDDL_EOD!AA20+TPDDL_EOD!AB20</f>
        <v>11.42</v>
      </c>
      <c r="N20">
        <f t="shared" si="0"/>
        <v>38.07</v>
      </c>
      <c r="O20" s="113">
        <f t="shared" si="1"/>
        <v>0.53000000000000114</v>
      </c>
      <c r="P20">
        <v>16.212608353033886</v>
      </c>
      <c r="Q20">
        <v>8.8718150774888365</v>
      </c>
      <c r="R20">
        <v>0</v>
      </c>
      <c r="S20">
        <v>1.9365904912004201</v>
      </c>
      <c r="T20">
        <v>11.578986078276859</v>
      </c>
      <c r="U20" s="115">
        <f t="shared" si="2"/>
        <v>38.6</v>
      </c>
      <c r="V20" s="113">
        <f t="shared" si="3"/>
        <v>0</v>
      </c>
      <c r="X20" s="118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38.6</v>
      </c>
      <c r="E21">
        <f>GT!N21</f>
        <v>0</v>
      </c>
      <c r="F21">
        <f t="shared" si="4"/>
        <v>84</v>
      </c>
      <c r="G21">
        <f t="shared" si="5"/>
        <v>38.6</v>
      </c>
      <c r="H21" s="113"/>
      <c r="I21">
        <f>BRPL_EOD!AA21+BRPL_EOD!AB21</f>
        <v>15.99</v>
      </c>
      <c r="J21">
        <f>BYPL_EOD!AA21+BYPL_EOD!AB21</f>
        <v>8.75</v>
      </c>
      <c r="K21">
        <f>MES_EOD!AA21+MES_EOD!AB21</f>
        <v>0</v>
      </c>
      <c r="L21">
        <f>NDMC_EOD!AA21+NDMC_EOD!AB21</f>
        <v>1.91</v>
      </c>
      <c r="M21">
        <f>TPDDL_EOD!AA21+TPDDL_EOD!AB21</f>
        <v>11.42</v>
      </c>
      <c r="N21">
        <f t="shared" si="0"/>
        <v>38.07</v>
      </c>
      <c r="O21" s="113">
        <f t="shared" si="1"/>
        <v>0.53000000000000114</v>
      </c>
      <c r="P21">
        <v>16.212608353033886</v>
      </c>
      <c r="Q21">
        <v>8.8718150774888365</v>
      </c>
      <c r="R21">
        <v>0</v>
      </c>
      <c r="S21">
        <v>1.9365904912004201</v>
      </c>
      <c r="T21">
        <v>11.578986078276859</v>
      </c>
      <c r="U21" s="115">
        <f t="shared" si="2"/>
        <v>38.6</v>
      </c>
      <c r="V21" s="113">
        <f t="shared" si="3"/>
        <v>0</v>
      </c>
      <c r="X21" s="118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38.6</v>
      </c>
      <c r="E22">
        <f>GT!N22</f>
        <v>0</v>
      </c>
      <c r="F22">
        <f t="shared" si="4"/>
        <v>84</v>
      </c>
      <c r="G22">
        <f t="shared" si="5"/>
        <v>38.6</v>
      </c>
      <c r="H22" s="113"/>
      <c r="I22">
        <f>BRPL_EOD!AA22+BRPL_EOD!AB22</f>
        <v>15.99</v>
      </c>
      <c r="J22">
        <f>BYPL_EOD!AA22+BYPL_EOD!AB22</f>
        <v>8.75</v>
      </c>
      <c r="K22">
        <f>MES_EOD!AA22+MES_EOD!AB22</f>
        <v>0</v>
      </c>
      <c r="L22">
        <f>NDMC_EOD!AA22+NDMC_EOD!AB22</f>
        <v>1.91</v>
      </c>
      <c r="M22">
        <f>TPDDL_EOD!AA22+TPDDL_EOD!AB22</f>
        <v>11.42</v>
      </c>
      <c r="N22">
        <f t="shared" si="0"/>
        <v>38.07</v>
      </c>
      <c r="O22" s="113">
        <f t="shared" si="1"/>
        <v>0.53000000000000114</v>
      </c>
      <c r="P22">
        <v>16.212608353033886</v>
      </c>
      <c r="Q22">
        <v>8.8718150774888365</v>
      </c>
      <c r="R22">
        <v>0</v>
      </c>
      <c r="S22">
        <v>1.9365904912004201</v>
      </c>
      <c r="T22">
        <v>11.578986078276859</v>
      </c>
      <c r="U22" s="115">
        <f t="shared" si="2"/>
        <v>38.6</v>
      </c>
      <c r="V22" s="113">
        <f t="shared" si="3"/>
        <v>0</v>
      </c>
      <c r="X22" s="118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13"/>
      <c r="I23">
        <f>BRPL_EOD!AA23+BRPL_EOD!AB23</f>
        <v>15.57</v>
      </c>
      <c r="J23">
        <f>BYPL_EOD!AA23+BYPL_EOD!AB23</f>
        <v>8.52</v>
      </c>
      <c r="K23">
        <f>MES_EOD!AA23+MES_EOD!AB23</f>
        <v>0</v>
      </c>
      <c r="L23">
        <f>NDMC_EOD!AA23+NDMC_EOD!AB23</f>
        <v>1.86</v>
      </c>
      <c r="M23">
        <f>TPDDL_EOD!AA23+TPDDL_EOD!AB23</f>
        <v>11.12</v>
      </c>
      <c r="N23">
        <f t="shared" si="0"/>
        <v>37.07</v>
      </c>
      <c r="O23" s="113">
        <f t="shared" si="1"/>
        <v>0.53000000000000114</v>
      </c>
      <c r="P23">
        <v>15.792608578365256</v>
      </c>
      <c r="Q23">
        <v>8.6418127866199086</v>
      </c>
      <c r="R23">
        <v>0</v>
      </c>
      <c r="S23">
        <v>1.8865929322902619</v>
      </c>
      <c r="T23">
        <v>11.278985702724574</v>
      </c>
      <c r="U23" s="115">
        <f t="shared" si="2"/>
        <v>37.6</v>
      </c>
      <c r="V23" s="113">
        <f t="shared" si="3"/>
        <v>0</v>
      </c>
      <c r="X23" s="118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13"/>
      <c r="I24">
        <f>BRPL_EOD!AA24+BRPL_EOD!AB24</f>
        <v>15.57</v>
      </c>
      <c r="J24">
        <f>BYPL_EOD!AA24+BYPL_EOD!AB24</f>
        <v>8.52</v>
      </c>
      <c r="K24">
        <f>MES_EOD!AA24+MES_EOD!AB24</f>
        <v>0</v>
      </c>
      <c r="L24">
        <f>NDMC_EOD!AA24+NDMC_EOD!AB24</f>
        <v>1.86</v>
      </c>
      <c r="M24">
        <f>TPDDL_EOD!AA24+TPDDL_EOD!AB24</f>
        <v>11.12</v>
      </c>
      <c r="N24">
        <f t="shared" si="0"/>
        <v>37.07</v>
      </c>
      <c r="O24" s="113">
        <f t="shared" si="1"/>
        <v>0.53000000000000114</v>
      </c>
      <c r="P24">
        <v>15.792608578365256</v>
      </c>
      <c r="Q24">
        <v>8.6418127866199086</v>
      </c>
      <c r="R24">
        <v>0</v>
      </c>
      <c r="S24">
        <v>1.8865929322902619</v>
      </c>
      <c r="T24">
        <v>11.278985702724574</v>
      </c>
      <c r="U24" s="115">
        <f t="shared" si="2"/>
        <v>37.6</v>
      </c>
      <c r="V24" s="113">
        <f t="shared" si="3"/>
        <v>0</v>
      </c>
      <c r="X24" s="118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13"/>
      <c r="I25">
        <f>BRPL_EOD!AA25+BRPL_EOD!AB25</f>
        <v>15.57</v>
      </c>
      <c r="J25">
        <f>BYPL_EOD!AA25+BYPL_EOD!AB25</f>
        <v>8.52</v>
      </c>
      <c r="K25">
        <f>MES_EOD!AA25+MES_EOD!AB25</f>
        <v>0</v>
      </c>
      <c r="L25">
        <f>NDMC_EOD!AA25+NDMC_EOD!AB25</f>
        <v>1.86</v>
      </c>
      <c r="M25">
        <f>TPDDL_EOD!AA25+TPDDL_EOD!AB25</f>
        <v>11.12</v>
      </c>
      <c r="N25">
        <f t="shared" si="0"/>
        <v>37.07</v>
      </c>
      <c r="O25" s="113">
        <f t="shared" si="1"/>
        <v>0.53000000000000114</v>
      </c>
      <c r="P25">
        <v>15.792608578365256</v>
      </c>
      <c r="Q25">
        <v>8.6418127866199086</v>
      </c>
      <c r="R25">
        <v>0</v>
      </c>
      <c r="S25">
        <v>1.8865929322902619</v>
      </c>
      <c r="T25">
        <v>11.278985702724574</v>
      </c>
      <c r="U25" s="115">
        <f t="shared" si="2"/>
        <v>37.6</v>
      </c>
      <c r="V25" s="113">
        <f t="shared" si="3"/>
        <v>0</v>
      </c>
      <c r="X25" s="118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13"/>
      <c r="I26">
        <f>BRPL_EOD!AA26+BRPL_EOD!AB26</f>
        <v>15.57</v>
      </c>
      <c r="J26">
        <f>BYPL_EOD!AA26+BYPL_EOD!AB26</f>
        <v>8.52</v>
      </c>
      <c r="K26">
        <f>MES_EOD!AA26+MES_EOD!AB26</f>
        <v>0</v>
      </c>
      <c r="L26">
        <f>NDMC_EOD!AA26+NDMC_EOD!AB26</f>
        <v>1.86</v>
      </c>
      <c r="M26">
        <f>TPDDL_EOD!AA26+TPDDL_EOD!AB26</f>
        <v>11.12</v>
      </c>
      <c r="N26">
        <f t="shared" si="0"/>
        <v>37.07</v>
      </c>
      <c r="O26" s="113">
        <f t="shared" si="1"/>
        <v>0.53000000000000114</v>
      </c>
      <c r="P26">
        <v>15.792608578365256</v>
      </c>
      <c r="Q26">
        <v>8.6418127866199086</v>
      </c>
      <c r="R26">
        <v>0</v>
      </c>
      <c r="S26">
        <v>1.8865929322902619</v>
      </c>
      <c r="T26">
        <v>11.278985702724574</v>
      </c>
      <c r="U26" s="115">
        <f t="shared" si="2"/>
        <v>37.6</v>
      </c>
      <c r="V26" s="113">
        <f t="shared" si="3"/>
        <v>0</v>
      </c>
      <c r="X26" s="118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13"/>
      <c r="I27">
        <f>BRPL_EOD!AA27+BRPL_EOD!AB27</f>
        <v>15.57</v>
      </c>
      <c r="J27">
        <f>BYPL_EOD!AA27+BYPL_EOD!AB27</f>
        <v>8.52</v>
      </c>
      <c r="K27">
        <f>MES_EOD!AA27+MES_EOD!AB27</f>
        <v>0</v>
      </c>
      <c r="L27">
        <f>NDMC_EOD!AA27+NDMC_EOD!AB27</f>
        <v>1.86</v>
      </c>
      <c r="M27">
        <f>TPDDL_EOD!AA27+TPDDL_EOD!AB27</f>
        <v>11.12</v>
      </c>
      <c r="N27">
        <f t="shared" si="0"/>
        <v>37.07</v>
      </c>
      <c r="O27" s="113">
        <f t="shared" si="1"/>
        <v>0.53000000000000114</v>
      </c>
      <c r="P27">
        <v>15.792608578365256</v>
      </c>
      <c r="Q27">
        <v>8.6418127866199086</v>
      </c>
      <c r="R27">
        <v>0</v>
      </c>
      <c r="S27">
        <v>1.8865929322902619</v>
      </c>
      <c r="T27">
        <v>11.278985702724574</v>
      </c>
      <c r="U27" s="115">
        <f t="shared" si="2"/>
        <v>37.6</v>
      </c>
      <c r="V27" s="113">
        <f t="shared" si="3"/>
        <v>0</v>
      </c>
      <c r="X27" s="118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13"/>
      <c r="I28">
        <f>BRPL_EOD!AA28+BRPL_EOD!AB28</f>
        <v>15.57</v>
      </c>
      <c r="J28">
        <f>BYPL_EOD!AA28+BYPL_EOD!AB28</f>
        <v>8.52</v>
      </c>
      <c r="K28">
        <f>MES_EOD!AA28+MES_EOD!AB28</f>
        <v>0</v>
      </c>
      <c r="L28">
        <f>NDMC_EOD!AA28+NDMC_EOD!AB28</f>
        <v>1.86</v>
      </c>
      <c r="M28">
        <f>TPDDL_EOD!AA28+TPDDL_EOD!AB28</f>
        <v>11.12</v>
      </c>
      <c r="N28">
        <f t="shared" si="0"/>
        <v>37.07</v>
      </c>
      <c r="O28" s="113">
        <f t="shared" si="1"/>
        <v>0.53000000000000114</v>
      </c>
      <c r="P28">
        <v>15.792608578365256</v>
      </c>
      <c r="Q28">
        <v>8.6418127866199086</v>
      </c>
      <c r="R28">
        <v>0</v>
      </c>
      <c r="S28">
        <v>1.8865929322902619</v>
      </c>
      <c r="T28">
        <v>11.278985702724574</v>
      </c>
      <c r="U28" s="115">
        <f t="shared" si="2"/>
        <v>37.6</v>
      </c>
      <c r="V28" s="113">
        <f t="shared" si="3"/>
        <v>0</v>
      </c>
      <c r="X28" s="118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13"/>
      <c r="I29">
        <f>BRPL_EOD!AA29+BRPL_EOD!AB29</f>
        <v>15.57</v>
      </c>
      <c r="J29">
        <f>BYPL_EOD!AA29+BYPL_EOD!AB29</f>
        <v>8.52</v>
      </c>
      <c r="K29">
        <f>MES_EOD!AA29+MES_EOD!AB29</f>
        <v>0</v>
      </c>
      <c r="L29">
        <f>NDMC_EOD!AA29+NDMC_EOD!AB29</f>
        <v>1.86</v>
      </c>
      <c r="M29">
        <f>TPDDL_EOD!AA29+TPDDL_EOD!AB29</f>
        <v>11.12</v>
      </c>
      <c r="N29">
        <f t="shared" si="0"/>
        <v>37.07</v>
      </c>
      <c r="O29" s="113">
        <f t="shared" si="1"/>
        <v>0.53000000000000114</v>
      </c>
      <c r="P29">
        <v>15.792608578365256</v>
      </c>
      <c r="Q29">
        <v>8.6418127866199086</v>
      </c>
      <c r="R29">
        <v>0</v>
      </c>
      <c r="S29">
        <v>1.8865929322902619</v>
      </c>
      <c r="T29">
        <v>11.278985702724574</v>
      </c>
      <c r="U29" s="115">
        <f t="shared" si="2"/>
        <v>37.6</v>
      </c>
      <c r="V29" s="113">
        <f t="shared" si="3"/>
        <v>0</v>
      </c>
      <c r="X29" s="118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13"/>
      <c r="I30">
        <f>BRPL_EOD!AA30+BRPL_EOD!AB30</f>
        <v>15.57</v>
      </c>
      <c r="J30">
        <f>BYPL_EOD!AA30+BYPL_EOD!AB30</f>
        <v>8.52</v>
      </c>
      <c r="K30">
        <f>MES_EOD!AA30+MES_EOD!AB30</f>
        <v>0</v>
      </c>
      <c r="L30">
        <f>NDMC_EOD!AA30+NDMC_EOD!AB30</f>
        <v>1.86</v>
      </c>
      <c r="M30">
        <f>TPDDL_EOD!AA30+TPDDL_EOD!AB30</f>
        <v>11.12</v>
      </c>
      <c r="N30">
        <f t="shared" si="0"/>
        <v>37.07</v>
      </c>
      <c r="O30" s="113">
        <f t="shared" si="1"/>
        <v>0.53000000000000114</v>
      </c>
      <c r="P30">
        <v>15.792608578365256</v>
      </c>
      <c r="Q30">
        <v>8.6418127866199086</v>
      </c>
      <c r="R30">
        <v>0</v>
      </c>
      <c r="S30">
        <v>1.8865929322902619</v>
      </c>
      <c r="T30">
        <v>11.278985702724574</v>
      </c>
      <c r="U30" s="115">
        <f t="shared" si="2"/>
        <v>37.6</v>
      </c>
      <c r="V30" s="113">
        <f t="shared" si="3"/>
        <v>0</v>
      </c>
      <c r="X30" s="118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13"/>
      <c r="I31">
        <f>BRPL_EOD!AA31+BRPL_EOD!AB31</f>
        <v>15.57</v>
      </c>
      <c r="J31">
        <f>BYPL_EOD!AA31+BYPL_EOD!AB31</f>
        <v>8.52</v>
      </c>
      <c r="K31">
        <f>MES_EOD!AA31+MES_EOD!AB31</f>
        <v>0</v>
      </c>
      <c r="L31">
        <f>NDMC_EOD!AA31+NDMC_EOD!AB31</f>
        <v>1.86</v>
      </c>
      <c r="M31">
        <f>TPDDL_EOD!AA31+TPDDL_EOD!AB31</f>
        <v>11.12</v>
      </c>
      <c r="N31">
        <f t="shared" si="0"/>
        <v>37.07</v>
      </c>
      <c r="O31" s="113">
        <f t="shared" si="1"/>
        <v>0.53000000000000114</v>
      </c>
      <c r="P31">
        <v>15.792608578365256</v>
      </c>
      <c r="Q31">
        <v>8.6418127866199086</v>
      </c>
      <c r="R31">
        <v>0</v>
      </c>
      <c r="S31">
        <v>1.8865929322902619</v>
      </c>
      <c r="T31">
        <v>11.278985702724574</v>
      </c>
      <c r="U31" s="115">
        <f t="shared" si="2"/>
        <v>37.6</v>
      </c>
      <c r="V31" s="113">
        <f t="shared" si="3"/>
        <v>0</v>
      </c>
      <c r="X31" s="118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13"/>
      <c r="I32">
        <f>BRPL_EOD!AA32+BRPL_EOD!AB32</f>
        <v>15.57</v>
      </c>
      <c r="J32">
        <f>BYPL_EOD!AA32+BYPL_EOD!AB32</f>
        <v>8.52</v>
      </c>
      <c r="K32">
        <f>MES_EOD!AA32+MES_EOD!AB32</f>
        <v>0</v>
      </c>
      <c r="L32">
        <f>NDMC_EOD!AA32+NDMC_EOD!AB32</f>
        <v>1.86</v>
      </c>
      <c r="M32">
        <f>TPDDL_EOD!AA32+TPDDL_EOD!AB32</f>
        <v>11.12</v>
      </c>
      <c r="N32">
        <f t="shared" si="0"/>
        <v>37.07</v>
      </c>
      <c r="O32" s="113">
        <f t="shared" si="1"/>
        <v>0.53000000000000114</v>
      </c>
      <c r="P32">
        <v>15.792608578365256</v>
      </c>
      <c r="Q32">
        <v>8.6418127866199086</v>
      </c>
      <c r="R32">
        <v>0</v>
      </c>
      <c r="S32">
        <v>1.8865929322902619</v>
      </c>
      <c r="T32">
        <v>11.278985702724574</v>
      </c>
      <c r="U32" s="115">
        <f t="shared" si="2"/>
        <v>37.6</v>
      </c>
      <c r="V32" s="113">
        <f t="shared" si="3"/>
        <v>0</v>
      </c>
      <c r="X32" s="118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84</v>
      </c>
      <c r="G33">
        <f t="shared" si="5"/>
        <v>37.6</v>
      </c>
      <c r="H33" s="113"/>
      <c r="I33">
        <f>BRPL_EOD!AA33+BRPL_EOD!AB33</f>
        <v>15.57</v>
      </c>
      <c r="J33">
        <f>BYPL_EOD!AA33+BYPL_EOD!AB33</f>
        <v>8.52</v>
      </c>
      <c r="K33">
        <f>MES_EOD!AA33+MES_EOD!AB33</f>
        <v>0</v>
      </c>
      <c r="L33">
        <f>NDMC_EOD!AA33+NDMC_EOD!AB33</f>
        <v>1.86</v>
      </c>
      <c r="M33">
        <f>TPDDL_EOD!AA33+TPDDL_EOD!AB33</f>
        <v>11.12</v>
      </c>
      <c r="N33">
        <f t="shared" si="0"/>
        <v>37.07</v>
      </c>
      <c r="O33" s="113">
        <f t="shared" si="1"/>
        <v>0.53000000000000114</v>
      </c>
      <c r="P33">
        <v>15.792608578365256</v>
      </c>
      <c r="Q33">
        <v>8.6418127866199086</v>
      </c>
      <c r="R33">
        <v>0</v>
      </c>
      <c r="S33">
        <v>1.8865929322902619</v>
      </c>
      <c r="T33">
        <v>11.278985702724574</v>
      </c>
      <c r="U33" s="115">
        <f t="shared" si="2"/>
        <v>37.6</v>
      </c>
      <c r="V33" s="113">
        <f t="shared" si="3"/>
        <v>0</v>
      </c>
      <c r="X33" s="118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84</v>
      </c>
      <c r="G34">
        <f t="shared" si="5"/>
        <v>37.6</v>
      </c>
      <c r="H34" s="113"/>
      <c r="I34">
        <f>BRPL_EOD!AA34+BRPL_EOD!AB34</f>
        <v>15.57</v>
      </c>
      <c r="J34">
        <f>BYPL_EOD!AA34+BYPL_EOD!AB34</f>
        <v>8.52</v>
      </c>
      <c r="K34">
        <f>MES_EOD!AA34+MES_EOD!AB34</f>
        <v>0</v>
      </c>
      <c r="L34">
        <f>NDMC_EOD!AA34+NDMC_EOD!AB34</f>
        <v>1.86</v>
      </c>
      <c r="M34">
        <f>TPDDL_EOD!AA34+TPDDL_EOD!AB34</f>
        <v>11.12</v>
      </c>
      <c r="N34">
        <f t="shared" si="0"/>
        <v>37.07</v>
      </c>
      <c r="O34" s="113">
        <f t="shared" si="1"/>
        <v>0.53000000000000114</v>
      </c>
      <c r="P34">
        <v>15.792608578365256</v>
      </c>
      <c r="Q34">
        <v>8.6418127866199086</v>
      </c>
      <c r="R34">
        <v>0</v>
      </c>
      <c r="S34">
        <v>1.8865929322902619</v>
      </c>
      <c r="T34">
        <v>11.278985702724574</v>
      </c>
      <c r="U34" s="115">
        <f t="shared" si="2"/>
        <v>37.6</v>
      </c>
      <c r="V34" s="113">
        <f t="shared" si="3"/>
        <v>0</v>
      </c>
      <c r="X34" s="118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84</v>
      </c>
      <c r="G35">
        <f t="shared" si="5"/>
        <v>37.6</v>
      </c>
      <c r="H35" s="113"/>
      <c r="I35">
        <f>BRPL_EOD!AA35+BRPL_EOD!AB35</f>
        <v>15.57</v>
      </c>
      <c r="J35">
        <f>BYPL_EOD!AA35+BYPL_EOD!AB35</f>
        <v>8.52</v>
      </c>
      <c r="K35">
        <f>MES_EOD!AA35+MES_EOD!AB35</f>
        <v>0</v>
      </c>
      <c r="L35">
        <f>NDMC_EOD!AA35+NDMC_EOD!AB35</f>
        <v>1.86</v>
      </c>
      <c r="M35">
        <f>TPDDL_EOD!AA35+TPDDL_EOD!AB35</f>
        <v>11.12</v>
      </c>
      <c r="N35">
        <f t="shared" si="0"/>
        <v>37.07</v>
      </c>
      <c r="O35" s="113">
        <f t="shared" si="1"/>
        <v>0.53000000000000114</v>
      </c>
      <c r="P35">
        <v>15.792608578365256</v>
      </c>
      <c r="Q35">
        <v>8.6418127866199086</v>
      </c>
      <c r="R35">
        <v>0</v>
      </c>
      <c r="S35">
        <v>1.8865929322902619</v>
      </c>
      <c r="T35">
        <v>11.278985702724574</v>
      </c>
      <c r="U35" s="115">
        <f t="shared" si="2"/>
        <v>37.6</v>
      </c>
      <c r="V35" s="113">
        <f t="shared" si="3"/>
        <v>0</v>
      </c>
      <c r="X35" s="118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84</v>
      </c>
      <c r="G36">
        <f t="shared" si="5"/>
        <v>37.6</v>
      </c>
      <c r="H36" s="113"/>
      <c r="I36">
        <f>BRPL_EOD!AA36+BRPL_EOD!AB36</f>
        <v>15.57</v>
      </c>
      <c r="J36">
        <f>BYPL_EOD!AA36+BYPL_EOD!AB36</f>
        <v>8.52</v>
      </c>
      <c r="K36">
        <f>MES_EOD!AA36+MES_EOD!AB36</f>
        <v>0</v>
      </c>
      <c r="L36">
        <f>NDMC_EOD!AA36+NDMC_EOD!AB36</f>
        <v>1.86</v>
      </c>
      <c r="M36">
        <f>TPDDL_EOD!AA36+TPDDL_EOD!AB36</f>
        <v>11.12</v>
      </c>
      <c r="N36">
        <f t="shared" si="0"/>
        <v>37.07</v>
      </c>
      <c r="O36" s="113">
        <f t="shared" si="1"/>
        <v>0.53000000000000114</v>
      </c>
      <c r="P36">
        <v>15.792608578365256</v>
      </c>
      <c r="Q36">
        <v>8.6418127866199086</v>
      </c>
      <c r="R36">
        <v>0</v>
      </c>
      <c r="S36">
        <v>1.8865929322902619</v>
      </c>
      <c r="T36">
        <v>11.278985702724574</v>
      </c>
      <c r="U36" s="115">
        <f t="shared" si="2"/>
        <v>37.6</v>
      </c>
      <c r="V36" s="113">
        <f t="shared" si="3"/>
        <v>0</v>
      </c>
      <c r="X36" s="118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37.6</v>
      </c>
      <c r="E37">
        <f>GT!N37</f>
        <v>0</v>
      </c>
      <c r="F37">
        <f t="shared" si="4"/>
        <v>84</v>
      </c>
      <c r="G37">
        <f t="shared" si="5"/>
        <v>37.6</v>
      </c>
      <c r="H37" s="113"/>
      <c r="I37">
        <f>BRPL_EOD!AA37+BRPL_EOD!AB37</f>
        <v>15.57</v>
      </c>
      <c r="J37">
        <f>BYPL_EOD!AA37+BYPL_EOD!AB37</f>
        <v>8.52</v>
      </c>
      <c r="K37">
        <f>MES_EOD!AA37+MES_EOD!AB37</f>
        <v>0</v>
      </c>
      <c r="L37">
        <f>NDMC_EOD!AA37+NDMC_EOD!AB37</f>
        <v>1.86</v>
      </c>
      <c r="M37">
        <f>TPDDL_EOD!AA37+TPDDL_EOD!AB37</f>
        <v>11.12</v>
      </c>
      <c r="N37">
        <f t="shared" si="0"/>
        <v>37.07</v>
      </c>
      <c r="O37" s="113">
        <f t="shared" si="1"/>
        <v>0.53000000000000114</v>
      </c>
      <c r="P37">
        <v>15.792608578365256</v>
      </c>
      <c r="Q37">
        <v>8.6418127866199086</v>
      </c>
      <c r="R37">
        <v>0</v>
      </c>
      <c r="S37">
        <v>1.8865929322902619</v>
      </c>
      <c r="T37">
        <v>11.278985702724574</v>
      </c>
      <c r="U37" s="115">
        <f t="shared" si="2"/>
        <v>37.6</v>
      </c>
      <c r="V37" s="113">
        <f t="shared" si="3"/>
        <v>0</v>
      </c>
      <c r="X37" s="118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37.6</v>
      </c>
      <c r="E38">
        <f>GT!N38</f>
        <v>0</v>
      </c>
      <c r="F38">
        <f t="shared" si="4"/>
        <v>84</v>
      </c>
      <c r="G38">
        <f t="shared" si="5"/>
        <v>37.6</v>
      </c>
      <c r="H38" s="113"/>
      <c r="I38">
        <f>BRPL_EOD!AA38+BRPL_EOD!AB38</f>
        <v>15.57</v>
      </c>
      <c r="J38">
        <f>BYPL_EOD!AA38+BYPL_EOD!AB38</f>
        <v>8.52</v>
      </c>
      <c r="K38">
        <f>MES_EOD!AA38+MES_EOD!AB38</f>
        <v>0</v>
      </c>
      <c r="L38">
        <f>NDMC_EOD!AA38+NDMC_EOD!AB38</f>
        <v>1.86</v>
      </c>
      <c r="M38">
        <f>TPDDL_EOD!AA38+TPDDL_EOD!AB38</f>
        <v>11.12</v>
      </c>
      <c r="N38">
        <f t="shared" si="0"/>
        <v>37.07</v>
      </c>
      <c r="O38" s="113">
        <f t="shared" si="1"/>
        <v>0.53000000000000114</v>
      </c>
      <c r="P38">
        <v>15.792608578365256</v>
      </c>
      <c r="Q38">
        <v>8.6418127866199086</v>
      </c>
      <c r="R38">
        <v>0</v>
      </c>
      <c r="S38">
        <v>1.8865929322902619</v>
      </c>
      <c r="T38">
        <v>11.278985702724574</v>
      </c>
      <c r="U38" s="115">
        <f t="shared" si="2"/>
        <v>37.6</v>
      </c>
      <c r="V38" s="113">
        <f t="shared" si="3"/>
        <v>0</v>
      </c>
      <c r="X38" s="118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36.6</v>
      </c>
      <c r="E39">
        <f>GT!N39</f>
        <v>0</v>
      </c>
      <c r="F39">
        <f t="shared" si="4"/>
        <v>84</v>
      </c>
      <c r="G39">
        <f t="shared" si="5"/>
        <v>36.6</v>
      </c>
      <c r="H39" s="113"/>
      <c r="I39">
        <f>BRPL_EOD!AA39+BRPL_EOD!AB39</f>
        <v>15.04</v>
      </c>
      <c r="J39">
        <f>BYPL_EOD!AA39+BYPL_EOD!AB39</f>
        <v>8.24</v>
      </c>
      <c r="K39">
        <f>MES_EOD!AA39+MES_EOD!AB39</f>
        <v>0</v>
      </c>
      <c r="L39">
        <f>NDMC_EOD!AA39+NDMC_EOD!AB39</f>
        <v>1.79</v>
      </c>
      <c r="M39">
        <f>TPDDL_EOD!AA39+TPDDL_EOD!AB39</f>
        <v>11</v>
      </c>
      <c r="N39">
        <f t="shared" si="0"/>
        <v>36.07</v>
      </c>
      <c r="O39" s="113">
        <f t="shared" si="1"/>
        <v>0.53000000000000114</v>
      </c>
      <c r="P39">
        <v>15.260992514555031</v>
      </c>
      <c r="Q39">
        <v>8.3610756861657887</v>
      </c>
      <c r="R39">
        <v>0</v>
      </c>
      <c r="S39">
        <v>1.816301635708345</v>
      </c>
      <c r="T39">
        <v>11.161630163570836</v>
      </c>
      <c r="U39" s="115">
        <f t="shared" si="2"/>
        <v>36.6</v>
      </c>
      <c r="V39" s="113">
        <f t="shared" si="3"/>
        <v>0</v>
      </c>
      <c r="X39" s="118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36.6</v>
      </c>
      <c r="E40">
        <f>GT!N40</f>
        <v>0</v>
      </c>
      <c r="F40">
        <f t="shared" si="4"/>
        <v>84</v>
      </c>
      <c r="G40">
        <f t="shared" si="5"/>
        <v>36.6</v>
      </c>
      <c r="H40" s="113"/>
      <c r="I40">
        <f>BRPL_EOD!AA40+BRPL_EOD!AB40</f>
        <v>15.04</v>
      </c>
      <c r="J40">
        <f>BYPL_EOD!AA40+BYPL_EOD!AB40</f>
        <v>8.24</v>
      </c>
      <c r="K40">
        <f>MES_EOD!AA40+MES_EOD!AB40</f>
        <v>0</v>
      </c>
      <c r="L40">
        <f>NDMC_EOD!AA40+NDMC_EOD!AB40</f>
        <v>1.79</v>
      </c>
      <c r="M40">
        <f>TPDDL_EOD!AA40+TPDDL_EOD!AB40</f>
        <v>11</v>
      </c>
      <c r="N40">
        <f t="shared" si="0"/>
        <v>36.07</v>
      </c>
      <c r="O40" s="113">
        <f t="shared" si="1"/>
        <v>0.53000000000000114</v>
      </c>
      <c r="P40">
        <v>15.260992514555031</v>
      </c>
      <c r="Q40">
        <v>8.3610756861657887</v>
      </c>
      <c r="R40">
        <v>0</v>
      </c>
      <c r="S40">
        <v>1.816301635708345</v>
      </c>
      <c r="T40">
        <v>11.161630163570836</v>
      </c>
      <c r="U40" s="115">
        <f t="shared" si="2"/>
        <v>36.6</v>
      </c>
      <c r="V40" s="113">
        <f t="shared" si="3"/>
        <v>0</v>
      </c>
      <c r="X40" s="118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36.6</v>
      </c>
      <c r="E41">
        <f>GT!N41</f>
        <v>0</v>
      </c>
      <c r="F41">
        <f t="shared" si="4"/>
        <v>84</v>
      </c>
      <c r="G41">
        <f t="shared" si="5"/>
        <v>36.6</v>
      </c>
      <c r="H41" s="113"/>
      <c r="I41">
        <f>BRPL_EOD!AA41+BRPL_EOD!AB41</f>
        <v>15.04</v>
      </c>
      <c r="J41">
        <f>BYPL_EOD!AA41+BYPL_EOD!AB41</f>
        <v>8.24</v>
      </c>
      <c r="K41">
        <f>MES_EOD!AA41+MES_EOD!AB41</f>
        <v>0</v>
      </c>
      <c r="L41">
        <f>NDMC_EOD!AA41+NDMC_EOD!AB41</f>
        <v>1.79</v>
      </c>
      <c r="M41">
        <f>TPDDL_EOD!AA41+TPDDL_EOD!AB41</f>
        <v>11</v>
      </c>
      <c r="N41">
        <f t="shared" si="0"/>
        <v>36.07</v>
      </c>
      <c r="O41" s="113">
        <f t="shared" si="1"/>
        <v>0.53000000000000114</v>
      </c>
      <c r="P41">
        <v>15.260992514555031</v>
      </c>
      <c r="Q41">
        <v>8.3610756861657887</v>
      </c>
      <c r="R41">
        <v>0</v>
      </c>
      <c r="S41">
        <v>1.816301635708345</v>
      </c>
      <c r="T41">
        <v>11.161630163570836</v>
      </c>
      <c r="U41" s="115">
        <f t="shared" si="2"/>
        <v>36.6</v>
      </c>
      <c r="V41" s="113">
        <f t="shared" si="3"/>
        <v>0</v>
      </c>
      <c r="X41" s="118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36.6</v>
      </c>
      <c r="E42">
        <f>GT!N42</f>
        <v>0</v>
      </c>
      <c r="F42">
        <f t="shared" si="4"/>
        <v>84</v>
      </c>
      <c r="G42">
        <f t="shared" si="5"/>
        <v>36.6</v>
      </c>
      <c r="H42" s="113"/>
      <c r="I42">
        <f>BRPL_EOD!AA42+BRPL_EOD!AB42</f>
        <v>15.04</v>
      </c>
      <c r="J42">
        <f>BYPL_EOD!AA42+BYPL_EOD!AB42</f>
        <v>8.24</v>
      </c>
      <c r="K42">
        <f>MES_EOD!AA42+MES_EOD!AB42</f>
        <v>0</v>
      </c>
      <c r="L42">
        <f>NDMC_EOD!AA42+NDMC_EOD!AB42</f>
        <v>1.79</v>
      </c>
      <c r="M42">
        <f>TPDDL_EOD!AA42+TPDDL_EOD!AB42</f>
        <v>11</v>
      </c>
      <c r="N42">
        <f t="shared" si="0"/>
        <v>36.07</v>
      </c>
      <c r="O42" s="113">
        <f t="shared" si="1"/>
        <v>0.53000000000000114</v>
      </c>
      <c r="P42">
        <v>15.260992514555031</v>
      </c>
      <c r="Q42">
        <v>8.3610756861657887</v>
      </c>
      <c r="R42">
        <v>0</v>
      </c>
      <c r="S42">
        <v>1.816301635708345</v>
      </c>
      <c r="T42">
        <v>11.161630163570836</v>
      </c>
      <c r="U42" s="115">
        <f t="shared" si="2"/>
        <v>36.6</v>
      </c>
      <c r="V42" s="113">
        <f t="shared" si="3"/>
        <v>0</v>
      </c>
      <c r="X42" s="118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36.6</v>
      </c>
      <c r="E43">
        <f>GT!N43</f>
        <v>0</v>
      </c>
      <c r="F43">
        <f t="shared" si="4"/>
        <v>84</v>
      </c>
      <c r="G43">
        <f t="shared" si="5"/>
        <v>36.6</v>
      </c>
      <c r="H43" s="113"/>
      <c r="I43">
        <f>BRPL_EOD!AA43+BRPL_EOD!AB43</f>
        <v>15.04</v>
      </c>
      <c r="J43">
        <f>BYPL_EOD!AA43+BYPL_EOD!AB43</f>
        <v>8.24</v>
      </c>
      <c r="K43">
        <f>MES_EOD!AA43+MES_EOD!AB43</f>
        <v>0</v>
      </c>
      <c r="L43">
        <f>NDMC_EOD!AA43+NDMC_EOD!AB43</f>
        <v>1.79</v>
      </c>
      <c r="M43">
        <f>TPDDL_EOD!AA43+TPDDL_EOD!AB43</f>
        <v>11</v>
      </c>
      <c r="N43">
        <f t="shared" si="0"/>
        <v>36.07</v>
      </c>
      <c r="O43" s="113">
        <f t="shared" si="1"/>
        <v>0.53000000000000114</v>
      </c>
      <c r="P43">
        <v>15.260992514555031</v>
      </c>
      <c r="Q43">
        <v>8.3610756861657887</v>
      </c>
      <c r="R43">
        <v>0</v>
      </c>
      <c r="S43">
        <v>1.816301635708345</v>
      </c>
      <c r="T43">
        <v>11.161630163570836</v>
      </c>
      <c r="U43" s="115">
        <f t="shared" si="2"/>
        <v>36.6</v>
      </c>
      <c r="V43" s="113">
        <f t="shared" si="3"/>
        <v>0</v>
      </c>
      <c r="X43" s="118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36.6</v>
      </c>
      <c r="E44">
        <f>GT!N44</f>
        <v>0</v>
      </c>
      <c r="F44">
        <f t="shared" si="4"/>
        <v>84</v>
      </c>
      <c r="G44">
        <f t="shared" si="5"/>
        <v>36.6</v>
      </c>
      <c r="H44" s="113"/>
      <c r="I44">
        <f>BRPL_EOD!AA44+BRPL_EOD!AB44</f>
        <v>15.04</v>
      </c>
      <c r="J44">
        <f>BYPL_EOD!AA44+BYPL_EOD!AB44</f>
        <v>8.24</v>
      </c>
      <c r="K44">
        <f>MES_EOD!AA44+MES_EOD!AB44</f>
        <v>0</v>
      </c>
      <c r="L44">
        <f>NDMC_EOD!AA44+NDMC_EOD!AB44</f>
        <v>1.79</v>
      </c>
      <c r="M44">
        <f>TPDDL_EOD!AA44+TPDDL_EOD!AB44</f>
        <v>11</v>
      </c>
      <c r="N44">
        <f t="shared" si="0"/>
        <v>36.07</v>
      </c>
      <c r="O44" s="113">
        <f t="shared" si="1"/>
        <v>0.53000000000000114</v>
      </c>
      <c r="P44">
        <v>15.260992514555031</v>
      </c>
      <c r="Q44">
        <v>8.3610756861657887</v>
      </c>
      <c r="R44">
        <v>0</v>
      </c>
      <c r="S44">
        <v>1.816301635708345</v>
      </c>
      <c r="T44">
        <v>11.161630163570836</v>
      </c>
      <c r="U44" s="115">
        <f t="shared" si="2"/>
        <v>36.6</v>
      </c>
      <c r="V44" s="113">
        <f t="shared" si="3"/>
        <v>0</v>
      </c>
      <c r="X44" s="118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36.6</v>
      </c>
      <c r="E45">
        <f>GT!N45</f>
        <v>0</v>
      </c>
      <c r="F45">
        <f t="shared" si="4"/>
        <v>84</v>
      </c>
      <c r="G45">
        <f t="shared" si="5"/>
        <v>36.6</v>
      </c>
      <c r="H45" s="113"/>
      <c r="I45">
        <f>BRPL_EOD!AA45+BRPL_EOD!AB45</f>
        <v>15.04</v>
      </c>
      <c r="J45">
        <f>BYPL_EOD!AA45+BYPL_EOD!AB45</f>
        <v>8.24</v>
      </c>
      <c r="K45">
        <f>MES_EOD!AA45+MES_EOD!AB45</f>
        <v>0</v>
      </c>
      <c r="L45">
        <f>NDMC_EOD!AA45+NDMC_EOD!AB45</f>
        <v>1.79</v>
      </c>
      <c r="M45">
        <f>TPDDL_EOD!AA45+TPDDL_EOD!AB45</f>
        <v>11</v>
      </c>
      <c r="N45">
        <f t="shared" si="0"/>
        <v>36.07</v>
      </c>
      <c r="O45" s="113">
        <f t="shared" si="1"/>
        <v>0.53000000000000114</v>
      </c>
      <c r="P45">
        <v>15.260992514555031</v>
      </c>
      <c r="Q45">
        <v>8.3610756861657887</v>
      </c>
      <c r="R45">
        <v>0</v>
      </c>
      <c r="S45">
        <v>1.816301635708345</v>
      </c>
      <c r="T45">
        <v>11.161630163570836</v>
      </c>
      <c r="U45" s="115">
        <f t="shared" si="2"/>
        <v>36.6</v>
      </c>
      <c r="V45" s="113">
        <f t="shared" si="3"/>
        <v>0</v>
      </c>
      <c r="X45" s="118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36.6</v>
      </c>
      <c r="E46">
        <f>GT!N46</f>
        <v>0</v>
      </c>
      <c r="F46">
        <f t="shared" si="4"/>
        <v>84</v>
      </c>
      <c r="G46">
        <f t="shared" si="5"/>
        <v>36.6</v>
      </c>
      <c r="H46" s="113"/>
      <c r="I46">
        <f>BRPL_EOD!AA46+BRPL_EOD!AB46</f>
        <v>15.04</v>
      </c>
      <c r="J46">
        <f>BYPL_EOD!AA46+BYPL_EOD!AB46</f>
        <v>8.24</v>
      </c>
      <c r="K46">
        <f>MES_EOD!AA46+MES_EOD!AB46</f>
        <v>0</v>
      </c>
      <c r="L46">
        <f>NDMC_EOD!AA46+NDMC_EOD!AB46</f>
        <v>1.79</v>
      </c>
      <c r="M46">
        <f>TPDDL_EOD!AA46+TPDDL_EOD!AB46</f>
        <v>11</v>
      </c>
      <c r="N46">
        <f t="shared" si="0"/>
        <v>36.07</v>
      </c>
      <c r="O46" s="113">
        <f t="shared" si="1"/>
        <v>0.53000000000000114</v>
      </c>
      <c r="P46">
        <v>15.260992514555031</v>
      </c>
      <c r="Q46">
        <v>8.3610756861657887</v>
      </c>
      <c r="R46">
        <v>0</v>
      </c>
      <c r="S46">
        <v>1.816301635708345</v>
      </c>
      <c r="T46">
        <v>11.161630163570836</v>
      </c>
      <c r="U46" s="115">
        <f t="shared" si="2"/>
        <v>36.6</v>
      </c>
      <c r="V46" s="113">
        <f t="shared" si="3"/>
        <v>0</v>
      </c>
      <c r="X46" s="118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37.6</v>
      </c>
      <c r="E47">
        <f>GT!N47</f>
        <v>0</v>
      </c>
      <c r="F47">
        <f t="shared" si="4"/>
        <v>84</v>
      </c>
      <c r="G47">
        <f t="shared" si="5"/>
        <v>37.6</v>
      </c>
      <c r="H47" s="113"/>
      <c r="I47">
        <f>BRPL_EOD!AA47+BRPL_EOD!AB47</f>
        <v>15.57</v>
      </c>
      <c r="J47">
        <f>BYPL_EOD!AA47+BYPL_EOD!AB47</f>
        <v>8.52</v>
      </c>
      <c r="K47">
        <f>MES_EOD!AA47+MES_EOD!AB47</f>
        <v>0</v>
      </c>
      <c r="L47">
        <f>NDMC_EOD!AA47+NDMC_EOD!AB47</f>
        <v>1.86</v>
      </c>
      <c r="M47">
        <f>TPDDL_EOD!AA47+TPDDL_EOD!AB47</f>
        <v>11.12</v>
      </c>
      <c r="N47">
        <f t="shared" si="0"/>
        <v>37.07</v>
      </c>
      <c r="O47" s="113">
        <f t="shared" si="1"/>
        <v>0.53000000000000114</v>
      </c>
      <c r="P47">
        <v>15.792608578365256</v>
      </c>
      <c r="Q47">
        <v>8.6418127866199086</v>
      </c>
      <c r="R47">
        <v>0</v>
      </c>
      <c r="S47">
        <v>1.8865929322902619</v>
      </c>
      <c r="T47">
        <v>11.278985702724574</v>
      </c>
      <c r="U47" s="115">
        <f t="shared" si="2"/>
        <v>37.6</v>
      </c>
      <c r="V47" s="113">
        <f t="shared" si="3"/>
        <v>0</v>
      </c>
      <c r="X47" s="118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37.6</v>
      </c>
      <c r="E48">
        <f>GT!N48</f>
        <v>0</v>
      </c>
      <c r="F48">
        <f t="shared" si="4"/>
        <v>84</v>
      </c>
      <c r="G48">
        <f t="shared" si="5"/>
        <v>37.6</v>
      </c>
      <c r="H48" s="113"/>
      <c r="I48">
        <f>BRPL_EOD!AA48+BRPL_EOD!AB48</f>
        <v>15.57</v>
      </c>
      <c r="J48">
        <f>BYPL_EOD!AA48+BYPL_EOD!AB48</f>
        <v>8.52</v>
      </c>
      <c r="K48">
        <f>MES_EOD!AA48+MES_EOD!AB48</f>
        <v>0</v>
      </c>
      <c r="L48">
        <f>NDMC_EOD!AA48+NDMC_EOD!AB48</f>
        <v>1.86</v>
      </c>
      <c r="M48">
        <f>TPDDL_EOD!AA48+TPDDL_EOD!AB48</f>
        <v>11.12</v>
      </c>
      <c r="N48">
        <f t="shared" si="0"/>
        <v>37.07</v>
      </c>
      <c r="O48" s="113">
        <f t="shared" si="1"/>
        <v>0.53000000000000114</v>
      </c>
      <c r="P48">
        <v>15.792608578365256</v>
      </c>
      <c r="Q48">
        <v>8.6418127866199086</v>
      </c>
      <c r="R48">
        <v>0</v>
      </c>
      <c r="S48">
        <v>1.8865929322902619</v>
      </c>
      <c r="T48">
        <v>11.278985702724574</v>
      </c>
      <c r="U48" s="115">
        <f t="shared" si="2"/>
        <v>37.6</v>
      </c>
      <c r="V48" s="113">
        <f t="shared" si="3"/>
        <v>0</v>
      </c>
      <c r="X48" s="118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37.6</v>
      </c>
      <c r="E49">
        <f>GT!N49</f>
        <v>0</v>
      </c>
      <c r="F49">
        <f t="shared" si="4"/>
        <v>84</v>
      </c>
      <c r="G49">
        <f t="shared" si="5"/>
        <v>37.6</v>
      </c>
      <c r="H49" s="113"/>
      <c r="I49">
        <f>BRPL_EOD!AA49+BRPL_EOD!AB49</f>
        <v>15.57</v>
      </c>
      <c r="J49">
        <f>BYPL_EOD!AA49+BYPL_EOD!AB49</f>
        <v>8.52</v>
      </c>
      <c r="K49">
        <f>MES_EOD!AA49+MES_EOD!AB49</f>
        <v>0</v>
      </c>
      <c r="L49">
        <f>NDMC_EOD!AA49+NDMC_EOD!AB49</f>
        <v>1.86</v>
      </c>
      <c r="M49">
        <f>TPDDL_EOD!AA49+TPDDL_EOD!AB49</f>
        <v>11.12</v>
      </c>
      <c r="N49">
        <f t="shared" si="0"/>
        <v>37.07</v>
      </c>
      <c r="O49" s="113">
        <f t="shared" si="1"/>
        <v>0.53000000000000114</v>
      </c>
      <c r="P49">
        <v>15.792608578365256</v>
      </c>
      <c r="Q49">
        <v>8.6418127866199086</v>
      </c>
      <c r="R49">
        <v>0</v>
      </c>
      <c r="S49">
        <v>1.8865929322902619</v>
      </c>
      <c r="T49">
        <v>11.278985702724574</v>
      </c>
      <c r="U49" s="115">
        <f t="shared" si="2"/>
        <v>37.6</v>
      </c>
      <c r="V49" s="113">
        <f t="shared" si="3"/>
        <v>0</v>
      </c>
      <c r="X49" s="118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37.6</v>
      </c>
      <c r="E50">
        <f>GT!N50</f>
        <v>0</v>
      </c>
      <c r="F50">
        <f t="shared" si="4"/>
        <v>84</v>
      </c>
      <c r="G50">
        <f t="shared" si="5"/>
        <v>37.6</v>
      </c>
      <c r="H50" s="113"/>
      <c r="I50">
        <f>BRPL_EOD!AA50+BRPL_EOD!AB50</f>
        <v>15.57</v>
      </c>
      <c r="J50">
        <f>BYPL_EOD!AA50+BYPL_EOD!AB50</f>
        <v>8.52</v>
      </c>
      <c r="K50">
        <f>MES_EOD!AA50+MES_EOD!AB50</f>
        <v>0</v>
      </c>
      <c r="L50">
        <f>NDMC_EOD!AA50+NDMC_EOD!AB50</f>
        <v>1.86</v>
      </c>
      <c r="M50">
        <f>TPDDL_EOD!AA50+TPDDL_EOD!AB50</f>
        <v>11.12</v>
      </c>
      <c r="N50">
        <f t="shared" si="0"/>
        <v>37.07</v>
      </c>
      <c r="O50" s="113">
        <f t="shared" si="1"/>
        <v>0.53000000000000114</v>
      </c>
      <c r="P50">
        <v>15.792608578365256</v>
      </c>
      <c r="Q50">
        <v>8.6418127866199086</v>
      </c>
      <c r="R50">
        <v>0</v>
      </c>
      <c r="S50">
        <v>1.8865929322902619</v>
      </c>
      <c r="T50">
        <v>11.278985702724574</v>
      </c>
      <c r="U50" s="115">
        <f t="shared" si="2"/>
        <v>37.6</v>
      </c>
      <c r="V50" s="113">
        <f t="shared" si="3"/>
        <v>0</v>
      </c>
      <c r="X50" s="118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37.6</v>
      </c>
      <c r="E51">
        <f>GT!N51</f>
        <v>0</v>
      </c>
      <c r="F51">
        <f t="shared" si="4"/>
        <v>84</v>
      </c>
      <c r="G51">
        <f t="shared" si="5"/>
        <v>37.6</v>
      </c>
      <c r="H51" s="113"/>
      <c r="I51">
        <f>BRPL_EOD!AA51+BRPL_EOD!AB51</f>
        <v>15.57</v>
      </c>
      <c r="J51">
        <f>BYPL_EOD!AA51+BYPL_EOD!AB51</f>
        <v>8.52</v>
      </c>
      <c r="K51">
        <f>MES_EOD!AA51+MES_EOD!AB51</f>
        <v>0</v>
      </c>
      <c r="L51">
        <f>NDMC_EOD!AA51+NDMC_EOD!AB51</f>
        <v>1.86</v>
      </c>
      <c r="M51">
        <f>TPDDL_EOD!AA51+TPDDL_EOD!AB51</f>
        <v>11.12</v>
      </c>
      <c r="N51">
        <f t="shared" si="0"/>
        <v>37.07</v>
      </c>
      <c r="O51" s="113">
        <f t="shared" si="1"/>
        <v>0.53000000000000114</v>
      </c>
      <c r="P51">
        <v>15.792608578365256</v>
      </c>
      <c r="Q51">
        <v>8.6418127866199086</v>
      </c>
      <c r="R51">
        <v>0</v>
      </c>
      <c r="S51">
        <v>1.8865929322902619</v>
      </c>
      <c r="T51">
        <v>11.278985702724574</v>
      </c>
      <c r="U51" s="115">
        <f t="shared" si="2"/>
        <v>37.6</v>
      </c>
      <c r="V51" s="113">
        <f t="shared" si="3"/>
        <v>0</v>
      </c>
      <c r="X51" s="118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37.6</v>
      </c>
      <c r="E52">
        <f>GT!N52</f>
        <v>0</v>
      </c>
      <c r="F52">
        <f t="shared" si="4"/>
        <v>84</v>
      </c>
      <c r="G52">
        <f t="shared" si="5"/>
        <v>37.6</v>
      </c>
      <c r="H52" s="113"/>
      <c r="I52">
        <f>BRPL_EOD!AA52+BRPL_EOD!AB52</f>
        <v>15.57</v>
      </c>
      <c r="J52">
        <f>BYPL_EOD!AA52+BYPL_EOD!AB52</f>
        <v>8.52</v>
      </c>
      <c r="K52">
        <f>MES_EOD!AA52+MES_EOD!AB52</f>
        <v>0</v>
      </c>
      <c r="L52">
        <f>NDMC_EOD!AA52+NDMC_EOD!AB52</f>
        <v>1.86</v>
      </c>
      <c r="M52">
        <f>TPDDL_EOD!AA52+TPDDL_EOD!AB52</f>
        <v>11.12</v>
      </c>
      <c r="N52">
        <f t="shared" si="0"/>
        <v>37.07</v>
      </c>
      <c r="O52" s="113">
        <f t="shared" si="1"/>
        <v>0.53000000000000114</v>
      </c>
      <c r="P52">
        <v>15.792608578365256</v>
      </c>
      <c r="Q52">
        <v>8.6418127866199086</v>
      </c>
      <c r="R52">
        <v>0</v>
      </c>
      <c r="S52">
        <v>1.8865929322902619</v>
      </c>
      <c r="T52">
        <v>11.278985702724574</v>
      </c>
      <c r="U52" s="115">
        <f t="shared" si="2"/>
        <v>37.6</v>
      </c>
      <c r="V52" s="113">
        <f t="shared" si="3"/>
        <v>0</v>
      </c>
      <c r="X52" s="118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37.6</v>
      </c>
      <c r="E53">
        <f>GT!N53</f>
        <v>0</v>
      </c>
      <c r="F53">
        <f t="shared" si="4"/>
        <v>84</v>
      </c>
      <c r="G53">
        <f t="shared" si="5"/>
        <v>37.6</v>
      </c>
      <c r="H53" s="113"/>
      <c r="I53">
        <f>BRPL_EOD!AA53+BRPL_EOD!AB53</f>
        <v>15.57</v>
      </c>
      <c r="J53">
        <f>BYPL_EOD!AA53+BYPL_EOD!AB53</f>
        <v>8.52</v>
      </c>
      <c r="K53">
        <f>MES_EOD!AA53+MES_EOD!AB53</f>
        <v>0</v>
      </c>
      <c r="L53">
        <f>NDMC_EOD!AA53+NDMC_EOD!AB53</f>
        <v>1.86</v>
      </c>
      <c r="M53">
        <f>TPDDL_EOD!AA53+TPDDL_EOD!AB53</f>
        <v>11.12</v>
      </c>
      <c r="N53">
        <f t="shared" si="0"/>
        <v>37.07</v>
      </c>
      <c r="O53" s="113">
        <f t="shared" si="1"/>
        <v>0.53000000000000114</v>
      </c>
      <c r="P53">
        <v>15.792608578365256</v>
      </c>
      <c r="Q53">
        <v>8.6418127866199086</v>
      </c>
      <c r="R53">
        <v>0</v>
      </c>
      <c r="S53">
        <v>1.8865929322902619</v>
      </c>
      <c r="T53">
        <v>11.278985702724574</v>
      </c>
      <c r="U53" s="115">
        <f t="shared" si="2"/>
        <v>37.6</v>
      </c>
      <c r="V53" s="113">
        <f t="shared" si="3"/>
        <v>0</v>
      </c>
      <c r="X53" s="118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37.6</v>
      </c>
      <c r="E54">
        <f>GT!N54</f>
        <v>0</v>
      </c>
      <c r="F54">
        <f t="shared" si="4"/>
        <v>84</v>
      </c>
      <c r="G54">
        <f t="shared" si="5"/>
        <v>37.6</v>
      </c>
      <c r="H54" s="113"/>
      <c r="I54">
        <f>BRPL_EOD!AA54+BRPL_EOD!AB54</f>
        <v>15.57</v>
      </c>
      <c r="J54">
        <f>BYPL_EOD!AA54+BYPL_EOD!AB54</f>
        <v>8.52</v>
      </c>
      <c r="K54">
        <f>MES_EOD!AA54+MES_EOD!AB54</f>
        <v>0</v>
      </c>
      <c r="L54">
        <f>NDMC_EOD!AA54+NDMC_EOD!AB54</f>
        <v>1.86</v>
      </c>
      <c r="M54">
        <f>TPDDL_EOD!AA54+TPDDL_EOD!AB54</f>
        <v>11.12</v>
      </c>
      <c r="N54">
        <f t="shared" si="0"/>
        <v>37.07</v>
      </c>
      <c r="O54" s="113">
        <f t="shared" si="1"/>
        <v>0.53000000000000114</v>
      </c>
      <c r="P54">
        <v>15.792608578365256</v>
      </c>
      <c r="Q54">
        <v>8.6418127866199086</v>
      </c>
      <c r="R54">
        <v>0</v>
      </c>
      <c r="S54">
        <v>1.8865929322902619</v>
      </c>
      <c r="T54">
        <v>11.278985702724574</v>
      </c>
      <c r="U54" s="115">
        <f t="shared" si="2"/>
        <v>37.6</v>
      </c>
      <c r="V54" s="113">
        <f t="shared" si="3"/>
        <v>0</v>
      </c>
      <c r="X54" s="118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37.6</v>
      </c>
      <c r="E55">
        <f>GT!N55</f>
        <v>0</v>
      </c>
      <c r="F55">
        <f t="shared" si="4"/>
        <v>84</v>
      </c>
      <c r="G55">
        <f t="shared" si="5"/>
        <v>37.6</v>
      </c>
      <c r="H55" s="113"/>
      <c r="I55">
        <f>BRPL_EOD!AA55+BRPL_EOD!AB55</f>
        <v>15.57</v>
      </c>
      <c r="J55">
        <f>BYPL_EOD!AA55+BYPL_EOD!AB55</f>
        <v>8.52</v>
      </c>
      <c r="K55">
        <f>MES_EOD!AA55+MES_EOD!AB55</f>
        <v>0</v>
      </c>
      <c r="L55">
        <f>NDMC_EOD!AA55+NDMC_EOD!AB55</f>
        <v>1.86</v>
      </c>
      <c r="M55">
        <f>TPDDL_EOD!AA55+TPDDL_EOD!AB55</f>
        <v>11.12</v>
      </c>
      <c r="N55">
        <f t="shared" si="0"/>
        <v>37.07</v>
      </c>
      <c r="O55" s="113">
        <f t="shared" si="1"/>
        <v>0.53000000000000114</v>
      </c>
      <c r="P55">
        <v>15.792608578365256</v>
      </c>
      <c r="Q55">
        <v>8.6418127866199086</v>
      </c>
      <c r="R55">
        <v>0</v>
      </c>
      <c r="S55">
        <v>1.8865929322902619</v>
      </c>
      <c r="T55">
        <v>11.278985702724574</v>
      </c>
      <c r="U55" s="115">
        <f t="shared" si="2"/>
        <v>37.6</v>
      </c>
      <c r="V55" s="113">
        <f t="shared" si="3"/>
        <v>0</v>
      </c>
      <c r="X55" s="118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37.6</v>
      </c>
      <c r="E56">
        <f>GT!N56</f>
        <v>0</v>
      </c>
      <c r="F56">
        <f t="shared" si="4"/>
        <v>84</v>
      </c>
      <c r="G56">
        <f t="shared" si="5"/>
        <v>37.6</v>
      </c>
      <c r="H56" s="113"/>
      <c r="I56">
        <f>BRPL_EOD!AA56+BRPL_EOD!AB56</f>
        <v>15.57</v>
      </c>
      <c r="J56">
        <f>BYPL_EOD!AA56+BYPL_EOD!AB56</f>
        <v>8.52</v>
      </c>
      <c r="K56">
        <f>MES_EOD!AA56+MES_EOD!AB56</f>
        <v>0</v>
      </c>
      <c r="L56">
        <f>NDMC_EOD!AA56+NDMC_EOD!AB56</f>
        <v>1.86</v>
      </c>
      <c r="M56">
        <f>TPDDL_EOD!AA56+TPDDL_EOD!AB56</f>
        <v>11.12</v>
      </c>
      <c r="N56">
        <f t="shared" si="0"/>
        <v>37.07</v>
      </c>
      <c r="O56" s="113">
        <f t="shared" si="1"/>
        <v>0.53000000000000114</v>
      </c>
      <c r="P56">
        <v>15.792608578365256</v>
      </c>
      <c r="Q56">
        <v>8.6418127866199086</v>
      </c>
      <c r="R56">
        <v>0</v>
      </c>
      <c r="S56">
        <v>1.8865929322902619</v>
      </c>
      <c r="T56">
        <v>11.278985702724574</v>
      </c>
      <c r="U56" s="115">
        <f t="shared" si="2"/>
        <v>37.6</v>
      </c>
      <c r="V56" s="113">
        <f t="shared" si="3"/>
        <v>0</v>
      </c>
      <c r="X56" s="118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37.6</v>
      </c>
      <c r="E57">
        <f>GT!N57</f>
        <v>0</v>
      </c>
      <c r="F57">
        <f t="shared" si="4"/>
        <v>84</v>
      </c>
      <c r="G57">
        <f t="shared" si="5"/>
        <v>37.6</v>
      </c>
      <c r="H57" s="113"/>
      <c r="I57">
        <f>BRPL_EOD!AA57+BRPL_EOD!AB57</f>
        <v>15.57</v>
      </c>
      <c r="J57">
        <f>BYPL_EOD!AA57+BYPL_EOD!AB57</f>
        <v>8.52</v>
      </c>
      <c r="K57">
        <f>MES_EOD!AA57+MES_EOD!AB57</f>
        <v>0</v>
      </c>
      <c r="L57">
        <f>NDMC_EOD!AA57+NDMC_EOD!AB57</f>
        <v>1.86</v>
      </c>
      <c r="M57">
        <f>TPDDL_EOD!AA57+TPDDL_EOD!AB57</f>
        <v>11.12</v>
      </c>
      <c r="N57">
        <f t="shared" si="0"/>
        <v>37.07</v>
      </c>
      <c r="O57" s="113">
        <f t="shared" si="1"/>
        <v>0.53000000000000114</v>
      </c>
      <c r="P57">
        <v>15.792608578365256</v>
      </c>
      <c r="Q57">
        <v>8.6418127866199086</v>
      </c>
      <c r="R57">
        <v>0</v>
      </c>
      <c r="S57">
        <v>1.8865929322902619</v>
      </c>
      <c r="T57">
        <v>11.278985702724574</v>
      </c>
      <c r="U57" s="115">
        <f t="shared" si="2"/>
        <v>37.6</v>
      </c>
      <c r="V57" s="113">
        <f t="shared" si="3"/>
        <v>0</v>
      </c>
      <c r="X57" s="118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37.6</v>
      </c>
      <c r="E58">
        <f>GT!N58</f>
        <v>0</v>
      </c>
      <c r="F58">
        <f t="shared" si="4"/>
        <v>84</v>
      </c>
      <c r="G58">
        <f t="shared" si="5"/>
        <v>37.6</v>
      </c>
      <c r="H58" s="113"/>
      <c r="I58">
        <f>BRPL_EOD!AA58+BRPL_EOD!AB58</f>
        <v>15.57</v>
      </c>
      <c r="J58">
        <f>BYPL_EOD!AA58+BYPL_EOD!AB58</f>
        <v>8.52</v>
      </c>
      <c r="K58">
        <f>MES_EOD!AA58+MES_EOD!AB58</f>
        <v>0</v>
      </c>
      <c r="L58">
        <f>NDMC_EOD!AA58+NDMC_EOD!AB58</f>
        <v>1.86</v>
      </c>
      <c r="M58">
        <f>TPDDL_EOD!AA58+TPDDL_EOD!AB58</f>
        <v>11.12</v>
      </c>
      <c r="N58">
        <f t="shared" si="0"/>
        <v>37.07</v>
      </c>
      <c r="O58" s="113">
        <f t="shared" si="1"/>
        <v>0.53000000000000114</v>
      </c>
      <c r="P58">
        <v>15.792608578365256</v>
      </c>
      <c r="Q58">
        <v>8.6418127866199086</v>
      </c>
      <c r="R58">
        <v>0</v>
      </c>
      <c r="S58">
        <v>1.8865929322902619</v>
      </c>
      <c r="T58">
        <v>11.278985702724574</v>
      </c>
      <c r="U58" s="115">
        <f t="shared" si="2"/>
        <v>37.6</v>
      </c>
      <c r="V58" s="113">
        <f t="shared" si="3"/>
        <v>0</v>
      </c>
      <c r="X58" s="118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37.6</v>
      </c>
      <c r="E59">
        <f>GT!N59</f>
        <v>0</v>
      </c>
      <c r="F59">
        <f t="shared" si="4"/>
        <v>84</v>
      </c>
      <c r="G59">
        <f t="shared" si="5"/>
        <v>37.6</v>
      </c>
      <c r="H59" s="113"/>
      <c r="I59">
        <f>BRPL_EOD!AA59+BRPL_EOD!AB59</f>
        <v>15.57</v>
      </c>
      <c r="J59">
        <f>BYPL_EOD!AA59+BYPL_EOD!AB59</f>
        <v>8.52</v>
      </c>
      <c r="K59">
        <f>MES_EOD!AA59+MES_EOD!AB59</f>
        <v>0</v>
      </c>
      <c r="L59">
        <f>NDMC_EOD!AA59+NDMC_EOD!AB59</f>
        <v>1.86</v>
      </c>
      <c r="M59">
        <f>TPDDL_EOD!AA59+TPDDL_EOD!AB59</f>
        <v>11.12</v>
      </c>
      <c r="N59">
        <f t="shared" si="0"/>
        <v>37.07</v>
      </c>
      <c r="O59" s="113">
        <f t="shared" si="1"/>
        <v>0.53000000000000114</v>
      </c>
      <c r="P59">
        <v>15.792608578365256</v>
      </c>
      <c r="Q59">
        <v>8.6418127866199086</v>
      </c>
      <c r="R59">
        <v>0</v>
      </c>
      <c r="S59">
        <v>1.8865929322902619</v>
      </c>
      <c r="T59">
        <v>11.278985702724574</v>
      </c>
      <c r="U59" s="115">
        <f t="shared" si="2"/>
        <v>37.6</v>
      </c>
      <c r="V59" s="113">
        <f t="shared" si="3"/>
        <v>0</v>
      </c>
      <c r="X59" s="118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37.6</v>
      </c>
      <c r="E60">
        <f>GT!N60</f>
        <v>0</v>
      </c>
      <c r="F60">
        <f t="shared" si="4"/>
        <v>84</v>
      </c>
      <c r="G60">
        <f t="shared" si="5"/>
        <v>37.6</v>
      </c>
      <c r="H60" s="113"/>
      <c r="I60">
        <f>BRPL_EOD!AA60+BRPL_EOD!AB60</f>
        <v>15.57</v>
      </c>
      <c r="J60">
        <f>BYPL_EOD!AA60+BYPL_EOD!AB60</f>
        <v>8.52</v>
      </c>
      <c r="K60">
        <f>MES_EOD!AA60+MES_EOD!AB60</f>
        <v>0</v>
      </c>
      <c r="L60">
        <f>NDMC_EOD!AA60+NDMC_EOD!AB60</f>
        <v>1.86</v>
      </c>
      <c r="M60">
        <f>TPDDL_EOD!AA60+TPDDL_EOD!AB60</f>
        <v>11.12</v>
      </c>
      <c r="N60">
        <f t="shared" si="0"/>
        <v>37.07</v>
      </c>
      <c r="O60" s="113">
        <f t="shared" si="1"/>
        <v>0.53000000000000114</v>
      </c>
      <c r="P60">
        <v>15.792608578365256</v>
      </c>
      <c r="Q60">
        <v>8.6418127866199086</v>
      </c>
      <c r="R60">
        <v>0</v>
      </c>
      <c r="S60">
        <v>1.8865929322902619</v>
      </c>
      <c r="T60">
        <v>11.278985702724574</v>
      </c>
      <c r="U60" s="115">
        <f t="shared" si="2"/>
        <v>37.6</v>
      </c>
      <c r="V60" s="113">
        <f t="shared" si="3"/>
        <v>0</v>
      </c>
      <c r="X60" s="118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37.6</v>
      </c>
      <c r="E61">
        <f>GT!N61</f>
        <v>0</v>
      </c>
      <c r="F61">
        <f t="shared" si="4"/>
        <v>84</v>
      </c>
      <c r="G61">
        <f t="shared" si="5"/>
        <v>37.6</v>
      </c>
      <c r="H61" s="113"/>
      <c r="I61">
        <f>BRPL_EOD!AA61+BRPL_EOD!AB61</f>
        <v>15.57</v>
      </c>
      <c r="J61">
        <f>BYPL_EOD!AA61+BYPL_EOD!AB61</f>
        <v>8.52</v>
      </c>
      <c r="K61">
        <f>MES_EOD!AA61+MES_EOD!AB61</f>
        <v>0</v>
      </c>
      <c r="L61">
        <f>NDMC_EOD!AA61+NDMC_EOD!AB61</f>
        <v>1.86</v>
      </c>
      <c r="M61">
        <f>TPDDL_EOD!AA61+TPDDL_EOD!AB61</f>
        <v>11.12</v>
      </c>
      <c r="N61">
        <f t="shared" si="0"/>
        <v>37.07</v>
      </c>
      <c r="O61" s="113">
        <f t="shared" si="1"/>
        <v>0.53000000000000114</v>
      </c>
      <c r="P61">
        <v>15.792608578365256</v>
      </c>
      <c r="Q61">
        <v>8.6418127866199086</v>
      </c>
      <c r="R61">
        <v>0</v>
      </c>
      <c r="S61">
        <v>1.8865929322902619</v>
      </c>
      <c r="T61">
        <v>11.278985702724574</v>
      </c>
      <c r="U61" s="115">
        <f t="shared" si="2"/>
        <v>37.6</v>
      </c>
      <c r="V61" s="113">
        <f t="shared" si="3"/>
        <v>0</v>
      </c>
      <c r="X61" s="118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37.6</v>
      </c>
      <c r="E62">
        <f>GT!N62</f>
        <v>0</v>
      </c>
      <c r="F62">
        <f t="shared" si="4"/>
        <v>84</v>
      </c>
      <c r="G62">
        <f t="shared" si="5"/>
        <v>37.6</v>
      </c>
      <c r="H62" s="113"/>
      <c r="I62">
        <f>BRPL_EOD!AA62+BRPL_EOD!AB62</f>
        <v>15.57</v>
      </c>
      <c r="J62">
        <f>BYPL_EOD!AA62+BYPL_EOD!AB62</f>
        <v>8.52</v>
      </c>
      <c r="K62">
        <f>MES_EOD!AA62+MES_EOD!AB62</f>
        <v>0</v>
      </c>
      <c r="L62">
        <f>NDMC_EOD!AA62+NDMC_EOD!AB62</f>
        <v>1.86</v>
      </c>
      <c r="M62">
        <f>TPDDL_EOD!AA62+TPDDL_EOD!AB62</f>
        <v>11.12</v>
      </c>
      <c r="N62">
        <f t="shared" si="0"/>
        <v>37.07</v>
      </c>
      <c r="O62" s="113">
        <f t="shared" si="1"/>
        <v>0.53000000000000114</v>
      </c>
      <c r="P62">
        <v>15.792608578365256</v>
      </c>
      <c r="Q62">
        <v>8.6418127866199086</v>
      </c>
      <c r="R62">
        <v>0</v>
      </c>
      <c r="S62">
        <v>1.8865929322902619</v>
      </c>
      <c r="T62">
        <v>11.278985702724574</v>
      </c>
      <c r="U62" s="115">
        <f t="shared" si="2"/>
        <v>37.6</v>
      </c>
      <c r="V62" s="113">
        <f t="shared" si="3"/>
        <v>0</v>
      </c>
      <c r="X62" s="118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37.6</v>
      </c>
      <c r="E63">
        <f>GT!N63</f>
        <v>0</v>
      </c>
      <c r="F63">
        <f t="shared" si="4"/>
        <v>84</v>
      </c>
      <c r="G63">
        <f t="shared" si="5"/>
        <v>37.6</v>
      </c>
      <c r="H63" s="113"/>
      <c r="I63">
        <f>BRPL_EOD!AA63+BRPL_EOD!AB63</f>
        <v>15.57</v>
      </c>
      <c r="J63">
        <f>BYPL_EOD!AA63+BYPL_EOD!AB63</f>
        <v>8.52</v>
      </c>
      <c r="K63">
        <f>MES_EOD!AA63+MES_EOD!AB63</f>
        <v>0</v>
      </c>
      <c r="L63">
        <f>NDMC_EOD!AA63+NDMC_EOD!AB63</f>
        <v>1.86</v>
      </c>
      <c r="M63">
        <f>TPDDL_EOD!AA63+TPDDL_EOD!AB63</f>
        <v>11.12</v>
      </c>
      <c r="N63">
        <f t="shared" si="0"/>
        <v>37.07</v>
      </c>
      <c r="O63" s="113">
        <f t="shared" si="1"/>
        <v>0.53000000000000114</v>
      </c>
      <c r="P63">
        <v>15.792608578365256</v>
      </c>
      <c r="Q63">
        <v>8.6418127866199086</v>
      </c>
      <c r="R63">
        <v>0</v>
      </c>
      <c r="S63">
        <v>1.8865929322902619</v>
      </c>
      <c r="T63">
        <v>11.278985702724574</v>
      </c>
      <c r="U63" s="115">
        <f t="shared" si="2"/>
        <v>37.6</v>
      </c>
      <c r="V63" s="113">
        <f t="shared" si="3"/>
        <v>0</v>
      </c>
      <c r="X63" s="118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37.6</v>
      </c>
      <c r="E64">
        <f>GT!N64</f>
        <v>0</v>
      </c>
      <c r="F64">
        <f t="shared" si="4"/>
        <v>84</v>
      </c>
      <c r="G64">
        <f t="shared" si="5"/>
        <v>37.6</v>
      </c>
      <c r="H64" s="113"/>
      <c r="I64">
        <f>BRPL_EOD!AA64+BRPL_EOD!AB64</f>
        <v>15.57</v>
      </c>
      <c r="J64">
        <f>BYPL_EOD!AA64+BYPL_EOD!AB64</f>
        <v>8.52</v>
      </c>
      <c r="K64">
        <f>MES_EOD!AA64+MES_EOD!AB64</f>
        <v>0</v>
      </c>
      <c r="L64">
        <f>NDMC_EOD!AA64+NDMC_EOD!AB64</f>
        <v>1.86</v>
      </c>
      <c r="M64">
        <f>TPDDL_EOD!AA64+TPDDL_EOD!AB64</f>
        <v>11.12</v>
      </c>
      <c r="N64">
        <f t="shared" si="0"/>
        <v>37.07</v>
      </c>
      <c r="O64" s="113">
        <f t="shared" si="1"/>
        <v>0.53000000000000114</v>
      </c>
      <c r="P64">
        <v>15.792608578365256</v>
      </c>
      <c r="Q64">
        <v>8.6418127866199086</v>
      </c>
      <c r="R64">
        <v>0</v>
      </c>
      <c r="S64">
        <v>1.8865929322902619</v>
      </c>
      <c r="T64">
        <v>11.278985702724574</v>
      </c>
      <c r="U64" s="115">
        <f t="shared" si="2"/>
        <v>37.6</v>
      </c>
      <c r="V64" s="113">
        <f t="shared" si="3"/>
        <v>0</v>
      </c>
      <c r="X64" s="118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37.6</v>
      </c>
      <c r="E65">
        <f>GT!N65</f>
        <v>0</v>
      </c>
      <c r="F65">
        <f t="shared" si="4"/>
        <v>84</v>
      </c>
      <c r="G65">
        <f t="shared" si="5"/>
        <v>37.6</v>
      </c>
      <c r="H65" s="113"/>
      <c r="I65">
        <f>BRPL_EOD!AA65+BRPL_EOD!AB65</f>
        <v>15.57</v>
      </c>
      <c r="J65">
        <f>BYPL_EOD!AA65+BYPL_EOD!AB65</f>
        <v>8.52</v>
      </c>
      <c r="K65">
        <f>MES_EOD!AA65+MES_EOD!AB65</f>
        <v>0</v>
      </c>
      <c r="L65">
        <f>NDMC_EOD!AA65+NDMC_EOD!AB65</f>
        <v>1.86</v>
      </c>
      <c r="M65">
        <f>TPDDL_EOD!AA65+TPDDL_EOD!AB65</f>
        <v>11.12</v>
      </c>
      <c r="N65">
        <f t="shared" si="0"/>
        <v>37.07</v>
      </c>
      <c r="O65" s="113">
        <f t="shared" si="1"/>
        <v>0.53000000000000114</v>
      </c>
      <c r="P65">
        <v>15.792608578365256</v>
      </c>
      <c r="Q65">
        <v>8.6418127866199086</v>
      </c>
      <c r="R65">
        <v>0</v>
      </c>
      <c r="S65">
        <v>1.8865929322902619</v>
      </c>
      <c r="T65">
        <v>11.278985702724574</v>
      </c>
      <c r="U65" s="115">
        <f t="shared" si="2"/>
        <v>37.6</v>
      </c>
      <c r="V65" s="113">
        <f t="shared" si="3"/>
        <v>0</v>
      </c>
      <c r="X65" s="118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37.6</v>
      </c>
      <c r="E66">
        <f>GT!N66</f>
        <v>0</v>
      </c>
      <c r="F66">
        <f t="shared" si="4"/>
        <v>84</v>
      </c>
      <c r="G66">
        <f t="shared" si="5"/>
        <v>37.6</v>
      </c>
      <c r="H66" s="113"/>
      <c r="I66">
        <f>BRPL_EOD!AA66+BRPL_EOD!AB66</f>
        <v>15.57</v>
      </c>
      <c r="J66">
        <f>BYPL_EOD!AA66+BYPL_EOD!AB66</f>
        <v>8.52</v>
      </c>
      <c r="K66">
        <f>MES_EOD!AA66+MES_EOD!AB66</f>
        <v>0</v>
      </c>
      <c r="L66">
        <f>NDMC_EOD!AA66+NDMC_EOD!AB66</f>
        <v>1.86</v>
      </c>
      <c r="M66">
        <f>TPDDL_EOD!AA66+TPDDL_EOD!AB66</f>
        <v>11.12</v>
      </c>
      <c r="N66">
        <f t="shared" si="0"/>
        <v>37.07</v>
      </c>
      <c r="O66" s="113">
        <f t="shared" si="1"/>
        <v>0.53000000000000114</v>
      </c>
      <c r="P66">
        <v>15.792608578365256</v>
      </c>
      <c r="Q66">
        <v>8.6418127866199086</v>
      </c>
      <c r="R66">
        <v>0</v>
      </c>
      <c r="S66">
        <v>1.8865929322902619</v>
      </c>
      <c r="T66">
        <v>11.278985702724574</v>
      </c>
      <c r="U66" s="115">
        <f t="shared" si="2"/>
        <v>37.6</v>
      </c>
      <c r="V66" s="113">
        <f t="shared" si="3"/>
        <v>0</v>
      </c>
      <c r="X66" s="118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37.6</v>
      </c>
      <c r="E67">
        <f>GT!N67</f>
        <v>0</v>
      </c>
      <c r="F67">
        <f t="shared" si="4"/>
        <v>84</v>
      </c>
      <c r="G67">
        <f t="shared" si="5"/>
        <v>37.6</v>
      </c>
      <c r="H67" s="113"/>
      <c r="I67">
        <f>BRPL_EOD!AA67+BRPL_EOD!AB67</f>
        <v>15.57</v>
      </c>
      <c r="J67">
        <f>BYPL_EOD!AA67+BYPL_EOD!AB67</f>
        <v>8.52</v>
      </c>
      <c r="K67">
        <f>MES_EOD!AA67+MES_EOD!AB67</f>
        <v>0</v>
      </c>
      <c r="L67">
        <f>NDMC_EOD!AA67+NDMC_EOD!AB67</f>
        <v>1.86</v>
      </c>
      <c r="M67">
        <f>TPDDL_EOD!AA67+TPDDL_EOD!AB67</f>
        <v>11.12</v>
      </c>
      <c r="N67">
        <f t="shared" ref="N67:N98" si="6">SUM(I67:M67)</f>
        <v>37.07</v>
      </c>
      <c r="O67" s="113">
        <f t="shared" ref="O67:O98" si="7">G67-N67</f>
        <v>0.53000000000000114</v>
      </c>
      <c r="P67">
        <v>15.792608578365256</v>
      </c>
      <c r="Q67">
        <v>8.6418127866199086</v>
      </c>
      <c r="R67">
        <v>0</v>
      </c>
      <c r="S67">
        <v>1.8865929322902619</v>
      </c>
      <c r="T67">
        <v>11.278985702724574</v>
      </c>
      <c r="U67" s="115">
        <f t="shared" ref="U67:U98" si="8">SUM(P67:T67)</f>
        <v>37.6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37.6</v>
      </c>
      <c r="E68">
        <f>GT!N68</f>
        <v>0</v>
      </c>
      <c r="F68">
        <f t="shared" ref="F68:F98" si="10">B68+C68</f>
        <v>84</v>
      </c>
      <c r="G68">
        <f t="shared" ref="G68:G98" si="11">D68+E68-X68</f>
        <v>37.6</v>
      </c>
      <c r="H68" s="113"/>
      <c r="I68">
        <f>BRPL_EOD!AA68+BRPL_EOD!AB68</f>
        <v>15.57</v>
      </c>
      <c r="J68">
        <f>BYPL_EOD!AA68+BYPL_EOD!AB68</f>
        <v>8.52</v>
      </c>
      <c r="K68">
        <f>MES_EOD!AA68+MES_EOD!AB68</f>
        <v>0</v>
      </c>
      <c r="L68">
        <f>NDMC_EOD!AA68+NDMC_EOD!AB68</f>
        <v>1.86</v>
      </c>
      <c r="M68">
        <f>TPDDL_EOD!AA68+TPDDL_EOD!AB68</f>
        <v>11.12</v>
      </c>
      <c r="N68">
        <f t="shared" si="6"/>
        <v>37.07</v>
      </c>
      <c r="O68" s="113">
        <f t="shared" si="7"/>
        <v>0.53000000000000114</v>
      </c>
      <c r="P68">
        <v>15.792608578365256</v>
      </c>
      <c r="Q68">
        <v>8.6418127866199086</v>
      </c>
      <c r="R68">
        <v>0</v>
      </c>
      <c r="S68">
        <v>1.8865929322902619</v>
      </c>
      <c r="T68">
        <v>11.278985702724574</v>
      </c>
      <c r="U68" s="115">
        <f t="shared" si="8"/>
        <v>37.6</v>
      </c>
      <c r="V68" s="113">
        <f t="shared" si="9"/>
        <v>0</v>
      </c>
      <c r="X68" s="118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37.6</v>
      </c>
      <c r="E69">
        <f>GT!N69</f>
        <v>0</v>
      </c>
      <c r="F69">
        <f t="shared" si="10"/>
        <v>84</v>
      </c>
      <c r="G69">
        <f t="shared" si="11"/>
        <v>37.6</v>
      </c>
      <c r="H69" s="113"/>
      <c r="I69">
        <f>BRPL_EOD!AA69+BRPL_EOD!AB69</f>
        <v>15.57</v>
      </c>
      <c r="J69">
        <f>BYPL_EOD!AA69+BYPL_EOD!AB69</f>
        <v>8.52</v>
      </c>
      <c r="K69">
        <f>MES_EOD!AA69+MES_EOD!AB69</f>
        <v>0</v>
      </c>
      <c r="L69">
        <f>NDMC_EOD!AA69+NDMC_EOD!AB69</f>
        <v>1.86</v>
      </c>
      <c r="M69">
        <f>TPDDL_EOD!AA69+TPDDL_EOD!AB69</f>
        <v>11.12</v>
      </c>
      <c r="N69">
        <f t="shared" si="6"/>
        <v>37.07</v>
      </c>
      <c r="O69" s="113">
        <f t="shared" si="7"/>
        <v>0.53000000000000114</v>
      </c>
      <c r="P69">
        <v>15.792608578365256</v>
      </c>
      <c r="Q69">
        <v>8.6418127866199086</v>
      </c>
      <c r="R69">
        <v>0</v>
      </c>
      <c r="S69">
        <v>1.8865929322902619</v>
      </c>
      <c r="T69">
        <v>11.278985702724574</v>
      </c>
      <c r="U69" s="115">
        <f t="shared" si="8"/>
        <v>37.6</v>
      </c>
      <c r="V69" s="113">
        <f t="shared" si="9"/>
        <v>0</v>
      </c>
      <c r="X69" s="118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37.6</v>
      </c>
      <c r="E70">
        <f>GT!N70</f>
        <v>0</v>
      </c>
      <c r="F70">
        <f t="shared" si="10"/>
        <v>84</v>
      </c>
      <c r="G70">
        <f t="shared" si="11"/>
        <v>37.6</v>
      </c>
      <c r="H70" s="113"/>
      <c r="I70">
        <f>BRPL_EOD!AA70+BRPL_EOD!AB70</f>
        <v>15.57</v>
      </c>
      <c r="J70">
        <f>BYPL_EOD!AA70+BYPL_EOD!AB70</f>
        <v>8.52</v>
      </c>
      <c r="K70">
        <f>MES_EOD!AA70+MES_EOD!AB70</f>
        <v>0</v>
      </c>
      <c r="L70">
        <f>NDMC_EOD!AA70+NDMC_EOD!AB70</f>
        <v>1.86</v>
      </c>
      <c r="M70">
        <f>TPDDL_EOD!AA70+TPDDL_EOD!AB70</f>
        <v>11.12</v>
      </c>
      <c r="N70">
        <f t="shared" si="6"/>
        <v>37.07</v>
      </c>
      <c r="O70" s="113">
        <f t="shared" si="7"/>
        <v>0.53000000000000114</v>
      </c>
      <c r="P70">
        <v>15.792608578365256</v>
      </c>
      <c r="Q70">
        <v>8.6418127866199086</v>
      </c>
      <c r="R70">
        <v>0</v>
      </c>
      <c r="S70">
        <v>1.8865929322902619</v>
      </c>
      <c r="T70">
        <v>11.278985702724574</v>
      </c>
      <c r="U70" s="115">
        <f t="shared" si="8"/>
        <v>37.6</v>
      </c>
      <c r="V70" s="113">
        <f t="shared" si="9"/>
        <v>0</v>
      </c>
      <c r="X70" s="118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37.6</v>
      </c>
      <c r="E71">
        <f>GT!N71</f>
        <v>0</v>
      </c>
      <c r="F71">
        <f t="shared" si="10"/>
        <v>84</v>
      </c>
      <c r="G71">
        <f t="shared" si="11"/>
        <v>37.6</v>
      </c>
      <c r="H71" s="113"/>
      <c r="I71">
        <f>BRPL_EOD!AA71+BRPL_EOD!AB71</f>
        <v>15.57</v>
      </c>
      <c r="J71">
        <f>BYPL_EOD!AA71+BYPL_EOD!AB71</f>
        <v>8.52</v>
      </c>
      <c r="K71">
        <f>MES_EOD!AA71+MES_EOD!AB71</f>
        <v>0</v>
      </c>
      <c r="L71">
        <f>NDMC_EOD!AA71+NDMC_EOD!AB71</f>
        <v>1.86</v>
      </c>
      <c r="M71">
        <f>TPDDL_EOD!AA71+TPDDL_EOD!AB71</f>
        <v>11.12</v>
      </c>
      <c r="N71">
        <f t="shared" si="6"/>
        <v>37.07</v>
      </c>
      <c r="O71" s="113">
        <f t="shared" si="7"/>
        <v>0.53000000000000114</v>
      </c>
      <c r="P71">
        <v>15.792608578365256</v>
      </c>
      <c r="Q71">
        <v>8.6418127866199086</v>
      </c>
      <c r="R71">
        <v>0</v>
      </c>
      <c r="S71">
        <v>1.8865929322902619</v>
      </c>
      <c r="T71">
        <v>11.278985702724574</v>
      </c>
      <c r="U71" s="115">
        <f t="shared" si="8"/>
        <v>37.6</v>
      </c>
      <c r="V71" s="113">
        <f t="shared" si="9"/>
        <v>0</v>
      </c>
      <c r="X71" s="118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37.6</v>
      </c>
      <c r="E72">
        <f>GT!N72</f>
        <v>0</v>
      </c>
      <c r="F72">
        <f t="shared" si="10"/>
        <v>84</v>
      </c>
      <c r="G72">
        <f t="shared" si="11"/>
        <v>37.6</v>
      </c>
      <c r="H72" s="113"/>
      <c r="I72">
        <f>BRPL_EOD!AA72+BRPL_EOD!AB72</f>
        <v>15.57</v>
      </c>
      <c r="J72">
        <f>BYPL_EOD!AA72+BYPL_EOD!AB72</f>
        <v>8.52</v>
      </c>
      <c r="K72">
        <f>MES_EOD!AA72+MES_EOD!AB72</f>
        <v>0</v>
      </c>
      <c r="L72">
        <f>NDMC_EOD!AA72+NDMC_EOD!AB72</f>
        <v>1.86</v>
      </c>
      <c r="M72">
        <f>TPDDL_EOD!AA72+TPDDL_EOD!AB72</f>
        <v>11.12</v>
      </c>
      <c r="N72">
        <f t="shared" si="6"/>
        <v>37.07</v>
      </c>
      <c r="O72" s="113">
        <f t="shared" si="7"/>
        <v>0.53000000000000114</v>
      </c>
      <c r="P72">
        <v>15.792608578365256</v>
      </c>
      <c r="Q72">
        <v>8.6418127866199086</v>
      </c>
      <c r="R72">
        <v>0</v>
      </c>
      <c r="S72">
        <v>1.8865929322902619</v>
      </c>
      <c r="T72">
        <v>11.278985702724574</v>
      </c>
      <c r="U72" s="115">
        <f t="shared" si="8"/>
        <v>37.6</v>
      </c>
      <c r="V72" s="113">
        <f t="shared" si="9"/>
        <v>0</v>
      </c>
      <c r="X72" s="118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37.6</v>
      </c>
      <c r="E73">
        <f>GT!N73</f>
        <v>0</v>
      </c>
      <c r="F73">
        <f t="shared" si="10"/>
        <v>84</v>
      </c>
      <c r="G73">
        <f t="shared" si="11"/>
        <v>37.6</v>
      </c>
      <c r="H73" s="113"/>
      <c r="I73">
        <f>BRPL_EOD!AA73+BRPL_EOD!AB73</f>
        <v>15.57</v>
      </c>
      <c r="J73">
        <f>BYPL_EOD!AA73+BYPL_EOD!AB73</f>
        <v>8.52</v>
      </c>
      <c r="K73">
        <f>MES_EOD!AA73+MES_EOD!AB73</f>
        <v>0</v>
      </c>
      <c r="L73">
        <f>NDMC_EOD!AA73+NDMC_EOD!AB73</f>
        <v>1.86</v>
      </c>
      <c r="M73">
        <f>TPDDL_EOD!AA73+TPDDL_EOD!AB73</f>
        <v>11.12</v>
      </c>
      <c r="N73">
        <f t="shared" si="6"/>
        <v>37.07</v>
      </c>
      <c r="O73" s="113">
        <f t="shared" si="7"/>
        <v>0.53000000000000114</v>
      </c>
      <c r="P73">
        <v>15.792608578365256</v>
      </c>
      <c r="Q73">
        <v>8.6418127866199086</v>
      </c>
      <c r="R73">
        <v>0</v>
      </c>
      <c r="S73">
        <v>1.8865929322902619</v>
      </c>
      <c r="T73">
        <v>11.278985702724574</v>
      </c>
      <c r="U73" s="115">
        <f t="shared" si="8"/>
        <v>37.6</v>
      </c>
      <c r="V73" s="113">
        <f t="shared" si="9"/>
        <v>0</v>
      </c>
      <c r="X73" s="118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37.6</v>
      </c>
      <c r="E74">
        <f>GT!N74</f>
        <v>0</v>
      </c>
      <c r="F74">
        <f t="shared" si="10"/>
        <v>84</v>
      </c>
      <c r="G74">
        <f t="shared" si="11"/>
        <v>37.6</v>
      </c>
      <c r="H74" s="113"/>
      <c r="I74">
        <f>BRPL_EOD!AA74+BRPL_EOD!AB74</f>
        <v>15.57</v>
      </c>
      <c r="J74">
        <f>BYPL_EOD!AA74+BYPL_EOD!AB74</f>
        <v>8.52</v>
      </c>
      <c r="K74">
        <f>MES_EOD!AA74+MES_EOD!AB74</f>
        <v>0</v>
      </c>
      <c r="L74">
        <f>NDMC_EOD!AA74+NDMC_EOD!AB74</f>
        <v>1.86</v>
      </c>
      <c r="M74">
        <f>TPDDL_EOD!AA74+TPDDL_EOD!AB74</f>
        <v>11.12</v>
      </c>
      <c r="N74">
        <f t="shared" si="6"/>
        <v>37.07</v>
      </c>
      <c r="O74" s="113">
        <f t="shared" si="7"/>
        <v>0.53000000000000114</v>
      </c>
      <c r="P74">
        <v>15.792608578365256</v>
      </c>
      <c r="Q74">
        <v>8.6418127866199086</v>
      </c>
      <c r="R74">
        <v>0</v>
      </c>
      <c r="S74">
        <v>1.8865929322902619</v>
      </c>
      <c r="T74">
        <v>11.278985702724574</v>
      </c>
      <c r="U74" s="115">
        <f t="shared" si="8"/>
        <v>37.6</v>
      </c>
      <c r="V74" s="113">
        <f t="shared" si="9"/>
        <v>0</v>
      </c>
      <c r="X74" s="118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-0.4</v>
      </c>
      <c r="E75">
        <f>GT!N75</f>
        <v>28</v>
      </c>
      <c r="F75">
        <f t="shared" si="10"/>
        <v>60</v>
      </c>
      <c r="G75">
        <f t="shared" si="11"/>
        <v>27.6</v>
      </c>
      <c r="H75" s="113"/>
      <c r="I75">
        <f>BRPL_EOD!AA75+BRPL_EOD!AB75</f>
        <v>12.46</v>
      </c>
      <c r="J75">
        <f>BYPL_EOD!AA75+BYPL_EOD!AB75</f>
        <v>3.5</v>
      </c>
      <c r="K75">
        <f>MES_EOD!AA75+MES_EOD!AB75</f>
        <v>0</v>
      </c>
      <c r="L75">
        <f>NDMC_EOD!AA75+NDMC_EOD!AB75</f>
        <v>2.97</v>
      </c>
      <c r="M75">
        <f>TPDDL_EOD!AA75+TPDDL_EOD!AB75</f>
        <v>8.9</v>
      </c>
      <c r="N75">
        <f t="shared" si="6"/>
        <v>27.83</v>
      </c>
      <c r="O75" s="113">
        <f t="shared" si="7"/>
        <v>-0.22999999999999687</v>
      </c>
      <c r="P75">
        <v>12.357024793388431</v>
      </c>
      <c r="Q75">
        <v>3.4710743801652897</v>
      </c>
      <c r="R75">
        <v>0</v>
      </c>
      <c r="S75">
        <v>2.9454545454545458</v>
      </c>
      <c r="T75">
        <v>8.8264462809917372</v>
      </c>
      <c r="U75" s="115">
        <f t="shared" si="8"/>
        <v>27.6</v>
      </c>
      <c r="V75" s="113">
        <f t="shared" si="9"/>
        <v>0</v>
      </c>
      <c r="X75" s="118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-0.4</v>
      </c>
      <c r="E76">
        <f>GT!N76</f>
        <v>28</v>
      </c>
      <c r="F76">
        <f t="shared" si="10"/>
        <v>60</v>
      </c>
      <c r="G76">
        <f t="shared" si="11"/>
        <v>27.6</v>
      </c>
      <c r="H76" s="113"/>
      <c r="I76">
        <f>BRPL_EOD!AA76+BRPL_EOD!AB76</f>
        <v>12.46</v>
      </c>
      <c r="J76">
        <f>BYPL_EOD!AA76+BYPL_EOD!AB76</f>
        <v>3.5</v>
      </c>
      <c r="K76">
        <f>MES_EOD!AA76+MES_EOD!AB76</f>
        <v>0</v>
      </c>
      <c r="L76">
        <f>NDMC_EOD!AA76+NDMC_EOD!AB76</f>
        <v>2.97</v>
      </c>
      <c r="M76">
        <f>TPDDL_EOD!AA76+TPDDL_EOD!AB76</f>
        <v>8.9</v>
      </c>
      <c r="N76">
        <f t="shared" si="6"/>
        <v>27.83</v>
      </c>
      <c r="O76" s="113">
        <f t="shared" si="7"/>
        <v>-0.22999999999999687</v>
      </c>
      <c r="P76">
        <v>12.357024793388431</v>
      </c>
      <c r="Q76">
        <v>3.4710743801652897</v>
      </c>
      <c r="R76">
        <v>0</v>
      </c>
      <c r="S76">
        <v>2.9454545454545458</v>
      </c>
      <c r="T76">
        <v>8.8264462809917372</v>
      </c>
      <c r="U76" s="115">
        <f t="shared" si="8"/>
        <v>27.6</v>
      </c>
      <c r="V76" s="113">
        <f t="shared" si="9"/>
        <v>0</v>
      </c>
      <c r="X76" s="118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-0.4</v>
      </c>
      <c r="E77">
        <f>GT!N77</f>
        <v>28</v>
      </c>
      <c r="F77">
        <f t="shared" si="10"/>
        <v>60</v>
      </c>
      <c r="G77">
        <f t="shared" si="11"/>
        <v>27.6</v>
      </c>
      <c r="H77" s="113"/>
      <c r="I77">
        <f>BRPL_EOD!AA77+BRPL_EOD!AB77</f>
        <v>12.46</v>
      </c>
      <c r="J77">
        <f>BYPL_EOD!AA77+BYPL_EOD!AB77</f>
        <v>3.5</v>
      </c>
      <c r="K77">
        <f>MES_EOD!AA77+MES_EOD!AB77</f>
        <v>0</v>
      </c>
      <c r="L77">
        <f>NDMC_EOD!AA77+NDMC_EOD!AB77</f>
        <v>2.97</v>
      </c>
      <c r="M77">
        <f>TPDDL_EOD!AA77+TPDDL_EOD!AB77</f>
        <v>8.9</v>
      </c>
      <c r="N77">
        <f t="shared" si="6"/>
        <v>27.83</v>
      </c>
      <c r="O77" s="113">
        <f t="shared" si="7"/>
        <v>-0.22999999999999687</v>
      </c>
      <c r="P77">
        <v>12.357024793388431</v>
      </c>
      <c r="Q77">
        <v>3.4710743801652897</v>
      </c>
      <c r="R77">
        <v>0</v>
      </c>
      <c r="S77">
        <v>2.9454545454545458</v>
      </c>
      <c r="T77">
        <v>8.8264462809917372</v>
      </c>
      <c r="U77" s="115">
        <f t="shared" si="8"/>
        <v>27.6</v>
      </c>
      <c r="V77" s="113">
        <f t="shared" si="9"/>
        <v>0</v>
      </c>
      <c r="X77" s="118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-0.4</v>
      </c>
      <c r="E78">
        <f>GT!N78</f>
        <v>28</v>
      </c>
      <c r="F78">
        <f t="shared" si="10"/>
        <v>60</v>
      </c>
      <c r="G78">
        <f t="shared" si="11"/>
        <v>27.6</v>
      </c>
      <c r="H78" s="113"/>
      <c r="I78">
        <f>BRPL_EOD!AA78+BRPL_EOD!AB78</f>
        <v>12.46</v>
      </c>
      <c r="J78">
        <f>BYPL_EOD!AA78+BYPL_EOD!AB78</f>
        <v>3.5</v>
      </c>
      <c r="K78">
        <f>MES_EOD!AA78+MES_EOD!AB78</f>
        <v>0</v>
      </c>
      <c r="L78">
        <f>NDMC_EOD!AA78+NDMC_EOD!AB78</f>
        <v>2.97</v>
      </c>
      <c r="M78">
        <f>TPDDL_EOD!AA78+TPDDL_EOD!AB78</f>
        <v>8.9</v>
      </c>
      <c r="N78">
        <f t="shared" si="6"/>
        <v>27.83</v>
      </c>
      <c r="O78" s="113">
        <f t="shared" si="7"/>
        <v>-0.22999999999999687</v>
      </c>
      <c r="P78">
        <v>12.357024793388431</v>
      </c>
      <c r="Q78">
        <v>3.4710743801652897</v>
      </c>
      <c r="R78">
        <v>0</v>
      </c>
      <c r="S78">
        <v>2.9454545454545458</v>
      </c>
      <c r="T78">
        <v>8.8264462809917372</v>
      </c>
      <c r="U78" s="115">
        <f t="shared" si="8"/>
        <v>27.6</v>
      </c>
      <c r="V78" s="113">
        <f t="shared" si="9"/>
        <v>0</v>
      </c>
      <c r="X78" s="118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-0.4</v>
      </c>
      <c r="E79">
        <f>GT!N79</f>
        <v>28</v>
      </c>
      <c r="F79">
        <f t="shared" si="10"/>
        <v>60</v>
      </c>
      <c r="G79">
        <f t="shared" si="11"/>
        <v>27.6</v>
      </c>
      <c r="H79" s="113"/>
      <c r="I79">
        <f>BRPL_EOD!AA79+BRPL_EOD!AB79</f>
        <v>12.46</v>
      </c>
      <c r="J79">
        <f>BYPL_EOD!AA79+BYPL_EOD!AB79</f>
        <v>3.5</v>
      </c>
      <c r="K79">
        <f>MES_EOD!AA79+MES_EOD!AB79</f>
        <v>0</v>
      </c>
      <c r="L79">
        <f>NDMC_EOD!AA79+NDMC_EOD!AB79</f>
        <v>2.97</v>
      </c>
      <c r="M79">
        <f>TPDDL_EOD!AA79+TPDDL_EOD!AB79</f>
        <v>8.9</v>
      </c>
      <c r="N79">
        <f t="shared" si="6"/>
        <v>27.83</v>
      </c>
      <c r="O79" s="113">
        <f t="shared" si="7"/>
        <v>-0.22999999999999687</v>
      </c>
      <c r="P79">
        <v>12.357024793388431</v>
      </c>
      <c r="Q79">
        <v>3.4710743801652897</v>
      </c>
      <c r="R79">
        <v>0</v>
      </c>
      <c r="S79">
        <v>2.9454545454545458</v>
      </c>
      <c r="T79">
        <v>8.8264462809917372</v>
      </c>
      <c r="U79" s="115">
        <f t="shared" si="8"/>
        <v>27.6</v>
      </c>
      <c r="V79" s="113">
        <f t="shared" si="9"/>
        <v>0</v>
      </c>
      <c r="X79" s="118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-0.4</v>
      </c>
      <c r="E80">
        <f>GT!N80</f>
        <v>28</v>
      </c>
      <c r="F80">
        <f t="shared" si="10"/>
        <v>60</v>
      </c>
      <c r="G80">
        <f t="shared" si="11"/>
        <v>27.6</v>
      </c>
      <c r="H80" s="113"/>
      <c r="I80">
        <f>BRPL_EOD!AA80+BRPL_EOD!AB80</f>
        <v>12.46</v>
      </c>
      <c r="J80">
        <f>BYPL_EOD!AA80+BYPL_EOD!AB80</f>
        <v>3.5</v>
      </c>
      <c r="K80">
        <f>MES_EOD!AA80+MES_EOD!AB80</f>
        <v>0</v>
      </c>
      <c r="L80">
        <f>NDMC_EOD!AA80+NDMC_EOD!AB80</f>
        <v>2.97</v>
      </c>
      <c r="M80">
        <f>TPDDL_EOD!AA80+TPDDL_EOD!AB80</f>
        <v>8.9</v>
      </c>
      <c r="N80">
        <f t="shared" si="6"/>
        <v>27.83</v>
      </c>
      <c r="O80" s="113">
        <f t="shared" si="7"/>
        <v>-0.22999999999999687</v>
      </c>
      <c r="P80">
        <v>12.357024793388431</v>
      </c>
      <c r="Q80">
        <v>3.4710743801652897</v>
      </c>
      <c r="R80">
        <v>0</v>
      </c>
      <c r="S80">
        <v>2.9454545454545458</v>
      </c>
      <c r="T80">
        <v>8.8264462809917372</v>
      </c>
      <c r="U80" s="115">
        <f t="shared" si="8"/>
        <v>27.6</v>
      </c>
      <c r="V80" s="113">
        <f t="shared" si="9"/>
        <v>0</v>
      </c>
      <c r="X80" s="118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-0.4</v>
      </c>
      <c r="E81">
        <f>GT!N81</f>
        <v>28</v>
      </c>
      <c r="F81">
        <f t="shared" si="10"/>
        <v>60</v>
      </c>
      <c r="G81">
        <f t="shared" si="11"/>
        <v>27.6</v>
      </c>
      <c r="H81" s="113"/>
      <c r="I81">
        <f>BRPL_EOD!AA81+BRPL_EOD!AB81</f>
        <v>12.46</v>
      </c>
      <c r="J81">
        <f>BYPL_EOD!AA81+BYPL_EOD!AB81</f>
        <v>3.5</v>
      </c>
      <c r="K81">
        <f>MES_EOD!AA81+MES_EOD!AB81</f>
        <v>0</v>
      </c>
      <c r="L81">
        <f>NDMC_EOD!AA81+NDMC_EOD!AB81</f>
        <v>2.97</v>
      </c>
      <c r="M81">
        <f>TPDDL_EOD!AA81+TPDDL_EOD!AB81</f>
        <v>8.9</v>
      </c>
      <c r="N81">
        <f t="shared" si="6"/>
        <v>27.83</v>
      </c>
      <c r="O81" s="113">
        <f t="shared" si="7"/>
        <v>-0.22999999999999687</v>
      </c>
      <c r="P81">
        <v>12.357024793388431</v>
      </c>
      <c r="Q81">
        <v>3.4710743801652897</v>
      </c>
      <c r="R81">
        <v>0</v>
      </c>
      <c r="S81">
        <v>2.9454545454545458</v>
      </c>
      <c r="T81">
        <v>8.8264462809917372</v>
      </c>
      <c r="U81" s="115">
        <f t="shared" si="8"/>
        <v>27.6</v>
      </c>
      <c r="V81" s="113">
        <f t="shared" si="9"/>
        <v>0</v>
      </c>
      <c r="X81" s="118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-0.4</v>
      </c>
      <c r="E82">
        <f>GT!N82</f>
        <v>28</v>
      </c>
      <c r="F82">
        <f t="shared" si="10"/>
        <v>60</v>
      </c>
      <c r="G82">
        <f t="shared" si="11"/>
        <v>27.6</v>
      </c>
      <c r="H82" s="113"/>
      <c r="I82">
        <f>BRPL_EOD!AA82+BRPL_EOD!AB82</f>
        <v>12.46</v>
      </c>
      <c r="J82">
        <f>BYPL_EOD!AA82+BYPL_EOD!AB82</f>
        <v>3.5</v>
      </c>
      <c r="K82">
        <f>MES_EOD!AA82+MES_EOD!AB82</f>
        <v>0</v>
      </c>
      <c r="L82">
        <f>NDMC_EOD!AA82+NDMC_EOD!AB82</f>
        <v>2.97</v>
      </c>
      <c r="M82">
        <f>TPDDL_EOD!AA82+TPDDL_EOD!AB82</f>
        <v>8.9</v>
      </c>
      <c r="N82">
        <f t="shared" si="6"/>
        <v>27.83</v>
      </c>
      <c r="O82" s="113">
        <f t="shared" si="7"/>
        <v>-0.22999999999999687</v>
      </c>
      <c r="P82">
        <v>12.357024793388431</v>
      </c>
      <c r="Q82">
        <v>3.4710743801652897</v>
      </c>
      <c r="R82">
        <v>0</v>
      </c>
      <c r="S82">
        <v>2.9454545454545458</v>
      </c>
      <c r="T82">
        <v>8.8264462809917372</v>
      </c>
      <c r="U82" s="115">
        <f t="shared" si="8"/>
        <v>27.6</v>
      </c>
      <c r="V82" s="113">
        <f t="shared" si="9"/>
        <v>0</v>
      </c>
      <c r="X82" s="118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-0.4</v>
      </c>
      <c r="E83">
        <f>GT!N83</f>
        <v>29</v>
      </c>
      <c r="F83">
        <f t="shared" si="10"/>
        <v>60</v>
      </c>
      <c r="G83">
        <f t="shared" si="11"/>
        <v>28.6</v>
      </c>
      <c r="H83" s="113"/>
      <c r="I83">
        <f>BRPL_EOD!AA83+BRPL_EOD!AB83</f>
        <v>12.46</v>
      </c>
      <c r="J83">
        <f>BYPL_EOD!AA83+BYPL_EOD!AB83</f>
        <v>4.45</v>
      </c>
      <c r="K83">
        <f>MES_EOD!AA83+MES_EOD!AB83</f>
        <v>0</v>
      </c>
      <c r="L83">
        <f>NDMC_EOD!AA83+NDMC_EOD!AB83</f>
        <v>2.97</v>
      </c>
      <c r="M83">
        <f>TPDDL_EOD!AA83+TPDDL_EOD!AB83</f>
        <v>8.9</v>
      </c>
      <c r="N83">
        <f t="shared" si="6"/>
        <v>28.78</v>
      </c>
      <c r="O83" s="113">
        <f t="shared" si="7"/>
        <v>-0.17999999999999972</v>
      </c>
      <c r="P83">
        <v>12.382070882557333</v>
      </c>
      <c r="Q83">
        <v>4.4221681723419044</v>
      </c>
      <c r="R83">
        <v>0</v>
      </c>
      <c r="S83">
        <v>2.9514246004169564</v>
      </c>
      <c r="T83">
        <v>8.8443363446838088</v>
      </c>
      <c r="U83" s="115">
        <f t="shared" si="8"/>
        <v>28.6</v>
      </c>
      <c r="V83" s="113">
        <f t="shared" si="9"/>
        <v>0</v>
      </c>
      <c r="X83" s="118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-0.4</v>
      </c>
      <c r="E84">
        <f>GT!N84</f>
        <v>29</v>
      </c>
      <c r="F84">
        <f t="shared" si="10"/>
        <v>60</v>
      </c>
      <c r="G84">
        <f t="shared" si="11"/>
        <v>28.6</v>
      </c>
      <c r="H84" s="113"/>
      <c r="I84">
        <f>BRPL_EOD!AA84+BRPL_EOD!AB84</f>
        <v>12.46</v>
      </c>
      <c r="J84">
        <f>BYPL_EOD!AA84+BYPL_EOD!AB84</f>
        <v>4.45</v>
      </c>
      <c r="K84">
        <f>MES_EOD!AA84+MES_EOD!AB84</f>
        <v>0</v>
      </c>
      <c r="L84">
        <f>NDMC_EOD!AA84+NDMC_EOD!AB84</f>
        <v>2.97</v>
      </c>
      <c r="M84">
        <f>TPDDL_EOD!AA84+TPDDL_EOD!AB84</f>
        <v>8.9</v>
      </c>
      <c r="N84">
        <f t="shared" si="6"/>
        <v>28.78</v>
      </c>
      <c r="O84" s="113">
        <f t="shared" si="7"/>
        <v>-0.17999999999999972</v>
      </c>
      <c r="P84">
        <v>12.382070882557333</v>
      </c>
      <c r="Q84">
        <v>4.4221681723419044</v>
      </c>
      <c r="R84">
        <v>0</v>
      </c>
      <c r="S84">
        <v>2.9514246004169564</v>
      </c>
      <c r="T84">
        <v>8.8443363446838088</v>
      </c>
      <c r="U84" s="115">
        <f t="shared" si="8"/>
        <v>28.6</v>
      </c>
      <c r="V84" s="113">
        <f t="shared" si="9"/>
        <v>0</v>
      </c>
      <c r="X84" s="118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-0.4</v>
      </c>
      <c r="E85">
        <f>GT!N85</f>
        <v>29</v>
      </c>
      <c r="F85">
        <f t="shared" si="10"/>
        <v>60</v>
      </c>
      <c r="G85">
        <f t="shared" si="11"/>
        <v>28.6</v>
      </c>
      <c r="H85" s="113"/>
      <c r="I85">
        <f>BRPL_EOD!AA85+BRPL_EOD!AB85</f>
        <v>12.46</v>
      </c>
      <c r="J85">
        <f>BYPL_EOD!AA85+BYPL_EOD!AB85</f>
        <v>4.45</v>
      </c>
      <c r="K85">
        <f>MES_EOD!AA85+MES_EOD!AB85</f>
        <v>0</v>
      </c>
      <c r="L85">
        <f>NDMC_EOD!AA85+NDMC_EOD!AB85</f>
        <v>2.97</v>
      </c>
      <c r="M85">
        <f>TPDDL_EOD!AA85+TPDDL_EOD!AB85</f>
        <v>8.9</v>
      </c>
      <c r="N85">
        <f t="shared" si="6"/>
        <v>28.78</v>
      </c>
      <c r="O85" s="113">
        <f t="shared" si="7"/>
        <v>-0.17999999999999972</v>
      </c>
      <c r="P85">
        <v>12.382070882557333</v>
      </c>
      <c r="Q85">
        <v>4.4221681723419044</v>
      </c>
      <c r="R85">
        <v>0</v>
      </c>
      <c r="S85">
        <v>2.9514246004169564</v>
      </c>
      <c r="T85">
        <v>8.8443363446838088</v>
      </c>
      <c r="U85" s="115">
        <f t="shared" si="8"/>
        <v>28.6</v>
      </c>
      <c r="V85" s="113">
        <f t="shared" si="9"/>
        <v>0</v>
      </c>
      <c r="X85" s="118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-0.4</v>
      </c>
      <c r="E86">
        <f>GT!N86</f>
        <v>29</v>
      </c>
      <c r="F86">
        <f t="shared" si="10"/>
        <v>60</v>
      </c>
      <c r="G86">
        <f t="shared" si="11"/>
        <v>28.6</v>
      </c>
      <c r="H86" s="113"/>
      <c r="I86">
        <f>BRPL_EOD!AA86+BRPL_EOD!AB86</f>
        <v>12.46</v>
      </c>
      <c r="J86">
        <f>BYPL_EOD!AA86+BYPL_EOD!AB86</f>
        <v>4.45</v>
      </c>
      <c r="K86">
        <f>MES_EOD!AA86+MES_EOD!AB86</f>
        <v>0</v>
      </c>
      <c r="L86">
        <f>NDMC_EOD!AA86+NDMC_EOD!AB86</f>
        <v>2.97</v>
      </c>
      <c r="M86">
        <f>TPDDL_EOD!AA86+TPDDL_EOD!AB86</f>
        <v>8.9</v>
      </c>
      <c r="N86">
        <f t="shared" si="6"/>
        <v>28.78</v>
      </c>
      <c r="O86" s="113">
        <f t="shared" si="7"/>
        <v>-0.17999999999999972</v>
      </c>
      <c r="P86">
        <v>12.382070882557333</v>
      </c>
      <c r="Q86">
        <v>4.4221681723419044</v>
      </c>
      <c r="R86">
        <v>0</v>
      </c>
      <c r="S86">
        <v>2.9514246004169564</v>
      </c>
      <c r="T86">
        <v>8.8443363446838088</v>
      </c>
      <c r="U86" s="115">
        <f t="shared" si="8"/>
        <v>28.6</v>
      </c>
      <c r="V86" s="113">
        <f t="shared" si="9"/>
        <v>0</v>
      </c>
      <c r="X86" s="118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-0.4</v>
      </c>
      <c r="E87">
        <f>GT!N87</f>
        <v>29</v>
      </c>
      <c r="F87">
        <f t="shared" si="10"/>
        <v>60</v>
      </c>
      <c r="G87">
        <f t="shared" si="11"/>
        <v>28.6</v>
      </c>
      <c r="H87" s="113"/>
      <c r="I87">
        <f>BRPL_EOD!AA87+BRPL_EOD!AB87</f>
        <v>12.46</v>
      </c>
      <c r="J87">
        <f>BYPL_EOD!AA87+BYPL_EOD!AB87</f>
        <v>4.45</v>
      </c>
      <c r="K87">
        <f>MES_EOD!AA87+MES_EOD!AB87</f>
        <v>0</v>
      </c>
      <c r="L87">
        <f>NDMC_EOD!AA87+NDMC_EOD!AB87</f>
        <v>2.97</v>
      </c>
      <c r="M87">
        <f>TPDDL_EOD!AA87+TPDDL_EOD!AB87</f>
        <v>8.9</v>
      </c>
      <c r="N87">
        <f t="shared" si="6"/>
        <v>28.78</v>
      </c>
      <c r="O87" s="113">
        <f t="shared" si="7"/>
        <v>-0.17999999999999972</v>
      </c>
      <c r="P87">
        <v>12.382070882557333</v>
      </c>
      <c r="Q87">
        <v>4.4221681723419044</v>
      </c>
      <c r="R87">
        <v>0</v>
      </c>
      <c r="S87">
        <v>2.9514246004169564</v>
      </c>
      <c r="T87">
        <v>8.8443363446838088</v>
      </c>
      <c r="U87" s="115">
        <f t="shared" si="8"/>
        <v>28.6</v>
      </c>
      <c r="V87" s="113">
        <f t="shared" si="9"/>
        <v>0</v>
      </c>
      <c r="X87" s="118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-0.4</v>
      </c>
      <c r="E88">
        <f>GT!N88</f>
        <v>29</v>
      </c>
      <c r="F88">
        <f t="shared" si="10"/>
        <v>60</v>
      </c>
      <c r="G88">
        <f t="shared" si="11"/>
        <v>28.6</v>
      </c>
      <c r="H88" s="113"/>
      <c r="I88">
        <f>BRPL_EOD!AA88+BRPL_EOD!AB88</f>
        <v>12.46</v>
      </c>
      <c r="J88">
        <f>BYPL_EOD!AA88+BYPL_EOD!AB88</f>
        <v>4.45</v>
      </c>
      <c r="K88">
        <f>MES_EOD!AA88+MES_EOD!AB88</f>
        <v>0</v>
      </c>
      <c r="L88">
        <f>NDMC_EOD!AA88+NDMC_EOD!AB88</f>
        <v>2.97</v>
      </c>
      <c r="M88">
        <f>TPDDL_EOD!AA88+TPDDL_EOD!AB88</f>
        <v>8.9</v>
      </c>
      <c r="N88">
        <f t="shared" si="6"/>
        <v>28.78</v>
      </c>
      <c r="O88" s="113">
        <f t="shared" si="7"/>
        <v>-0.17999999999999972</v>
      </c>
      <c r="P88">
        <v>12.382070882557333</v>
      </c>
      <c r="Q88">
        <v>4.4221681723419044</v>
      </c>
      <c r="R88">
        <v>0</v>
      </c>
      <c r="S88">
        <v>2.9514246004169564</v>
      </c>
      <c r="T88">
        <v>8.8443363446838088</v>
      </c>
      <c r="U88" s="115">
        <f t="shared" si="8"/>
        <v>28.6</v>
      </c>
      <c r="V88" s="113">
        <f t="shared" si="9"/>
        <v>0</v>
      </c>
      <c r="X88" s="118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-0.4</v>
      </c>
      <c r="E89">
        <f>GT!N89</f>
        <v>29</v>
      </c>
      <c r="F89">
        <f t="shared" si="10"/>
        <v>60</v>
      </c>
      <c r="G89">
        <f t="shared" si="11"/>
        <v>28.6</v>
      </c>
      <c r="H89" s="113"/>
      <c r="I89">
        <f>BRPL_EOD!AA89+BRPL_EOD!AB89</f>
        <v>12.46</v>
      </c>
      <c r="J89">
        <f>BYPL_EOD!AA89+BYPL_EOD!AB89</f>
        <v>4.45</v>
      </c>
      <c r="K89">
        <f>MES_EOD!AA89+MES_EOD!AB89</f>
        <v>0</v>
      </c>
      <c r="L89">
        <f>NDMC_EOD!AA89+NDMC_EOD!AB89</f>
        <v>2.97</v>
      </c>
      <c r="M89">
        <f>TPDDL_EOD!AA89+TPDDL_EOD!AB89</f>
        <v>8.9</v>
      </c>
      <c r="N89">
        <f t="shared" si="6"/>
        <v>28.78</v>
      </c>
      <c r="O89" s="113">
        <f t="shared" si="7"/>
        <v>-0.17999999999999972</v>
      </c>
      <c r="P89">
        <v>12.382070882557333</v>
      </c>
      <c r="Q89">
        <v>4.4221681723419044</v>
      </c>
      <c r="R89">
        <v>0</v>
      </c>
      <c r="S89">
        <v>2.9514246004169564</v>
      </c>
      <c r="T89">
        <v>8.8443363446838088</v>
      </c>
      <c r="U89" s="115">
        <f t="shared" si="8"/>
        <v>28.6</v>
      </c>
      <c r="V89" s="113">
        <f t="shared" si="9"/>
        <v>0</v>
      </c>
      <c r="X89" s="118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-0.4</v>
      </c>
      <c r="E90">
        <f>GT!N90</f>
        <v>29</v>
      </c>
      <c r="F90">
        <f t="shared" si="10"/>
        <v>60</v>
      </c>
      <c r="G90">
        <f t="shared" si="11"/>
        <v>28.6</v>
      </c>
      <c r="H90" s="113"/>
      <c r="I90">
        <f>BRPL_EOD!AA90+BRPL_EOD!AB90</f>
        <v>12.46</v>
      </c>
      <c r="J90">
        <f>BYPL_EOD!AA90+BYPL_EOD!AB90</f>
        <v>4.45</v>
      </c>
      <c r="K90">
        <f>MES_EOD!AA90+MES_EOD!AB90</f>
        <v>0</v>
      </c>
      <c r="L90">
        <f>NDMC_EOD!AA90+NDMC_EOD!AB90</f>
        <v>2.97</v>
      </c>
      <c r="M90">
        <f>TPDDL_EOD!AA90+TPDDL_EOD!AB90</f>
        <v>8.9</v>
      </c>
      <c r="N90">
        <f t="shared" si="6"/>
        <v>28.78</v>
      </c>
      <c r="O90" s="113">
        <f t="shared" si="7"/>
        <v>-0.17999999999999972</v>
      </c>
      <c r="P90">
        <v>12.382070882557333</v>
      </c>
      <c r="Q90">
        <v>4.4221681723419044</v>
      </c>
      <c r="R90">
        <v>0</v>
      </c>
      <c r="S90">
        <v>2.9514246004169564</v>
      </c>
      <c r="T90">
        <v>8.8443363446838088</v>
      </c>
      <c r="U90" s="115">
        <f t="shared" si="8"/>
        <v>28.6</v>
      </c>
      <c r="V90" s="113">
        <f t="shared" si="9"/>
        <v>0</v>
      </c>
      <c r="X90" s="118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-0.4</v>
      </c>
      <c r="E91">
        <f>GT!N91</f>
        <v>29</v>
      </c>
      <c r="F91">
        <f t="shared" si="10"/>
        <v>60</v>
      </c>
      <c r="G91">
        <f t="shared" si="11"/>
        <v>28.6</v>
      </c>
      <c r="H91" s="113"/>
      <c r="I91">
        <f>BRPL_EOD!AA91+BRPL_EOD!AB91</f>
        <v>12.46</v>
      </c>
      <c r="J91">
        <f>BYPL_EOD!AA91+BYPL_EOD!AB91</f>
        <v>4.45</v>
      </c>
      <c r="K91">
        <f>MES_EOD!AA91+MES_EOD!AB91</f>
        <v>0</v>
      </c>
      <c r="L91">
        <f>NDMC_EOD!AA91+NDMC_EOD!AB91</f>
        <v>2.97</v>
      </c>
      <c r="M91">
        <f>TPDDL_EOD!AA91+TPDDL_EOD!AB91</f>
        <v>8.9</v>
      </c>
      <c r="N91">
        <f t="shared" si="6"/>
        <v>28.78</v>
      </c>
      <c r="O91" s="113">
        <f t="shared" si="7"/>
        <v>-0.17999999999999972</v>
      </c>
      <c r="P91">
        <v>12.382070882557333</v>
      </c>
      <c r="Q91">
        <v>4.4221681723419044</v>
      </c>
      <c r="R91">
        <v>0</v>
      </c>
      <c r="S91">
        <v>2.9514246004169564</v>
      </c>
      <c r="T91">
        <v>8.8443363446838088</v>
      </c>
      <c r="U91" s="115">
        <f t="shared" si="8"/>
        <v>28.6</v>
      </c>
      <c r="V91" s="113">
        <f t="shared" si="9"/>
        <v>0</v>
      </c>
      <c r="X91" s="118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-0.4</v>
      </c>
      <c r="E92">
        <f>GT!N92</f>
        <v>29</v>
      </c>
      <c r="F92">
        <f t="shared" si="10"/>
        <v>60</v>
      </c>
      <c r="G92">
        <f t="shared" si="11"/>
        <v>28.6</v>
      </c>
      <c r="H92" s="113"/>
      <c r="I92">
        <f>BRPL_EOD!AA92+BRPL_EOD!AB92</f>
        <v>12.46</v>
      </c>
      <c r="J92">
        <f>BYPL_EOD!AA92+BYPL_EOD!AB92</f>
        <v>4.45</v>
      </c>
      <c r="K92">
        <f>MES_EOD!AA92+MES_EOD!AB92</f>
        <v>0</v>
      </c>
      <c r="L92">
        <f>NDMC_EOD!AA92+NDMC_EOD!AB92</f>
        <v>2.97</v>
      </c>
      <c r="M92">
        <f>TPDDL_EOD!AA92+TPDDL_EOD!AB92</f>
        <v>8.9</v>
      </c>
      <c r="N92">
        <f t="shared" si="6"/>
        <v>28.78</v>
      </c>
      <c r="O92" s="113">
        <f t="shared" si="7"/>
        <v>-0.17999999999999972</v>
      </c>
      <c r="P92">
        <v>12.382070882557333</v>
      </c>
      <c r="Q92">
        <v>4.4221681723419044</v>
      </c>
      <c r="R92">
        <v>0</v>
      </c>
      <c r="S92">
        <v>2.9514246004169564</v>
      </c>
      <c r="T92">
        <v>8.8443363446838088</v>
      </c>
      <c r="U92" s="115">
        <f t="shared" si="8"/>
        <v>28.6</v>
      </c>
      <c r="V92" s="113">
        <f t="shared" si="9"/>
        <v>0</v>
      </c>
      <c r="X92" s="118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-0.4</v>
      </c>
      <c r="E93">
        <f>GT!N93</f>
        <v>29</v>
      </c>
      <c r="F93">
        <f t="shared" si="10"/>
        <v>60</v>
      </c>
      <c r="G93">
        <f t="shared" si="11"/>
        <v>28.6</v>
      </c>
      <c r="H93" s="113"/>
      <c r="I93">
        <f>BRPL_EOD!AA93+BRPL_EOD!AB93</f>
        <v>12.46</v>
      </c>
      <c r="J93">
        <f>BYPL_EOD!AA93+BYPL_EOD!AB93</f>
        <v>4.45</v>
      </c>
      <c r="K93">
        <f>MES_EOD!AA93+MES_EOD!AB93</f>
        <v>0</v>
      </c>
      <c r="L93">
        <f>NDMC_EOD!AA93+NDMC_EOD!AB93</f>
        <v>2.97</v>
      </c>
      <c r="M93">
        <f>TPDDL_EOD!AA93+TPDDL_EOD!AB93</f>
        <v>8.9</v>
      </c>
      <c r="N93">
        <f t="shared" si="6"/>
        <v>28.78</v>
      </c>
      <c r="O93" s="113">
        <f t="shared" si="7"/>
        <v>-0.17999999999999972</v>
      </c>
      <c r="P93">
        <v>12.382070882557333</v>
      </c>
      <c r="Q93">
        <v>4.4221681723419044</v>
      </c>
      <c r="R93">
        <v>0</v>
      </c>
      <c r="S93">
        <v>2.9514246004169564</v>
      </c>
      <c r="T93">
        <v>8.8443363446838088</v>
      </c>
      <c r="U93" s="115">
        <f t="shared" si="8"/>
        <v>28.6</v>
      </c>
      <c r="V93" s="113">
        <f t="shared" si="9"/>
        <v>0</v>
      </c>
      <c r="X93" s="118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-0.4</v>
      </c>
      <c r="E94">
        <f>GT!N94</f>
        <v>29</v>
      </c>
      <c r="F94">
        <f t="shared" si="10"/>
        <v>60</v>
      </c>
      <c r="G94">
        <f t="shared" si="11"/>
        <v>28.6</v>
      </c>
      <c r="H94" s="113"/>
      <c r="I94">
        <f>BRPL_EOD!AA94+BRPL_EOD!AB94</f>
        <v>12.46</v>
      </c>
      <c r="J94">
        <f>BYPL_EOD!AA94+BYPL_EOD!AB94</f>
        <v>4.45</v>
      </c>
      <c r="K94">
        <f>MES_EOD!AA94+MES_EOD!AB94</f>
        <v>0</v>
      </c>
      <c r="L94">
        <f>NDMC_EOD!AA94+NDMC_EOD!AB94</f>
        <v>2.97</v>
      </c>
      <c r="M94">
        <f>TPDDL_EOD!AA94+TPDDL_EOD!AB94</f>
        <v>8.9</v>
      </c>
      <c r="N94">
        <f t="shared" si="6"/>
        <v>28.78</v>
      </c>
      <c r="O94" s="113">
        <f t="shared" si="7"/>
        <v>-0.17999999999999972</v>
      </c>
      <c r="P94">
        <v>12.382070882557333</v>
      </c>
      <c r="Q94">
        <v>4.4221681723419044</v>
      </c>
      <c r="R94">
        <v>0</v>
      </c>
      <c r="S94">
        <v>2.9514246004169564</v>
      </c>
      <c r="T94">
        <v>8.8443363446838088</v>
      </c>
      <c r="U94" s="115">
        <f t="shared" si="8"/>
        <v>28.6</v>
      </c>
      <c r="V94" s="113">
        <f t="shared" si="9"/>
        <v>0</v>
      </c>
      <c r="X94" s="118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-0.4</v>
      </c>
      <c r="E95">
        <f>GT!N95</f>
        <v>29</v>
      </c>
      <c r="F95">
        <f t="shared" si="10"/>
        <v>60</v>
      </c>
      <c r="G95">
        <f t="shared" si="11"/>
        <v>28.6</v>
      </c>
      <c r="H95" s="113"/>
      <c r="I95">
        <f>BRPL_EOD!AA95+BRPL_EOD!AB95</f>
        <v>12.46</v>
      </c>
      <c r="J95">
        <f>BYPL_EOD!AA95+BYPL_EOD!AB95</f>
        <v>4.45</v>
      </c>
      <c r="K95">
        <f>MES_EOD!AA95+MES_EOD!AB95</f>
        <v>0</v>
      </c>
      <c r="L95">
        <f>NDMC_EOD!AA95+NDMC_EOD!AB95</f>
        <v>2.97</v>
      </c>
      <c r="M95">
        <f>TPDDL_EOD!AA95+TPDDL_EOD!AB95</f>
        <v>8.9</v>
      </c>
      <c r="N95">
        <f t="shared" si="6"/>
        <v>28.78</v>
      </c>
      <c r="O95" s="113">
        <f t="shared" si="7"/>
        <v>-0.17999999999999972</v>
      </c>
      <c r="P95">
        <v>12.382070882557333</v>
      </c>
      <c r="Q95">
        <v>4.4221681723419044</v>
      </c>
      <c r="R95">
        <v>0</v>
      </c>
      <c r="S95">
        <v>2.9514246004169564</v>
      </c>
      <c r="T95">
        <v>8.8443363446838088</v>
      </c>
      <c r="U95" s="115">
        <f t="shared" si="8"/>
        <v>28.6</v>
      </c>
      <c r="V95" s="113">
        <f t="shared" si="9"/>
        <v>0</v>
      </c>
      <c r="X95" s="118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-0.4</v>
      </c>
      <c r="E96">
        <f>GT!N96</f>
        <v>29</v>
      </c>
      <c r="F96">
        <f t="shared" si="10"/>
        <v>60</v>
      </c>
      <c r="G96">
        <f t="shared" si="11"/>
        <v>28.6</v>
      </c>
      <c r="H96" s="113"/>
      <c r="I96">
        <f>BRPL_EOD!AA96+BRPL_EOD!AB96</f>
        <v>12.46</v>
      </c>
      <c r="J96">
        <f>BYPL_EOD!AA96+BYPL_EOD!AB96</f>
        <v>4.45</v>
      </c>
      <c r="K96">
        <f>MES_EOD!AA96+MES_EOD!AB96</f>
        <v>0</v>
      </c>
      <c r="L96">
        <f>NDMC_EOD!AA96+NDMC_EOD!AB96</f>
        <v>2.97</v>
      </c>
      <c r="M96">
        <f>TPDDL_EOD!AA96+TPDDL_EOD!AB96</f>
        <v>8.9</v>
      </c>
      <c r="N96">
        <f t="shared" si="6"/>
        <v>28.78</v>
      </c>
      <c r="O96" s="113">
        <f t="shared" si="7"/>
        <v>-0.17999999999999972</v>
      </c>
      <c r="P96">
        <v>12.382070882557333</v>
      </c>
      <c r="Q96">
        <v>4.4221681723419044</v>
      </c>
      <c r="R96">
        <v>0</v>
      </c>
      <c r="S96">
        <v>2.9514246004169564</v>
      </c>
      <c r="T96">
        <v>8.8443363446838088</v>
      </c>
      <c r="U96" s="115">
        <f t="shared" si="8"/>
        <v>28.6</v>
      </c>
      <c r="V96" s="113">
        <f t="shared" si="9"/>
        <v>0</v>
      </c>
      <c r="X96" s="118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-0.4</v>
      </c>
      <c r="E97">
        <f>GT!N97</f>
        <v>29</v>
      </c>
      <c r="F97">
        <f t="shared" si="10"/>
        <v>60</v>
      </c>
      <c r="G97">
        <f t="shared" si="11"/>
        <v>28.6</v>
      </c>
      <c r="H97" s="113"/>
      <c r="I97">
        <f>BRPL_EOD!AA97+BRPL_EOD!AB97</f>
        <v>12.46</v>
      </c>
      <c r="J97">
        <f>BYPL_EOD!AA97+BYPL_EOD!AB97</f>
        <v>4.45</v>
      </c>
      <c r="K97">
        <f>MES_EOD!AA97+MES_EOD!AB97</f>
        <v>0</v>
      </c>
      <c r="L97">
        <f>NDMC_EOD!AA97+NDMC_EOD!AB97</f>
        <v>2.97</v>
      </c>
      <c r="M97">
        <f>TPDDL_EOD!AA97+TPDDL_EOD!AB97</f>
        <v>8.9</v>
      </c>
      <c r="N97">
        <f t="shared" si="6"/>
        <v>28.78</v>
      </c>
      <c r="O97" s="113">
        <f t="shared" si="7"/>
        <v>-0.17999999999999972</v>
      </c>
      <c r="P97">
        <v>12.382070882557333</v>
      </c>
      <c r="Q97">
        <v>4.4221681723419044</v>
      </c>
      <c r="R97">
        <v>0</v>
      </c>
      <c r="S97">
        <v>2.9514246004169564</v>
      </c>
      <c r="T97">
        <v>8.8443363446838088</v>
      </c>
      <c r="U97" s="115">
        <f t="shared" si="8"/>
        <v>28.6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-0.4</v>
      </c>
      <c r="E98">
        <f>GT!N98</f>
        <v>29</v>
      </c>
      <c r="F98">
        <f t="shared" si="10"/>
        <v>60</v>
      </c>
      <c r="G98">
        <f t="shared" si="11"/>
        <v>28.6</v>
      </c>
      <c r="H98" s="113"/>
      <c r="I98">
        <f>BRPL_EOD!AA98+BRPL_EOD!AB98</f>
        <v>12.46</v>
      </c>
      <c r="J98">
        <f>BYPL_EOD!AA98+BYPL_EOD!AB98</f>
        <v>4.45</v>
      </c>
      <c r="K98">
        <f>MES_EOD!AA98+MES_EOD!AB98</f>
        <v>0</v>
      </c>
      <c r="L98">
        <f>NDMC_EOD!AA98+NDMC_EOD!AB98</f>
        <v>2.97</v>
      </c>
      <c r="M98">
        <f>TPDDL_EOD!AA98+TPDDL_EOD!AB98</f>
        <v>8.9</v>
      </c>
      <c r="N98">
        <f t="shared" si="6"/>
        <v>28.78</v>
      </c>
      <c r="O98" s="113">
        <f t="shared" si="7"/>
        <v>-0.17999999999999972</v>
      </c>
      <c r="P98">
        <v>12.382070882557333</v>
      </c>
      <c r="Q98">
        <v>4.4221681723419044</v>
      </c>
      <c r="R98">
        <v>0</v>
      </c>
      <c r="S98">
        <v>2.9514246004169564</v>
      </c>
      <c r="T98">
        <v>8.8443363446838088</v>
      </c>
      <c r="U98" s="115">
        <f t="shared" si="8"/>
        <v>28.6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1.512</v>
      </c>
      <c r="C99" s="115">
        <f t="shared" ref="C99:U99" si="12">SUM(C3:C98)/4000</f>
        <v>0.36</v>
      </c>
      <c r="D99" s="115">
        <f t="shared" si="12"/>
        <v>0.67339999999999867</v>
      </c>
      <c r="E99" s="115">
        <f t="shared" si="12"/>
        <v>0.17199999999999999</v>
      </c>
      <c r="F99" s="115">
        <f t="shared" si="12"/>
        <v>1.8720000000000001</v>
      </c>
      <c r="G99" s="115">
        <f t="shared" si="12"/>
        <v>0.8453999999999986</v>
      </c>
      <c r="H99" s="115"/>
      <c r="I99" s="115">
        <f t="shared" si="12"/>
        <v>0.35438000000000036</v>
      </c>
      <c r="J99" s="115">
        <f t="shared" si="12"/>
        <v>0.17783000000000007</v>
      </c>
      <c r="K99" s="115">
        <f t="shared" si="12"/>
        <v>0</v>
      </c>
      <c r="L99" s="115">
        <f t="shared" si="12"/>
        <v>5.1210000000000006E-2</v>
      </c>
      <c r="M99" s="115">
        <f t="shared" si="12"/>
        <v>0.2536199999999999</v>
      </c>
      <c r="N99" s="115">
        <f t="shared" si="12"/>
        <v>0.83704000000000112</v>
      </c>
      <c r="O99" s="115">
        <f t="shared" si="12"/>
        <v>8.3600000000000271E-3</v>
      </c>
      <c r="P99" s="115">
        <f t="shared" si="12"/>
        <v>0.35786605517462944</v>
      </c>
      <c r="Q99" s="115">
        <f t="shared" si="12"/>
        <v>0.17985197969881711</v>
      </c>
      <c r="R99" s="115">
        <f t="shared" si="12"/>
        <v>0</v>
      </c>
      <c r="S99" s="115">
        <f t="shared" si="12"/>
        <v>5.1564695239547848E-2</v>
      </c>
      <c r="T99" s="115">
        <f t="shared" si="12"/>
        <v>0.25611726988700567</v>
      </c>
      <c r="U99" s="115">
        <f t="shared" si="12"/>
        <v>0.8453999999999986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4" t="s">
        <v>153</v>
      </c>
      <c r="C1" s="214"/>
      <c r="D1" s="214" t="s">
        <v>278</v>
      </c>
      <c r="E1" s="214"/>
      <c r="H1" s="113"/>
      <c r="I1" s="214" t="s">
        <v>318</v>
      </c>
      <c r="J1" s="214"/>
      <c r="K1" s="214"/>
      <c r="L1" s="214"/>
      <c r="M1" s="214"/>
      <c r="N1" s="214"/>
      <c r="O1" s="114"/>
      <c r="P1" s="214" t="s">
        <v>319</v>
      </c>
      <c r="Q1" s="214"/>
      <c r="R1" s="214"/>
      <c r="S1" s="214"/>
      <c r="T1" s="214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D78" activePane="bottomRight" state="frozen"/>
      <selection activeCell="Q1" sqref="Q1:Q99"/>
      <selection pane="topRight" activeCell="Q1" sqref="Q1:Q99"/>
      <selection pane="bottomLeft" activeCell="Q1" sqref="Q1:Q99"/>
      <selection pane="bottomRight" activeCell="X80" sqref="X80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5.85546875" customWidth="1"/>
  </cols>
  <sheetData>
    <row r="1" spans="1:30">
      <c r="A1" s="33">
        <f>[4]Bawana!A1</f>
        <v>43282</v>
      </c>
      <c r="B1" s="214" t="s">
        <v>153</v>
      </c>
      <c r="C1" s="214"/>
      <c r="D1" s="214" t="s">
        <v>278</v>
      </c>
      <c r="E1" s="214"/>
      <c r="H1" s="113"/>
      <c r="I1" s="214" t="s">
        <v>318</v>
      </c>
      <c r="J1" s="214"/>
      <c r="K1" s="214"/>
      <c r="L1" s="214"/>
      <c r="M1" s="214"/>
      <c r="N1" s="214"/>
      <c r="O1" s="114"/>
      <c r="P1" s="214" t="s">
        <v>319</v>
      </c>
      <c r="Q1" s="214"/>
      <c r="R1" s="214"/>
      <c r="S1" s="214"/>
      <c r="T1" s="214"/>
      <c r="U1" s="115"/>
      <c r="V1" s="113"/>
      <c r="Y1" s="214" t="s">
        <v>325</v>
      </c>
      <c r="Z1" s="214"/>
      <c r="AA1" s="214" t="s">
        <v>326</v>
      </c>
      <c r="AB1" s="214"/>
      <c r="AC1" s="240" t="s">
        <v>323</v>
      </c>
      <c r="AD1" s="240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216.18</v>
      </c>
      <c r="E3">
        <f>BAWANA!AM3</f>
        <v>0</v>
      </c>
      <c r="F3">
        <f>(B3+C3)*0.8</f>
        <v>256</v>
      </c>
      <c r="G3">
        <f>(D3+E3)</f>
        <v>216.18</v>
      </c>
      <c r="H3" s="113"/>
      <c r="I3">
        <f>BRPL_EOD!AI3+BRPL_EOD!AJ3</f>
        <v>84</v>
      </c>
      <c r="J3">
        <f>BYPL_EOD!AI3+BYPL_EOD!AJ3</f>
        <v>49</v>
      </c>
      <c r="K3">
        <f>MES_EOD!AI3+MES_EOD!AJ3</f>
        <v>5</v>
      </c>
      <c r="L3">
        <f>NDMC_EOD!AI3+NDMC_EOD!AJ3</f>
        <v>19.64</v>
      </c>
      <c r="M3">
        <f>TPDDL_EOD!AI3+TPDDL_EOD!AJ3</f>
        <v>58.54</v>
      </c>
      <c r="N3">
        <f t="shared" ref="N3:N66" si="0">SUM(I3:M3)</f>
        <v>216.17999999999998</v>
      </c>
      <c r="O3" s="113">
        <f t="shared" ref="O3:O66" si="1">G3-N3</f>
        <v>0</v>
      </c>
      <c r="P3">
        <v>84.000000000000014</v>
      </c>
      <c r="Q3">
        <v>49.000000000000007</v>
      </c>
      <c r="R3">
        <v>5.0000000000000009</v>
      </c>
      <c r="S3">
        <v>19.640000000000004</v>
      </c>
      <c r="T3">
        <v>58.540000000000006</v>
      </c>
      <c r="U3" s="115">
        <f t="shared" ref="U3:U66" si="2">SUM(P3:T3)</f>
        <v>216.18000000000006</v>
      </c>
      <c r="V3" s="113">
        <f t="shared" ref="V3:V66" si="3">G3-U3</f>
        <v>0</v>
      </c>
      <c r="Y3">
        <f>BAWANA!AW3+BAWANA!AX3</f>
        <v>26.91</v>
      </c>
      <c r="Z3">
        <f>BAWANA!BD3+BAWANA!BE3</f>
        <v>26.91</v>
      </c>
      <c r="AA3">
        <f>BAWANA!X3+BAWANA!Y3</f>
        <v>26.91</v>
      </c>
      <c r="AB3">
        <f>BAWANA!AE3+BAWANA!AF3</f>
        <v>26.91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216.18</v>
      </c>
      <c r="E4">
        <f>BAWANA!AM4</f>
        <v>0</v>
      </c>
      <c r="F4">
        <f t="shared" ref="F4:F67" si="4">(B4+C4)*0.8</f>
        <v>256</v>
      </c>
      <c r="G4">
        <f t="shared" ref="G4:G67" si="5">(D4+E4)</f>
        <v>216.18</v>
      </c>
      <c r="H4" s="113"/>
      <c r="I4">
        <f>BRPL_EOD!AI4+BRPL_EOD!AJ4</f>
        <v>84</v>
      </c>
      <c r="J4">
        <f>BYPL_EOD!AI4+BYPL_EOD!AJ4</f>
        <v>49</v>
      </c>
      <c r="K4">
        <f>MES_EOD!AI4+MES_EOD!AJ4</f>
        <v>5</v>
      </c>
      <c r="L4">
        <f>NDMC_EOD!AI4+NDMC_EOD!AJ4</f>
        <v>19.64</v>
      </c>
      <c r="M4">
        <f>TPDDL_EOD!AI4+TPDDL_EOD!AJ4</f>
        <v>58.54</v>
      </c>
      <c r="N4">
        <f t="shared" si="0"/>
        <v>216.17999999999998</v>
      </c>
      <c r="O4" s="113">
        <f t="shared" si="1"/>
        <v>0</v>
      </c>
      <c r="P4">
        <v>84.000000000000014</v>
      </c>
      <c r="Q4">
        <v>49.000000000000007</v>
      </c>
      <c r="R4">
        <v>5.0000000000000009</v>
      </c>
      <c r="S4">
        <v>19.640000000000004</v>
      </c>
      <c r="T4">
        <v>58.540000000000006</v>
      </c>
      <c r="U4" s="115">
        <f t="shared" si="2"/>
        <v>216.18000000000006</v>
      </c>
      <c r="V4" s="113">
        <f t="shared" si="3"/>
        <v>0</v>
      </c>
      <c r="Y4">
        <f>BAWANA!AW4+BAWANA!AX4</f>
        <v>26.91</v>
      </c>
      <c r="Z4">
        <f>BAWANA!BD4+BAWANA!BE4</f>
        <v>26.91</v>
      </c>
      <c r="AA4">
        <f>BAWANA!X4+BAWANA!Y4</f>
        <v>26.91</v>
      </c>
      <c r="AB4">
        <f>BAWANA!AE4+BAWANA!AF4</f>
        <v>26.91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216.18</v>
      </c>
      <c r="E5">
        <f>BAWANA!AM5</f>
        <v>0</v>
      </c>
      <c r="F5">
        <f t="shared" si="4"/>
        <v>256</v>
      </c>
      <c r="G5">
        <f t="shared" si="5"/>
        <v>216.18</v>
      </c>
      <c r="H5" s="113"/>
      <c r="I5">
        <f>BRPL_EOD!AI5+BRPL_EOD!AJ5</f>
        <v>84</v>
      </c>
      <c r="J5">
        <f>BYPL_EOD!AI5+BYPL_EOD!AJ5</f>
        <v>49</v>
      </c>
      <c r="K5">
        <f>MES_EOD!AI5+MES_EOD!AJ5</f>
        <v>5</v>
      </c>
      <c r="L5">
        <f>NDMC_EOD!AI5+NDMC_EOD!AJ5</f>
        <v>19.64</v>
      </c>
      <c r="M5">
        <f>TPDDL_EOD!AI5+TPDDL_EOD!AJ5</f>
        <v>58.54</v>
      </c>
      <c r="N5">
        <f t="shared" si="0"/>
        <v>216.17999999999998</v>
      </c>
      <c r="O5" s="113">
        <f t="shared" si="1"/>
        <v>0</v>
      </c>
      <c r="P5">
        <v>84.000000000000014</v>
      </c>
      <c r="Q5">
        <v>49.000000000000007</v>
      </c>
      <c r="R5">
        <v>5.0000000000000009</v>
      </c>
      <c r="S5">
        <v>19.640000000000004</v>
      </c>
      <c r="T5">
        <v>58.540000000000006</v>
      </c>
      <c r="U5" s="115">
        <f t="shared" si="2"/>
        <v>216.18000000000006</v>
      </c>
      <c r="V5" s="113">
        <f t="shared" si="3"/>
        <v>0</v>
      </c>
      <c r="Y5">
        <f>BAWANA!AW5+BAWANA!AX5</f>
        <v>26.91</v>
      </c>
      <c r="Z5">
        <f>BAWANA!BD5+BAWANA!BE5</f>
        <v>26.91</v>
      </c>
      <c r="AA5">
        <f>BAWANA!X5+BAWANA!Y5</f>
        <v>26.91</v>
      </c>
      <c r="AB5">
        <f>BAWANA!AE5+BAWANA!AF5</f>
        <v>26.91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216.18</v>
      </c>
      <c r="E6">
        <f>BAWANA!AM6</f>
        <v>0</v>
      </c>
      <c r="F6">
        <f t="shared" si="4"/>
        <v>256</v>
      </c>
      <c r="G6">
        <f t="shared" si="5"/>
        <v>216.18</v>
      </c>
      <c r="H6" s="113"/>
      <c r="I6">
        <f>BRPL_EOD!AI6+BRPL_EOD!AJ6</f>
        <v>84</v>
      </c>
      <c r="J6">
        <f>BYPL_EOD!AI6+BYPL_EOD!AJ6</f>
        <v>49</v>
      </c>
      <c r="K6">
        <f>MES_EOD!AI6+MES_EOD!AJ6</f>
        <v>5</v>
      </c>
      <c r="L6">
        <f>NDMC_EOD!AI6+NDMC_EOD!AJ6</f>
        <v>19.64</v>
      </c>
      <c r="M6">
        <f>TPDDL_EOD!AI6+TPDDL_EOD!AJ6</f>
        <v>58.54</v>
      </c>
      <c r="N6">
        <f t="shared" si="0"/>
        <v>216.17999999999998</v>
      </c>
      <c r="O6" s="113">
        <f t="shared" si="1"/>
        <v>0</v>
      </c>
      <c r="P6">
        <v>84.000000000000014</v>
      </c>
      <c r="Q6">
        <v>49.000000000000007</v>
      </c>
      <c r="R6">
        <v>5.0000000000000009</v>
      </c>
      <c r="S6">
        <v>19.640000000000004</v>
      </c>
      <c r="T6">
        <v>58.540000000000006</v>
      </c>
      <c r="U6" s="115">
        <f t="shared" si="2"/>
        <v>216.18000000000006</v>
      </c>
      <c r="V6" s="113">
        <f t="shared" si="3"/>
        <v>0</v>
      </c>
      <c r="Y6">
        <f>BAWANA!AW6+BAWANA!AX6</f>
        <v>26.91</v>
      </c>
      <c r="Z6">
        <f>BAWANA!BD6+BAWANA!BE6</f>
        <v>26.91</v>
      </c>
      <c r="AA6">
        <f>BAWANA!X6+BAWANA!Y6</f>
        <v>26.91</v>
      </c>
      <c r="AB6">
        <f>BAWANA!AE6+BAWANA!AF6</f>
        <v>26.91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216.18</v>
      </c>
      <c r="E7">
        <f>BAWANA!AM7</f>
        <v>0</v>
      </c>
      <c r="F7">
        <f t="shared" si="4"/>
        <v>256</v>
      </c>
      <c r="G7">
        <f t="shared" si="5"/>
        <v>216.18</v>
      </c>
      <c r="H7" s="113"/>
      <c r="I7">
        <f>BRPL_EOD!AI7+BRPL_EOD!AJ7</f>
        <v>84</v>
      </c>
      <c r="J7">
        <f>BYPL_EOD!AI7+BYPL_EOD!AJ7</f>
        <v>49</v>
      </c>
      <c r="K7">
        <f>MES_EOD!AI7+MES_EOD!AJ7</f>
        <v>5</v>
      </c>
      <c r="L7">
        <f>NDMC_EOD!AI7+NDMC_EOD!AJ7</f>
        <v>19.64</v>
      </c>
      <c r="M7">
        <f>TPDDL_EOD!AI7+TPDDL_EOD!AJ7</f>
        <v>58.54</v>
      </c>
      <c r="N7">
        <f t="shared" si="0"/>
        <v>216.17999999999998</v>
      </c>
      <c r="O7" s="113">
        <f t="shared" si="1"/>
        <v>0</v>
      </c>
      <c r="P7">
        <v>84.000000000000014</v>
      </c>
      <c r="Q7">
        <v>49.000000000000007</v>
      </c>
      <c r="R7">
        <v>5.0000000000000009</v>
      </c>
      <c r="S7">
        <v>19.640000000000004</v>
      </c>
      <c r="T7">
        <v>58.540000000000006</v>
      </c>
      <c r="U7" s="115">
        <f t="shared" si="2"/>
        <v>216.18000000000006</v>
      </c>
      <c r="V7" s="113">
        <f t="shared" si="3"/>
        <v>0</v>
      </c>
      <c r="Y7">
        <f>BAWANA!AW7+BAWANA!AX7</f>
        <v>26.91</v>
      </c>
      <c r="Z7">
        <f>BAWANA!BD7+BAWANA!BE7</f>
        <v>26.91</v>
      </c>
      <c r="AA7">
        <f>BAWANA!X7+BAWANA!Y7</f>
        <v>26.91</v>
      </c>
      <c r="AB7">
        <f>BAWANA!AE7+BAWANA!AF7</f>
        <v>26.91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216.18</v>
      </c>
      <c r="E8">
        <f>BAWANA!AM8</f>
        <v>0</v>
      </c>
      <c r="F8">
        <f t="shared" si="4"/>
        <v>256</v>
      </c>
      <c r="G8">
        <f t="shared" si="5"/>
        <v>216.18</v>
      </c>
      <c r="H8" s="113"/>
      <c r="I8">
        <f>BRPL_EOD!AI8+BRPL_EOD!AJ8</f>
        <v>84</v>
      </c>
      <c r="J8">
        <f>BYPL_EOD!AI8+BYPL_EOD!AJ8</f>
        <v>49</v>
      </c>
      <c r="K8">
        <f>MES_EOD!AI8+MES_EOD!AJ8</f>
        <v>5</v>
      </c>
      <c r="L8">
        <f>NDMC_EOD!AI8+NDMC_EOD!AJ8</f>
        <v>19.64</v>
      </c>
      <c r="M8">
        <f>TPDDL_EOD!AI8+TPDDL_EOD!AJ8</f>
        <v>58.54</v>
      </c>
      <c r="N8">
        <f t="shared" si="0"/>
        <v>216.17999999999998</v>
      </c>
      <c r="O8" s="113">
        <f t="shared" si="1"/>
        <v>0</v>
      </c>
      <c r="P8">
        <v>84.000000000000014</v>
      </c>
      <c r="Q8">
        <v>49.000000000000007</v>
      </c>
      <c r="R8">
        <v>5.0000000000000009</v>
      </c>
      <c r="S8">
        <v>19.640000000000004</v>
      </c>
      <c r="T8">
        <v>58.540000000000006</v>
      </c>
      <c r="U8" s="115">
        <f t="shared" si="2"/>
        <v>216.18000000000006</v>
      </c>
      <c r="V8" s="113">
        <f t="shared" si="3"/>
        <v>0</v>
      </c>
      <c r="Y8">
        <f>BAWANA!AW8+BAWANA!AX8</f>
        <v>26.91</v>
      </c>
      <c r="Z8">
        <f>BAWANA!BD8+BAWANA!BE8</f>
        <v>26.91</v>
      </c>
      <c r="AA8">
        <f>BAWANA!X8+BAWANA!Y8</f>
        <v>26.91</v>
      </c>
      <c r="AB8">
        <f>BAWANA!AE8+BAWANA!AF8</f>
        <v>26.91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216.18</v>
      </c>
      <c r="E9">
        <f>BAWANA!AM9</f>
        <v>0</v>
      </c>
      <c r="F9">
        <f t="shared" si="4"/>
        <v>256</v>
      </c>
      <c r="G9">
        <f t="shared" si="5"/>
        <v>216.18</v>
      </c>
      <c r="H9" s="113"/>
      <c r="I9">
        <f>BRPL_EOD!AI9+BRPL_EOD!AJ9</f>
        <v>84</v>
      </c>
      <c r="J9">
        <f>BYPL_EOD!AI9+BYPL_EOD!AJ9</f>
        <v>49</v>
      </c>
      <c r="K9">
        <f>MES_EOD!AI9+MES_EOD!AJ9</f>
        <v>5</v>
      </c>
      <c r="L9">
        <f>NDMC_EOD!AI9+NDMC_EOD!AJ9</f>
        <v>19.64</v>
      </c>
      <c r="M9">
        <f>TPDDL_EOD!AI9+TPDDL_EOD!AJ9</f>
        <v>58.54</v>
      </c>
      <c r="N9">
        <f t="shared" si="0"/>
        <v>216.17999999999998</v>
      </c>
      <c r="O9" s="113">
        <f t="shared" si="1"/>
        <v>0</v>
      </c>
      <c r="P9">
        <v>84.000000000000014</v>
      </c>
      <c r="Q9">
        <v>49.000000000000007</v>
      </c>
      <c r="R9">
        <v>5.0000000000000009</v>
      </c>
      <c r="S9">
        <v>19.640000000000004</v>
      </c>
      <c r="T9">
        <v>58.540000000000006</v>
      </c>
      <c r="U9" s="115">
        <f t="shared" si="2"/>
        <v>216.18000000000006</v>
      </c>
      <c r="V9" s="113">
        <f t="shared" si="3"/>
        <v>0</v>
      </c>
      <c r="Y9">
        <f>BAWANA!AW9+BAWANA!AX9</f>
        <v>26.91</v>
      </c>
      <c r="Z9">
        <f>BAWANA!BD9+BAWANA!BE9</f>
        <v>26.91</v>
      </c>
      <c r="AA9">
        <f>BAWANA!X9+BAWANA!Y9</f>
        <v>26.91</v>
      </c>
      <c r="AB9">
        <f>BAWANA!AE9+BAWANA!AF9</f>
        <v>26.91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216.18</v>
      </c>
      <c r="E10">
        <f>BAWANA!AM10</f>
        <v>0</v>
      </c>
      <c r="F10">
        <f t="shared" si="4"/>
        <v>256</v>
      </c>
      <c r="G10">
        <f t="shared" si="5"/>
        <v>216.18</v>
      </c>
      <c r="H10" s="113"/>
      <c r="I10">
        <f>BRPL_EOD!AI10+BRPL_EOD!AJ10</f>
        <v>84</v>
      </c>
      <c r="J10">
        <f>BYPL_EOD!AI10+BYPL_EOD!AJ10</f>
        <v>49</v>
      </c>
      <c r="K10">
        <f>MES_EOD!AI10+MES_EOD!AJ10</f>
        <v>5</v>
      </c>
      <c r="L10">
        <f>NDMC_EOD!AI10+NDMC_EOD!AJ10</f>
        <v>19.64</v>
      </c>
      <c r="M10">
        <f>TPDDL_EOD!AI10+TPDDL_EOD!AJ10</f>
        <v>58.54</v>
      </c>
      <c r="N10">
        <f t="shared" si="0"/>
        <v>216.17999999999998</v>
      </c>
      <c r="O10" s="113">
        <f t="shared" si="1"/>
        <v>0</v>
      </c>
      <c r="P10">
        <v>84.000000000000014</v>
      </c>
      <c r="Q10">
        <v>49.000000000000007</v>
      </c>
      <c r="R10">
        <v>5.0000000000000009</v>
      </c>
      <c r="S10">
        <v>19.640000000000004</v>
      </c>
      <c r="T10">
        <v>58.540000000000006</v>
      </c>
      <c r="U10" s="115">
        <f t="shared" si="2"/>
        <v>216.18000000000006</v>
      </c>
      <c r="V10" s="113">
        <f t="shared" si="3"/>
        <v>0</v>
      </c>
      <c r="Y10">
        <f>BAWANA!AW10+BAWANA!AX10</f>
        <v>26.91</v>
      </c>
      <c r="Z10">
        <f>BAWANA!BD10+BAWANA!BE10</f>
        <v>26.91</v>
      </c>
      <c r="AA10">
        <f>BAWANA!X10+BAWANA!Y10</f>
        <v>26.91</v>
      </c>
      <c r="AB10">
        <f>BAWANA!AE10+BAWANA!AF10</f>
        <v>26.91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13"/>
      <c r="I11">
        <f>BRPL_EOD!AI11+BRPL_EOD!AJ11</f>
        <v>84</v>
      </c>
      <c r="J11">
        <f>BYPL_EOD!AI11+BYPL_EOD!AJ11</f>
        <v>49</v>
      </c>
      <c r="K11">
        <f>MES_EOD!AI11+MES_EOD!AJ11</f>
        <v>5</v>
      </c>
      <c r="L11">
        <f>NDMC_EOD!AI11+NDMC_EOD!AJ11</f>
        <v>19.64</v>
      </c>
      <c r="M11">
        <f>TPDDL_EOD!AI11+TPDDL_EOD!AJ11</f>
        <v>58.54</v>
      </c>
      <c r="N11">
        <f t="shared" si="0"/>
        <v>216.17999999999998</v>
      </c>
      <c r="O11" s="113">
        <f t="shared" si="1"/>
        <v>0</v>
      </c>
      <c r="P11">
        <v>84.000000000000014</v>
      </c>
      <c r="Q11">
        <v>49.000000000000007</v>
      </c>
      <c r="R11">
        <v>5.0000000000000009</v>
      </c>
      <c r="S11">
        <v>19.640000000000004</v>
      </c>
      <c r="T11">
        <v>58.540000000000006</v>
      </c>
      <c r="U11" s="115">
        <f t="shared" si="2"/>
        <v>216.18000000000006</v>
      </c>
      <c r="V11" s="113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13"/>
      <c r="I12">
        <f>BRPL_EOD!AI12+BRPL_EOD!AJ12</f>
        <v>84</v>
      </c>
      <c r="J12">
        <f>BYPL_EOD!AI12+BYPL_EOD!AJ12</f>
        <v>49</v>
      </c>
      <c r="K12">
        <f>MES_EOD!AI12+MES_EOD!AJ12</f>
        <v>5</v>
      </c>
      <c r="L12">
        <f>NDMC_EOD!AI12+NDMC_EOD!AJ12</f>
        <v>19.64</v>
      </c>
      <c r="M12">
        <f>TPDDL_EOD!AI12+TPDDL_EOD!AJ12</f>
        <v>58.54</v>
      </c>
      <c r="N12">
        <f t="shared" si="0"/>
        <v>216.17999999999998</v>
      </c>
      <c r="O12" s="113">
        <f t="shared" si="1"/>
        <v>0</v>
      </c>
      <c r="P12">
        <v>84.000000000000014</v>
      </c>
      <c r="Q12">
        <v>49.000000000000007</v>
      </c>
      <c r="R12">
        <v>5.0000000000000009</v>
      </c>
      <c r="S12">
        <v>19.640000000000004</v>
      </c>
      <c r="T12">
        <v>58.540000000000006</v>
      </c>
      <c r="U12" s="115">
        <f t="shared" si="2"/>
        <v>216.18000000000006</v>
      </c>
      <c r="V12" s="113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13"/>
      <c r="I13">
        <f>BRPL_EOD!AI13+BRPL_EOD!AJ13</f>
        <v>84</v>
      </c>
      <c r="J13">
        <f>BYPL_EOD!AI13+BYPL_EOD!AJ13</f>
        <v>49</v>
      </c>
      <c r="K13">
        <f>MES_EOD!AI13+MES_EOD!AJ13</f>
        <v>5</v>
      </c>
      <c r="L13">
        <f>NDMC_EOD!AI13+NDMC_EOD!AJ13</f>
        <v>19.64</v>
      </c>
      <c r="M13">
        <f>TPDDL_EOD!AI13+TPDDL_EOD!AJ13</f>
        <v>58.54</v>
      </c>
      <c r="N13">
        <f t="shared" si="0"/>
        <v>216.17999999999998</v>
      </c>
      <c r="O13" s="113">
        <f t="shared" si="1"/>
        <v>0</v>
      </c>
      <c r="P13">
        <v>84.000000000000014</v>
      </c>
      <c r="Q13">
        <v>49.000000000000007</v>
      </c>
      <c r="R13">
        <v>5.0000000000000009</v>
      </c>
      <c r="S13">
        <v>19.640000000000004</v>
      </c>
      <c r="T13">
        <v>58.540000000000006</v>
      </c>
      <c r="U13" s="115">
        <f t="shared" si="2"/>
        <v>216.18000000000006</v>
      </c>
      <c r="V13" s="113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13"/>
      <c r="I14">
        <f>BRPL_EOD!AI14+BRPL_EOD!AJ14</f>
        <v>84</v>
      </c>
      <c r="J14">
        <f>BYPL_EOD!AI14+BYPL_EOD!AJ14</f>
        <v>49</v>
      </c>
      <c r="K14">
        <f>MES_EOD!AI14+MES_EOD!AJ14</f>
        <v>5</v>
      </c>
      <c r="L14">
        <f>NDMC_EOD!AI14+NDMC_EOD!AJ14</f>
        <v>19.64</v>
      </c>
      <c r="M14">
        <f>TPDDL_EOD!AI14+TPDDL_EOD!AJ14</f>
        <v>58.54</v>
      </c>
      <c r="N14">
        <f t="shared" si="0"/>
        <v>216.17999999999998</v>
      </c>
      <c r="O14" s="113">
        <f t="shared" si="1"/>
        <v>0</v>
      </c>
      <c r="P14">
        <v>84.000000000000014</v>
      </c>
      <c r="Q14">
        <v>49.000000000000007</v>
      </c>
      <c r="R14">
        <v>5.0000000000000009</v>
      </c>
      <c r="S14">
        <v>19.640000000000004</v>
      </c>
      <c r="T14">
        <v>58.540000000000006</v>
      </c>
      <c r="U14" s="115">
        <f t="shared" si="2"/>
        <v>216.18000000000006</v>
      </c>
      <c r="V14" s="113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13"/>
      <c r="I15">
        <f>BRPL_EOD!AI15+BRPL_EOD!AJ15</f>
        <v>84</v>
      </c>
      <c r="J15">
        <f>BYPL_EOD!AI15+BYPL_EOD!AJ15</f>
        <v>49</v>
      </c>
      <c r="K15">
        <f>MES_EOD!AI15+MES_EOD!AJ15</f>
        <v>5</v>
      </c>
      <c r="L15">
        <f>NDMC_EOD!AI15+NDMC_EOD!AJ15</f>
        <v>19.64</v>
      </c>
      <c r="M15">
        <f>TPDDL_EOD!AI15+TPDDL_EOD!AJ15</f>
        <v>58.54</v>
      </c>
      <c r="N15">
        <f t="shared" si="0"/>
        <v>216.17999999999998</v>
      </c>
      <c r="O15" s="113">
        <f t="shared" si="1"/>
        <v>0</v>
      </c>
      <c r="P15">
        <v>84.000000000000014</v>
      </c>
      <c r="Q15">
        <v>49.000000000000007</v>
      </c>
      <c r="R15">
        <v>5.0000000000000009</v>
      </c>
      <c r="S15">
        <v>19.640000000000004</v>
      </c>
      <c r="T15">
        <v>58.540000000000006</v>
      </c>
      <c r="U15" s="115">
        <f t="shared" si="2"/>
        <v>216.18000000000006</v>
      </c>
      <c r="V15" s="113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13"/>
      <c r="I16">
        <f>BRPL_EOD!AI16+BRPL_EOD!AJ16</f>
        <v>84</v>
      </c>
      <c r="J16">
        <f>BYPL_EOD!AI16+BYPL_EOD!AJ16</f>
        <v>49</v>
      </c>
      <c r="K16">
        <f>MES_EOD!AI16+MES_EOD!AJ16</f>
        <v>5</v>
      </c>
      <c r="L16">
        <f>NDMC_EOD!AI16+NDMC_EOD!AJ16</f>
        <v>19.64</v>
      </c>
      <c r="M16">
        <f>TPDDL_EOD!AI16+TPDDL_EOD!AJ16</f>
        <v>58.54</v>
      </c>
      <c r="N16">
        <f t="shared" si="0"/>
        <v>216.17999999999998</v>
      </c>
      <c r="O16" s="113">
        <f t="shared" si="1"/>
        <v>0</v>
      </c>
      <c r="P16">
        <v>84.000000000000014</v>
      </c>
      <c r="Q16">
        <v>49.000000000000007</v>
      </c>
      <c r="R16">
        <v>5.0000000000000009</v>
      </c>
      <c r="S16">
        <v>19.640000000000004</v>
      </c>
      <c r="T16">
        <v>58.540000000000006</v>
      </c>
      <c r="U16" s="115">
        <f t="shared" si="2"/>
        <v>216.18000000000006</v>
      </c>
      <c r="V16" s="113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13"/>
      <c r="I17">
        <f>BRPL_EOD!AI17+BRPL_EOD!AJ17</f>
        <v>84</v>
      </c>
      <c r="J17">
        <f>BYPL_EOD!AI17+BYPL_EOD!AJ17</f>
        <v>49</v>
      </c>
      <c r="K17">
        <f>MES_EOD!AI17+MES_EOD!AJ17</f>
        <v>5</v>
      </c>
      <c r="L17">
        <f>NDMC_EOD!AI17+NDMC_EOD!AJ17</f>
        <v>19.64</v>
      </c>
      <c r="M17">
        <f>TPDDL_EOD!AI17+TPDDL_EOD!AJ17</f>
        <v>58.54</v>
      </c>
      <c r="N17">
        <f t="shared" si="0"/>
        <v>216.17999999999998</v>
      </c>
      <c r="O17" s="113">
        <f t="shared" si="1"/>
        <v>0</v>
      </c>
      <c r="P17">
        <v>84.000000000000014</v>
      </c>
      <c r="Q17">
        <v>49.000000000000007</v>
      </c>
      <c r="R17">
        <v>5.0000000000000009</v>
      </c>
      <c r="S17">
        <v>19.640000000000004</v>
      </c>
      <c r="T17">
        <v>58.540000000000006</v>
      </c>
      <c r="U17" s="115">
        <f t="shared" si="2"/>
        <v>216.18000000000006</v>
      </c>
      <c r="V17" s="113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13"/>
      <c r="I18">
        <f>BRPL_EOD!AI18+BRPL_EOD!AJ18</f>
        <v>84</v>
      </c>
      <c r="J18">
        <f>BYPL_EOD!AI18+BYPL_EOD!AJ18</f>
        <v>49</v>
      </c>
      <c r="K18">
        <f>MES_EOD!AI18+MES_EOD!AJ18</f>
        <v>5</v>
      </c>
      <c r="L18">
        <f>NDMC_EOD!AI18+NDMC_EOD!AJ18</f>
        <v>19.64</v>
      </c>
      <c r="M18">
        <f>TPDDL_EOD!AI18+TPDDL_EOD!AJ18</f>
        <v>58.54</v>
      </c>
      <c r="N18">
        <f t="shared" si="0"/>
        <v>216.17999999999998</v>
      </c>
      <c r="O18" s="113">
        <f t="shared" si="1"/>
        <v>0</v>
      </c>
      <c r="P18">
        <v>84.000000000000014</v>
      </c>
      <c r="Q18">
        <v>49.000000000000007</v>
      </c>
      <c r="R18">
        <v>5.0000000000000009</v>
      </c>
      <c r="S18">
        <v>19.640000000000004</v>
      </c>
      <c r="T18">
        <v>58.540000000000006</v>
      </c>
      <c r="U18" s="115">
        <f t="shared" si="2"/>
        <v>216.18000000000006</v>
      </c>
      <c r="V18" s="113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13"/>
      <c r="I19">
        <f>BRPL_EOD!AI19+BRPL_EOD!AJ19</f>
        <v>84</v>
      </c>
      <c r="J19">
        <f>BYPL_EOD!AI19+BYPL_EOD!AJ19</f>
        <v>49</v>
      </c>
      <c r="K19">
        <f>MES_EOD!AI19+MES_EOD!AJ19</f>
        <v>5</v>
      </c>
      <c r="L19">
        <f>NDMC_EOD!AI19+NDMC_EOD!AJ19</f>
        <v>19.64</v>
      </c>
      <c r="M19">
        <f>TPDDL_EOD!AI19+TPDDL_EOD!AJ19</f>
        <v>58.54</v>
      </c>
      <c r="N19">
        <f t="shared" si="0"/>
        <v>216.17999999999998</v>
      </c>
      <c r="O19" s="113">
        <f t="shared" si="1"/>
        <v>0</v>
      </c>
      <c r="P19">
        <v>84.000000000000014</v>
      </c>
      <c r="Q19">
        <v>49.000000000000007</v>
      </c>
      <c r="R19">
        <v>5.0000000000000009</v>
      </c>
      <c r="S19">
        <v>19.640000000000004</v>
      </c>
      <c r="T19">
        <v>58.540000000000006</v>
      </c>
      <c r="U19" s="115">
        <f t="shared" si="2"/>
        <v>216.18000000000006</v>
      </c>
      <c r="V19" s="113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13"/>
      <c r="I20">
        <f>BRPL_EOD!AI20+BRPL_EOD!AJ20</f>
        <v>84</v>
      </c>
      <c r="J20">
        <f>BYPL_EOD!AI20+BYPL_EOD!AJ20</f>
        <v>49</v>
      </c>
      <c r="K20">
        <f>MES_EOD!AI20+MES_EOD!AJ20</f>
        <v>5</v>
      </c>
      <c r="L20">
        <f>NDMC_EOD!AI20+NDMC_EOD!AJ20</f>
        <v>19.64</v>
      </c>
      <c r="M20">
        <f>TPDDL_EOD!AI20+TPDDL_EOD!AJ20</f>
        <v>58.54</v>
      </c>
      <c r="N20">
        <f t="shared" si="0"/>
        <v>216.17999999999998</v>
      </c>
      <c r="O20" s="113">
        <f t="shared" si="1"/>
        <v>0</v>
      </c>
      <c r="P20">
        <v>84.000000000000014</v>
      </c>
      <c r="Q20">
        <v>49.000000000000007</v>
      </c>
      <c r="R20">
        <v>5.0000000000000009</v>
      </c>
      <c r="S20">
        <v>19.640000000000004</v>
      </c>
      <c r="T20">
        <v>58.540000000000006</v>
      </c>
      <c r="U20" s="115">
        <f t="shared" si="2"/>
        <v>216.18000000000006</v>
      </c>
      <c r="V20" s="113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13"/>
      <c r="I21">
        <f>BRPL_EOD!AI21+BRPL_EOD!AJ21</f>
        <v>84</v>
      </c>
      <c r="J21">
        <f>BYPL_EOD!AI21+BYPL_EOD!AJ21</f>
        <v>49</v>
      </c>
      <c r="K21">
        <f>MES_EOD!AI21+MES_EOD!AJ21</f>
        <v>5</v>
      </c>
      <c r="L21">
        <f>NDMC_EOD!AI21+NDMC_EOD!AJ21</f>
        <v>19.64</v>
      </c>
      <c r="M21">
        <f>TPDDL_EOD!AI21+TPDDL_EOD!AJ21</f>
        <v>58.54</v>
      </c>
      <c r="N21">
        <f t="shared" si="0"/>
        <v>216.17999999999998</v>
      </c>
      <c r="O21" s="113">
        <f t="shared" si="1"/>
        <v>0</v>
      </c>
      <c r="P21">
        <v>84.000000000000014</v>
      </c>
      <c r="Q21">
        <v>49.000000000000007</v>
      </c>
      <c r="R21">
        <v>5.0000000000000009</v>
      </c>
      <c r="S21">
        <v>19.640000000000004</v>
      </c>
      <c r="T21">
        <v>58.540000000000006</v>
      </c>
      <c r="U21" s="115">
        <f t="shared" si="2"/>
        <v>216.18000000000006</v>
      </c>
      <c r="V21" s="113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13"/>
      <c r="I22">
        <f>BRPL_EOD!AI22+BRPL_EOD!AJ22</f>
        <v>84</v>
      </c>
      <c r="J22">
        <f>BYPL_EOD!AI22+BYPL_EOD!AJ22</f>
        <v>49</v>
      </c>
      <c r="K22">
        <f>MES_EOD!AI22+MES_EOD!AJ22</f>
        <v>5</v>
      </c>
      <c r="L22">
        <f>NDMC_EOD!AI22+NDMC_EOD!AJ22</f>
        <v>19.64</v>
      </c>
      <c r="M22">
        <f>TPDDL_EOD!AI22+TPDDL_EOD!AJ22</f>
        <v>58.54</v>
      </c>
      <c r="N22">
        <f t="shared" si="0"/>
        <v>216.17999999999998</v>
      </c>
      <c r="O22" s="113">
        <f t="shared" si="1"/>
        <v>0</v>
      </c>
      <c r="P22">
        <v>84.000000000000014</v>
      </c>
      <c r="Q22">
        <v>49.000000000000007</v>
      </c>
      <c r="R22">
        <v>5.0000000000000009</v>
      </c>
      <c r="S22">
        <v>19.640000000000004</v>
      </c>
      <c r="T22">
        <v>58.540000000000006</v>
      </c>
      <c r="U22" s="115">
        <f t="shared" si="2"/>
        <v>216.18000000000006</v>
      </c>
      <c r="V22" s="113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130</v>
      </c>
      <c r="C23">
        <f>BAWANA!C23</f>
        <v>0</v>
      </c>
      <c r="D23">
        <f>BAWANA!AL23</f>
        <v>104</v>
      </c>
      <c r="E23">
        <f>BAWANA!AM23</f>
        <v>0</v>
      </c>
      <c r="F23">
        <f t="shared" si="4"/>
        <v>104</v>
      </c>
      <c r="G23">
        <f t="shared" si="5"/>
        <v>104</v>
      </c>
      <c r="H23" s="113"/>
      <c r="I23">
        <f>BRPL_EOD!AI23+BRPL_EOD!AJ23</f>
        <v>40.47</v>
      </c>
      <c r="J23">
        <f>BYPL_EOD!AI23+BYPL_EOD!AJ23</f>
        <v>23.4</v>
      </c>
      <c r="K23">
        <f>MES_EOD!AI23+MES_EOD!AJ23</f>
        <v>2.37</v>
      </c>
      <c r="L23">
        <f>NDMC_EOD!AI23+NDMC_EOD!AJ23</f>
        <v>9.48</v>
      </c>
      <c r="M23">
        <f>TPDDL_EOD!AI23+TPDDL_EOD!AJ23</f>
        <v>28.28</v>
      </c>
      <c r="N23">
        <f t="shared" si="0"/>
        <v>104</v>
      </c>
      <c r="O23" s="113">
        <f t="shared" si="1"/>
        <v>0</v>
      </c>
      <c r="P23">
        <v>40.47</v>
      </c>
      <c r="Q23">
        <v>23.4</v>
      </c>
      <c r="R23">
        <v>2.37</v>
      </c>
      <c r="S23">
        <v>9.48</v>
      </c>
      <c r="T23">
        <v>28.28</v>
      </c>
      <c r="U23" s="115">
        <f t="shared" si="2"/>
        <v>104</v>
      </c>
      <c r="V23" s="113">
        <f t="shared" si="3"/>
        <v>0</v>
      </c>
      <c r="Y23">
        <f>BAWANA!AW23+BAWANA!AX23</f>
        <v>13</v>
      </c>
      <c r="Z23">
        <f>BAWANA!BD23+BAWANA!BE23</f>
        <v>13</v>
      </c>
      <c r="AA23">
        <f>BAWANA!X23+BAWANA!Y23</f>
        <v>13</v>
      </c>
      <c r="AB23">
        <f>BAWANA!AE23+BAWANA!AF23</f>
        <v>13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130</v>
      </c>
      <c r="C24">
        <f>BAWANA!C24</f>
        <v>0</v>
      </c>
      <c r="D24">
        <f>BAWANA!AL24</f>
        <v>104</v>
      </c>
      <c r="E24">
        <f>BAWANA!AM24</f>
        <v>0</v>
      </c>
      <c r="F24">
        <f t="shared" si="4"/>
        <v>104</v>
      </c>
      <c r="G24">
        <f t="shared" si="5"/>
        <v>104</v>
      </c>
      <c r="H24" s="113"/>
      <c r="I24">
        <f>BRPL_EOD!AI24+BRPL_EOD!AJ24</f>
        <v>40.47</v>
      </c>
      <c r="J24">
        <f>BYPL_EOD!AI24+BYPL_EOD!AJ24</f>
        <v>23.4</v>
      </c>
      <c r="K24">
        <f>MES_EOD!AI24+MES_EOD!AJ24</f>
        <v>2.37</v>
      </c>
      <c r="L24">
        <f>NDMC_EOD!AI24+NDMC_EOD!AJ24</f>
        <v>9.48</v>
      </c>
      <c r="M24">
        <f>TPDDL_EOD!AI24+TPDDL_EOD!AJ24</f>
        <v>28.28</v>
      </c>
      <c r="N24">
        <f t="shared" si="0"/>
        <v>104</v>
      </c>
      <c r="O24" s="113">
        <f t="shared" si="1"/>
        <v>0</v>
      </c>
      <c r="P24">
        <v>40.47</v>
      </c>
      <c r="Q24">
        <v>23.4</v>
      </c>
      <c r="R24">
        <v>2.37</v>
      </c>
      <c r="S24">
        <v>9.48</v>
      </c>
      <c r="T24">
        <v>28.28</v>
      </c>
      <c r="U24" s="115">
        <f t="shared" si="2"/>
        <v>104</v>
      </c>
      <c r="V24" s="113">
        <f t="shared" si="3"/>
        <v>0</v>
      </c>
      <c r="Y24">
        <f>BAWANA!AW24+BAWANA!AX24</f>
        <v>13</v>
      </c>
      <c r="Z24">
        <f>BAWANA!BD24+BAWANA!BE24</f>
        <v>13</v>
      </c>
      <c r="AA24">
        <f>BAWANA!X24+BAWANA!Y24</f>
        <v>13</v>
      </c>
      <c r="AB24">
        <f>BAWANA!AE24+BAWANA!AF24</f>
        <v>13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130</v>
      </c>
      <c r="C25">
        <f>BAWANA!C25</f>
        <v>0</v>
      </c>
      <c r="D25">
        <f>BAWANA!AL25</f>
        <v>104</v>
      </c>
      <c r="E25">
        <f>BAWANA!AM25</f>
        <v>0</v>
      </c>
      <c r="F25">
        <f t="shared" si="4"/>
        <v>104</v>
      </c>
      <c r="G25">
        <f t="shared" si="5"/>
        <v>104</v>
      </c>
      <c r="H25" s="113"/>
      <c r="I25">
        <f>BRPL_EOD!AI25+BRPL_EOD!AJ25</f>
        <v>40.47</v>
      </c>
      <c r="J25">
        <f>BYPL_EOD!AI25+BYPL_EOD!AJ25</f>
        <v>23.4</v>
      </c>
      <c r="K25">
        <f>MES_EOD!AI25+MES_EOD!AJ25</f>
        <v>2.37</v>
      </c>
      <c r="L25">
        <f>NDMC_EOD!AI25+NDMC_EOD!AJ25</f>
        <v>9.48</v>
      </c>
      <c r="M25">
        <f>TPDDL_EOD!AI25+TPDDL_EOD!AJ25</f>
        <v>28.28</v>
      </c>
      <c r="N25">
        <f t="shared" si="0"/>
        <v>104</v>
      </c>
      <c r="O25" s="113">
        <f t="shared" si="1"/>
        <v>0</v>
      </c>
      <c r="P25">
        <v>40.47</v>
      </c>
      <c r="Q25">
        <v>23.4</v>
      </c>
      <c r="R25">
        <v>2.37</v>
      </c>
      <c r="S25">
        <v>9.48</v>
      </c>
      <c r="T25">
        <v>28.28</v>
      </c>
      <c r="U25" s="115">
        <f t="shared" si="2"/>
        <v>104</v>
      </c>
      <c r="V25" s="113">
        <f t="shared" si="3"/>
        <v>0</v>
      </c>
      <c r="Y25">
        <f>BAWANA!AW25+BAWANA!AX25</f>
        <v>13</v>
      </c>
      <c r="Z25">
        <f>BAWANA!BD25+BAWANA!BE25</f>
        <v>13</v>
      </c>
      <c r="AA25">
        <f>BAWANA!X25+BAWANA!Y25</f>
        <v>13</v>
      </c>
      <c r="AB25">
        <f>BAWANA!AE25+BAWANA!AF25</f>
        <v>13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130</v>
      </c>
      <c r="C26">
        <f>BAWANA!C26</f>
        <v>0</v>
      </c>
      <c r="D26">
        <f>BAWANA!AL26</f>
        <v>104</v>
      </c>
      <c r="E26">
        <f>BAWANA!AM26</f>
        <v>0</v>
      </c>
      <c r="F26">
        <f t="shared" si="4"/>
        <v>104</v>
      </c>
      <c r="G26">
        <f t="shared" si="5"/>
        <v>104</v>
      </c>
      <c r="H26" s="113"/>
      <c r="I26">
        <f>BRPL_EOD!AI26+BRPL_EOD!AJ26</f>
        <v>40.47</v>
      </c>
      <c r="J26">
        <f>BYPL_EOD!AI26+BYPL_EOD!AJ26</f>
        <v>23.4</v>
      </c>
      <c r="K26">
        <f>MES_EOD!AI26+MES_EOD!AJ26</f>
        <v>2.37</v>
      </c>
      <c r="L26">
        <f>NDMC_EOD!AI26+NDMC_EOD!AJ26</f>
        <v>9.48</v>
      </c>
      <c r="M26">
        <f>TPDDL_EOD!AI26+TPDDL_EOD!AJ26</f>
        <v>28.28</v>
      </c>
      <c r="N26">
        <f t="shared" si="0"/>
        <v>104</v>
      </c>
      <c r="O26" s="113">
        <f t="shared" si="1"/>
        <v>0</v>
      </c>
      <c r="P26">
        <v>40.47</v>
      </c>
      <c r="Q26">
        <v>23.4</v>
      </c>
      <c r="R26">
        <v>2.37</v>
      </c>
      <c r="S26">
        <v>9.48</v>
      </c>
      <c r="T26">
        <v>28.28</v>
      </c>
      <c r="U26" s="115">
        <f t="shared" si="2"/>
        <v>104</v>
      </c>
      <c r="V26" s="113">
        <f t="shared" si="3"/>
        <v>0</v>
      </c>
      <c r="Y26">
        <f>BAWANA!AW26+BAWANA!AX26</f>
        <v>13</v>
      </c>
      <c r="Z26">
        <f>BAWANA!BD26+BAWANA!BE26</f>
        <v>13</v>
      </c>
      <c r="AA26">
        <f>BAWANA!X26+BAWANA!Y26</f>
        <v>13</v>
      </c>
      <c r="AB26">
        <f>BAWANA!AE26+BAWANA!AF26</f>
        <v>13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130</v>
      </c>
      <c r="C27">
        <f>BAWANA!C27</f>
        <v>0</v>
      </c>
      <c r="D27">
        <f>BAWANA!AL27</f>
        <v>104</v>
      </c>
      <c r="E27">
        <f>BAWANA!AM27</f>
        <v>0</v>
      </c>
      <c r="F27">
        <f t="shared" si="4"/>
        <v>104</v>
      </c>
      <c r="G27">
        <f t="shared" si="5"/>
        <v>104</v>
      </c>
      <c r="H27" s="113"/>
      <c r="I27">
        <f>BRPL_EOD!AI27+BRPL_EOD!AJ27</f>
        <v>40.47</v>
      </c>
      <c r="J27">
        <f>BYPL_EOD!AI27+BYPL_EOD!AJ27</f>
        <v>23.4</v>
      </c>
      <c r="K27">
        <f>MES_EOD!AI27+MES_EOD!AJ27</f>
        <v>2.37</v>
      </c>
      <c r="L27">
        <f>NDMC_EOD!AI27+NDMC_EOD!AJ27</f>
        <v>9.48</v>
      </c>
      <c r="M27">
        <f>TPDDL_EOD!AI27+TPDDL_EOD!AJ27</f>
        <v>28.28</v>
      </c>
      <c r="N27">
        <f t="shared" si="0"/>
        <v>104</v>
      </c>
      <c r="O27" s="113">
        <f t="shared" si="1"/>
        <v>0</v>
      </c>
      <c r="P27">
        <v>40.47</v>
      </c>
      <c r="Q27">
        <v>23.4</v>
      </c>
      <c r="R27">
        <v>2.37</v>
      </c>
      <c r="S27">
        <v>9.48</v>
      </c>
      <c r="T27">
        <v>28.28</v>
      </c>
      <c r="U27" s="115">
        <f t="shared" si="2"/>
        <v>104</v>
      </c>
      <c r="V27" s="113">
        <f t="shared" si="3"/>
        <v>0</v>
      </c>
      <c r="Y27">
        <f>BAWANA!AW27+BAWANA!AX27</f>
        <v>13</v>
      </c>
      <c r="Z27">
        <f>BAWANA!BD27+BAWANA!BE27</f>
        <v>13</v>
      </c>
      <c r="AA27">
        <f>BAWANA!X27+BAWANA!Y27</f>
        <v>13</v>
      </c>
      <c r="AB27">
        <f>BAWANA!AE27+BAWANA!AF27</f>
        <v>13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130</v>
      </c>
      <c r="C28">
        <f>BAWANA!C28</f>
        <v>0</v>
      </c>
      <c r="D28">
        <f>BAWANA!AL28</f>
        <v>104</v>
      </c>
      <c r="E28">
        <f>BAWANA!AM28</f>
        <v>0</v>
      </c>
      <c r="F28">
        <f t="shared" si="4"/>
        <v>104</v>
      </c>
      <c r="G28">
        <f t="shared" si="5"/>
        <v>104</v>
      </c>
      <c r="H28" s="113"/>
      <c r="I28">
        <f>BRPL_EOD!AI28+BRPL_EOD!AJ28</f>
        <v>40.47</v>
      </c>
      <c r="J28">
        <f>BYPL_EOD!AI28+BYPL_EOD!AJ28</f>
        <v>23.4</v>
      </c>
      <c r="K28">
        <f>MES_EOD!AI28+MES_EOD!AJ28</f>
        <v>2.37</v>
      </c>
      <c r="L28">
        <f>NDMC_EOD!AI28+NDMC_EOD!AJ28</f>
        <v>9.48</v>
      </c>
      <c r="M28">
        <f>TPDDL_EOD!AI28+TPDDL_EOD!AJ28</f>
        <v>28.28</v>
      </c>
      <c r="N28">
        <f t="shared" si="0"/>
        <v>104</v>
      </c>
      <c r="O28" s="113">
        <f t="shared" si="1"/>
        <v>0</v>
      </c>
      <c r="P28">
        <v>40.47</v>
      </c>
      <c r="Q28">
        <v>23.4</v>
      </c>
      <c r="R28">
        <v>2.37</v>
      </c>
      <c r="S28">
        <v>9.48</v>
      </c>
      <c r="T28">
        <v>28.28</v>
      </c>
      <c r="U28" s="115">
        <f t="shared" si="2"/>
        <v>104</v>
      </c>
      <c r="V28" s="113">
        <f t="shared" si="3"/>
        <v>0</v>
      </c>
      <c r="Y28">
        <f>BAWANA!AW28+BAWANA!AX28</f>
        <v>13</v>
      </c>
      <c r="Z28">
        <f>BAWANA!BD28+BAWANA!BE28</f>
        <v>13</v>
      </c>
      <c r="AA28">
        <f>BAWANA!X28+BAWANA!Y28</f>
        <v>13</v>
      </c>
      <c r="AB28">
        <f>BAWANA!AE28+BAWANA!AF28</f>
        <v>13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130</v>
      </c>
      <c r="C29">
        <f>BAWANA!C29</f>
        <v>0</v>
      </c>
      <c r="D29">
        <f>BAWANA!AL29</f>
        <v>104</v>
      </c>
      <c r="E29">
        <f>BAWANA!AM29</f>
        <v>0</v>
      </c>
      <c r="F29">
        <f t="shared" si="4"/>
        <v>104</v>
      </c>
      <c r="G29">
        <f t="shared" si="5"/>
        <v>104</v>
      </c>
      <c r="H29" s="113"/>
      <c r="I29">
        <f>BRPL_EOD!AI29+BRPL_EOD!AJ29</f>
        <v>40.47</v>
      </c>
      <c r="J29">
        <f>BYPL_EOD!AI29+BYPL_EOD!AJ29</f>
        <v>23.4</v>
      </c>
      <c r="K29">
        <f>MES_EOD!AI29+MES_EOD!AJ29</f>
        <v>2.37</v>
      </c>
      <c r="L29">
        <f>NDMC_EOD!AI29+NDMC_EOD!AJ29</f>
        <v>9.48</v>
      </c>
      <c r="M29">
        <f>TPDDL_EOD!AI29+TPDDL_EOD!AJ29</f>
        <v>28.28</v>
      </c>
      <c r="N29">
        <f t="shared" si="0"/>
        <v>104</v>
      </c>
      <c r="O29" s="113">
        <f t="shared" si="1"/>
        <v>0</v>
      </c>
      <c r="P29">
        <v>40.47</v>
      </c>
      <c r="Q29">
        <v>23.4</v>
      </c>
      <c r="R29">
        <v>2.37</v>
      </c>
      <c r="S29">
        <v>9.48</v>
      </c>
      <c r="T29">
        <v>28.28</v>
      </c>
      <c r="U29" s="115">
        <f t="shared" si="2"/>
        <v>104</v>
      </c>
      <c r="V29" s="113">
        <f t="shared" si="3"/>
        <v>0</v>
      </c>
      <c r="Y29">
        <f>BAWANA!AW29+BAWANA!AX29</f>
        <v>13</v>
      </c>
      <c r="Z29">
        <f>BAWANA!BD29+BAWANA!BE29</f>
        <v>13</v>
      </c>
      <c r="AA29">
        <f>BAWANA!X29+BAWANA!Y29</f>
        <v>13</v>
      </c>
      <c r="AB29">
        <f>BAWANA!AE29+BAWANA!AF29</f>
        <v>13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130</v>
      </c>
      <c r="C30">
        <f>BAWANA!C30</f>
        <v>0</v>
      </c>
      <c r="D30">
        <f>BAWANA!AL30</f>
        <v>104</v>
      </c>
      <c r="E30">
        <f>BAWANA!AM30</f>
        <v>0</v>
      </c>
      <c r="F30">
        <f t="shared" si="4"/>
        <v>104</v>
      </c>
      <c r="G30">
        <f t="shared" si="5"/>
        <v>104</v>
      </c>
      <c r="H30" s="113"/>
      <c r="I30">
        <f>BRPL_EOD!AI30+BRPL_EOD!AJ30</f>
        <v>40.47</v>
      </c>
      <c r="J30">
        <f>BYPL_EOD!AI30+BYPL_EOD!AJ30</f>
        <v>23.4</v>
      </c>
      <c r="K30">
        <f>MES_EOD!AI30+MES_EOD!AJ30</f>
        <v>2.37</v>
      </c>
      <c r="L30">
        <f>NDMC_EOD!AI30+NDMC_EOD!AJ30</f>
        <v>9.48</v>
      </c>
      <c r="M30">
        <f>TPDDL_EOD!AI30+TPDDL_EOD!AJ30</f>
        <v>28.28</v>
      </c>
      <c r="N30">
        <f t="shared" si="0"/>
        <v>104</v>
      </c>
      <c r="O30" s="113">
        <f t="shared" si="1"/>
        <v>0</v>
      </c>
      <c r="P30">
        <v>40.47</v>
      </c>
      <c r="Q30">
        <v>23.4</v>
      </c>
      <c r="R30">
        <v>2.37</v>
      </c>
      <c r="S30">
        <v>9.48</v>
      </c>
      <c r="T30">
        <v>28.28</v>
      </c>
      <c r="U30" s="115">
        <f t="shared" si="2"/>
        <v>104</v>
      </c>
      <c r="V30" s="113">
        <f t="shared" si="3"/>
        <v>0</v>
      </c>
      <c r="Y30">
        <f>BAWANA!AW30+BAWANA!AX30</f>
        <v>13</v>
      </c>
      <c r="Z30">
        <f>BAWANA!BD30+BAWANA!BE30</f>
        <v>13</v>
      </c>
      <c r="AA30">
        <f>BAWANA!X30+BAWANA!Y30</f>
        <v>13</v>
      </c>
      <c r="AB30">
        <f>BAWANA!AE30+BAWANA!AF30</f>
        <v>13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130</v>
      </c>
      <c r="C31">
        <f>BAWANA!C31</f>
        <v>0</v>
      </c>
      <c r="D31">
        <f>BAWANA!AL31</f>
        <v>104</v>
      </c>
      <c r="E31">
        <f>BAWANA!AM31</f>
        <v>0</v>
      </c>
      <c r="F31">
        <f t="shared" si="4"/>
        <v>104</v>
      </c>
      <c r="G31">
        <f t="shared" si="5"/>
        <v>104</v>
      </c>
      <c r="H31" s="113"/>
      <c r="I31">
        <f>BRPL_EOD!AI31+BRPL_EOD!AJ31</f>
        <v>40.47</v>
      </c>
      <c r="J31">
        <f>BYPL_EOD!AI31+BYPL_EOD!AJ31</f>
        <v>23.4</v>
      </c>
      <c r="K31">
        <f>MES_EOD!AI31+MES_EOD!AJ31</f>
        <v>2.37</v>
      </c>
      <c r="L31">
        <f>NDMC_EOD!AI31+NDMC_EOD!AJ31</f>
        <v>9.48</v>
      </c>
      <c r="M31">
        <f>TPDDL_EOD!AI31+TPDDL_EOD!AJ31</f>
        <v>28.28</v>
      </c>
      <c r="N31">
        <f t="shared" si="0"/>
        <v>104</v>
      </c>
      <c r="O31" s="113">
        <f t="shared" si="1"/>
        <v>0</v>
      </c>
      <c r="P31">
        <v>40.47</v>
      </c>
      <c r="Q31">
        <v>23.4</v>
      </c>
      <c r="R31">
        <v>2.37</v>
      </c>
      <c r="S31">
        <v>9.48</v>
      </c>
      <c r="T31">
        <v>28.28</v>
      </c>
      <c r="U31" s="115">
        <f t="shared" si="2"/>
        <v>104</v>
      </c>
      <c r="V31" s="113">
        <f t="shared" si="3"/>
        <v>0</v>
      </c>
      <c r="Y31">
        <f>BAWANA!AW31+BAWANA!AX31</f>
        <v>13</v>
      </c>
      <c r="Z31">
        <f>BAWANA!BD31+BAWANA!BE31</f>
        <v>13</v>
      </c>
      <c r="AA31">
        <f>BAWANA!X31+BAWANA!Y31</f>
        <v>13</v>
      </c>
      <c r="AB31">
        <f>BAWANA!AE31+BAWANA!AF31</f>
        <v>13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130</v>
      </c>
      <c r="C32">
        <f>BAWANA!C32</f>
        <v>0</v>
      </c>
      <c r="D32">
        <f>BAWANA!AL32</f>
        <v>104</v>
      </c>
      <c r="E32">
        <f>BAWANA!AM32</f>
        <v>0</v>
      </c>
      <c r="F32">
        <f t="shared" si="4"/>
        <v>104</v>
      </c>
      <c r="G32">
        <f t="shared" si="5"/>
        <v>104</v>
      </c>
      <c r="H32" s="113"/>
      <c r="I32">
        <f>BRPL_EOD!AI32+BRPL_EOD!AJ32</f>
        <v>40.47</v>
      </c>
      <c r="J32">
        <f>BYPL_EOD!AI32+BYPL_EOD!AJ32</f>
        <v>23.4</v>
      </c>
      <c r="K32">
        <f>MES_EOD!AI32+MES_EOD!AJ32</f>
        <v>2.37</v>
      </c>
      <c r="L32">
        <f>NDMC_EOD!AI32+NDMC_EOD!AJ32</f>
        <v>9.48</v>
      </c>
      <c r="M32">
        <f>TPDDL_EOD!AI32+TPDDL_EOD!AJ32</f>
        <v>28.28</v>
      </c>
      <c r="N32">
        <f t="shared" si="0"/>
        <v>104</v>
      </c>
      <c r="O32" s="113">
        <f t="shared" si="1"/>
        <v>0</v>
      </c>
      <c r="P32">
        <v>40.47</v>
      </c>
      <c r="Q32">
        <v>23.4</v>
      </c>
      <c r="R32">
        <v>2.37</v>
      </c>
      <c r="S32">
        <v>9.48</v>
      </c>
      <c r="T32">
        <v>28.28</v>
      </c>
      <c r="U32" s="115">
        <f t="shared" si="2"/>
        <v>104</v>
      </c>
      <c r="V32" s="113">
        <f t="shared" si="3"/>
        <v>0</v>
      </c>
      <c r="Y32">
        <f>BAWANA!AW32+BAWANA!AX32</f>
        <v>13</v>
      </c>
      <c r="Z32">
        <f>BAWANA!BD32+BAWANA!BE32</f>
        <v>13</v>
      </c>
      <c r="AA32">
        <f>BAWANA!X32+BAWANA!Y32</f>
        <v>13</v>
      </c>
      <c r="AB32">
        <f>BAWANA!AE32+BAWANA!AF32</f>
        <v>13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130</v>
      </c>
      <c r="C33">
        <f>BAWANA!C33</f>
        <v>0</v>
      </c>
      <c r="D33">
        <f>BAWANA!AL33</f>
        <v>104</v>
      </c>
      <c r="E33">
        <f>BAWANA!AM33</f>
        <v>0</v>
      </c>
      <c r="F33">
        <f t="shared" si="4"/>
        <v>104</v>
      </c>
      <c r="G33">
        <f t="shared" si="5"/>
        <v>104</v>
      </c>
      <c r="H33" s="113"/>
      <c r="I33">
        <f>BRPL_EOD!AI33+BRPL_EOD!AJ33</f>
        <v>49.95</v>
      </c>
      <c r="J33">
        <f>BYPL_EOD!AI33+BYPL_EOD!AJ33</f>
        <v>23.4</v>
      </c>
      <c r="K33">
        <f>MES_EOD!AI33+MES_EOD!AJ33</f>
        <v>2.37</v>
      </c>
      <c r="L33">
        <f>NDMC_EOD!AI33+NDMC_EOD!AJ33</f>
        <v>0</v>
      </c>
      <c r="M33">
        <f>TPDDL_EOD!AI33+TPDDL_EOD!AJ33</f>
        <v>28.28</v>
      </c>
      <c r="N33">
        <f t="shared" si="0"/>
        <v>104</v>
      </c>
      <c r="O33" s="113">
        <f t="shared" si="1"/>
        <v>0</v>
      </c>
      <c r="P33">
        <v>49.95</v>
      </c>
      <c r="Q33">
        <v>23.4</v>
      </c>
      <c r="R33">
        <v>2.37</v>
      </c>
      <c r="S33">
        <v>0</v>
      </c>
      <c r="T33">
        <v>28.28</v>
      </c>
      <c r="U33" s="115">
        <f t="shared" si="2"/>
        <v>104</v>
      </c>
      <c r="V33" s="113">
        <f t="shared" si="3"/>
        <v>0</v>
      </c>
      <c r="Y33">
        <f>BAWANA!AW33+BAWANA!AX33</f>
        <v>13</v>
      </c>
      <c r="Z33">
        <f>BAWANA!BD33+BAWANA!BE33</f>
        <v>13</v>
      </c>
      <c r="AA33">
        <f>BAWANA!X33+BAWANA!Y33</f>
        <v>13</v>
      </c>
      <c r="AB33">
        <f>BAWANA!AE33+BAWANA!AF33</f>
        <v>13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130</v>
      </c>
      <c r="C34">
        <f>BAWANA!C34</f>
        <v>0</v>
      </c>
      <c r="D34">
        <f>BAWANA!AL34</f>
        <v>104</v>
      </c>
      <c r="E34">
        <f>BAWANA!AM34</f>
        <v>0</v>
      </c>
      <c r="F34">
        <f t="shared" si="4"/>
        <v>104</v>
      </c>
      <c r="G34">
        <f t="shared" si="5"/>
        <v>104</v>
      </c>
      <c r="H34" s="113"/>
      <c r="I34">
        <f>BRPL_EOD!AI34+BRPL_EOD!AJ34</f>
        <v>49.95</v>
      </c>
      <c r="J34">
        <f>BYPL_EOD!AI34+BYPL_EOD!AJ34</f>
        <v>23.4</v>
      </c>
      <c r="K34">
        <f>MES_EOD!AI34+MES_EOD!AJ34</f>
        <v>2.37</v>
      </c>
      <c r="L34">
        <f>NDMC_EOD!AI34+NDMC_EOD!AJ34</f>
        <v>0</v>
      </c>
      <c r="M34">
        <f>TPDDL_EOD!AI34+TPDDL_EOD!AJ34</f>
        <v>28.28</v>
      </c>
      <c r="N34">
        <f t="shared" si="0"/>
        <v>104</v>
      </c>
      <c r="O34" s="113">
        <f t="shared" si="1"/>
        <v>0</v>
      </c>
      <c r="P34">
        <v>49.95</v>
      </c>
      <c r="Q34">
        <v>23.4</v>
      </c>
      <c r="R34">
        <v>2.37</v>
      </c>
      <c r="S34">
        <v>0</v>
      </c>
      <c r="T34">
        <v>28.28</v>
      </c>
      <c r="U34" s="115">
        <f t="shared" si="2"/>
        <v>104</v>
      </c>
      <c r="V34" s="113">
        <f t="shared" si="3"/>
        <v>0</v>
      </c>
      <c r="Y34">
        <f>BAWANA!AW34+BAWANA!AX34</f>
        <v>13</v>
      </c>
      <c r="Z34">
        <f>BAWANA!BD34+BAWANA!BE34</f>
        <v>13</v>
      </c>
      <c r="AA34">
        <f>BAWANA!X34+BAWANA!Y34</f>
        <v>13</v>
      </c>
      <c r="AB34">
        <f>BAWANA!AE34+BAWANA!AF34</f>
        <v>13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130</v>
      </c>
      <c r="C35">
        <f>BAWANA!C35</f>
        <v>0</v>
      </c>
      <c r="D35">
        <f>BAWANA!AL35</f>
        <v>104</v>
      </c>
      <c r="E35">
        <f>BAWANA!AM35</f>
        <v>0</v>
      </c>
      <c r="F35">
        <f t="shared" si="4"/>
        <v>104</v>
      </c>
      <c r="G35">
        <f t="shared" si="5"/>
        <v>104</v>
      </c>
      <c r="H35" s="113"/>
      <c r="I35">
        <f>BRPL_EOD!AI35+BRPL_EOD!AJ35</f>
        <v>49.95</v>
      </c>
      <c r="J35">
        <f>BYPL_EOD!AI35+BYPL_EOD!AJ35</f>
        <v>23.4</v>
      </c>
      <c r="K35">
        <f>MES_EOD!AI35+MES_EOD!AJ35</f>
        <v>2.37</v>
      </c>
      <c r="L35">
        <f>NDMC_EOD!AI35+NDMC_EOD!AJ35</f>
        <v>0</v>
      </c>
      <c r="M35">
        <f>TPDDL_EOD!AI35+TPDDL_EOD!AJ35</f>
        <v>28.28</v>
      </c>
      <c r="N35">
        <f t="shared" si="0"/>
        <v>104</v>
      </c>
      <c r="O35" s="113">
        <f t="shared" si="1"/>
        <v>0</v>
      </c>
      <c r="P35">
        <v>49.95</v>
      </c>
      <c r="Q35">
        <v>23.4</v>
      </c>
      <c r="R35">
        <v>2.37</v>
      </c>
      <c r="S35">
        <v>0</v>
      </c>
      <c r="T35">
        <v>28.28</v>
      </c>
      <c r="U35" s="115">
        <f t="shared" si="2"/>
        <v>104</v>
      </c>
      <c r="V35" s="113">
        <f t="shared" si="3"/>
        <v>0</v>
      </c>
      <c r="Y35">
        <f>BAWANA!AW35+BAWANA!AX35</f>
        <v>13</v>
      </c>
      <c r="Z35">
        <f>BAWANA!BD35+BAWANA!BE35</f>
        <v>13</v>
      </c>
      <c r="AA35">
        <f>BAWANA!X35+BAWANA!Y35</f>
        <v>13</v>
      </c>
      <c r="AB35">
        <f>BAWANA!AE35+BAWANA!AF35</f>
        <v>13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130</v>
      </c>
      <c r="C36">
        <f>BAWANA!C36</f>
        <v>0</v>
      </c>
      <c r="D36">
        <f>BAWANA!AL36</f>
        <v>104</v>
      </c>
      <c r="E36">
        <f>BAWANA!AM36</f>
        <v>0</v>
      </c>
      <c r="F36">
        <f t="shared" si="4"/>
        <v>104</v>
      </c>
      <c r="G36">
        <f t="shared" si="5"/>
        <v>104</v>
      </c>
      <c r="H36" s="113"/>
      <c r="I36">
        <f>BRPL_EOD!AI36+BRPL_EOD!AJ36</f>
        <v>49.95</v>
      </c>
      <c r="J36">
        <f>BYPL_EOD!AI36+BYPL_EOD!AJ36</f>
        <v>23.4</v>
      </c>
      <c r="K36">
        <f>MES_EOD!AI36+MES_EOD!AJ36</f>
        <v>2.37</v>
      </c>
      <c r="L36">
        <f>NDMC_EOD!AI36+NDMC_EOD!AJ36</f>
        <v>0</v>
      </c>
      <c r="M36">
        <f>TPDDL_EOD!AI36+TPDDL_EOD!AJ36</f>
        <v>28.28</v>
      </c>
      <c r="N36">
        <f t="shared" si="0"/>
        <v>104</v>
      </c>
      <c r="O36" s="113">
        <f t="shared" si="1"/>
        <v>0</v>
      </c>
      <c r="P36">
        <v>49.95</v>
      </c>
      <c r="Q36">
        <v>23.4</v>
      </c>
      <c r="R36">
        <v>2.37</v>
      </c>
      <c r="S36">
        <v>0</v>
      </c>
      <c r="T36">
        <v>28.28</v>
      </c>
      <c r="U36" s="115">
        <f t="shared" si="2"/>
        <v>104</v>
      </c>
      <c r="V36" s="113">
        <f t="shared" si="3"/>
        <v>0</v>
      </c>
      <c r="Y36">
        <f>BAWANA!AW36+BAWANA!AX36</f>
        <v>13</v>
      </c>
      <c r="Z36">
        <f>BAWANA!BD36+BAWANA!BE36</f>
        <v>13</v>
      </c>
      <c r="AA36">
        <f>BAWANA!X36+BAWANA!Y36</f>
        <v>13</v>
      </c>
      <c r="AB36">
        <f>BAWANA!AE36+BAWANA!AF36</f>
        <v>13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210</v>
      </c>
      <c r="C37">
        <f>BAWANA!C37</f>
        <v>0</v>
      </c>
      <c r="D37">
        <f>BAWANA!AL37</f>
        <v>181.07</v>
      </c>
      <c r="E37">
        <f>BAWANA!AM37</f>
        <v>0</v>
      </c>
      <c r="F37">
        <f t="shared" si="4"/>
        <v>168</v>
      </c>
      <c r="G37">
        <f t="shared" si="5"/>
        <v>181.07</v>
      </c>
      <c r="H37" s="113"/>
      <c r="I37">
        <f>BRPL_EOD!AI37+BRPL_EOD!AJ37</f>
        <v>105.37</v>
      </c>
      <c r="J37">
        <f>BYPL_EOD!AI37+BYPL_EOD!AJ37</f>
        <v>37.799999999999997</v>
      </c>
      <c r="K37">
        <f>MES_EOD!AI37+MES_EOD!AJ37</f>
        <v>3.83</v>
      </c>
      <c r="L37">
        <f>NDMC_EOD!AI37+NDMC_EOD!AJ37</f>
        <v>5.79</v>
      </c>
      <c r="M37">
        <f>TPDDL_EOD!AI37+TPDDL_EOD!AJ37</f>
        <v>28.28</v>
      </c>
      <c r="N37">
        <f t="shared" si="0"/>
        <v>181.07000000000002</v>
      </c>
      <c r="O37" s="113">
        <f t="shared" si="1"/>
        <v>0</v>
      </c>
      <c r="P37">
        <v>105.36999999999999</v>
      </c>
      <c r="Q37">
        <v>37.79999999999999</v>
      </c>
      <c r="R37">
        <v>3.8299999999999996</v>
      </c>
      <c r="S37">
        <v>5.7899999999999991</v>
      </c>
      <c r="T37">
        <v>28.279999999999998</v>
      </c>
      <c r="U37" s="115">
        <f t="shared" si="2"/>
        <v>181.07</v>
      </c>
      <c r="V37" s="113">
        <f t="shared" si="3"/>
        <v>0</v>
      </c>
      <c r="Y37">
        <f>BAWANA!AW37+BAWANA!AX37</f>
        <v>7.93</v>
      </c>
      <c r="Z37">
        <f>BAWANA!BD37+BAWANA!BE37</f>
        <v>21</v>
      </c>
      <c r="AA37">
        <f>BAWANA!X37+BAWANA!Y37</f>
        <v>7.93</v>
      </c>
      <c r="AB37">
        <f>BAWANA!AE37+BAWANA!AF37</f>
        <v>21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210</v>
      </c>
      <c r="C38">
        <f>BAWANA!C38</f>
        <v>0</v>
      </c>
      <c r="D38">
        <f>BAWANA!AL38</f>
        <v>179.17</v>
      </c>
      <c r="E38">
        <f>BAWANA!AM38</f>
        <v>0</v>
      </c>
      <c r="F38">
        <f t="shared" si="4"/>
        <v>168</v>
      </c>
      <c r="G38">
        <f t="shared" si="5"/>
        <v>179.17</v>
      </c>
      <c r="H38" s="113"/>
      <c r="I38">
        <f>BRPL_EOD!AI38+BRPL_EOD!AJ38</f>
        <v>105.37</v>
      </c>
      <c r="J38">
        <f>BYPL_EOD!AI38+BYPL_EOD!AJ38</f>
        <v>37.799999999999997</v>
      </c>
      <c r="K38">
        <f>MES_EOD!AI38+MES_EOD!AJ38</f>
        <v>3.83</v>
      </c>
      <c r="L38">
        <f>NDMC_EOD!AI38+NDMC_EOD!AJ38</f>
        <v>7.17</v>
      </c>
      <c r="M38">
        <f>TPDDL_EOD!AI38+TPDDL_EOD!AJ38</f>
        <v>25</v>
      </c>
      <c r="N38">
        <f t="shared" si="0"/>
        <v>179.17000000000002</v>
      </c>
      <c r="O38" s="113">
        <f t="shared" si="1"/>
        <v>0</v>
      </c>
      <c r="P38">
        <v>105.36999999999999</v>
      </c>
      <c r="Q38">
        <v>37.79999999999999</v>
      </c>
      <c r="R38">
        <v>3.8299999999999996</v>
      </c>
      <c r="S38">
        <v>7.169999999999999</v>
      </c>
      <c r="T38">
        <v>24.999999999999996</v>
      </c>
      <c r="U38" s="115">
        <f t="shared" si="2"/>
        <v>179.17</v>
      </c>
      <c r="V38" s="113">
        <f t="shared" si="3"/>
        <v>0</v>
      </c>
      <c r="Y38">
        <f>BAWANA!AW38+BAWANA!AX38</f>
        <v>9.83</v>
      </c>
      <c r="Z38">
        <f>BAWANA!BD38+BAWANA!BE38</f>
        <v>21</v>
      </c>
      <c r="AA38">
        <f>BAWANA!X38+BAWANA!Y38</f>
        <v>9.83</v>
      </c>
      <c r="AB38">
        <f>BAWANA!AE38+BAWANA!AF38</f>
        <v>21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250</v>
      </c>
      <c r="C39">
        <f>BAWANA!C39</f>
        <v>0</v>
      </c>
      <c r="D39">
        <f>BAWANA!AL39</f>
        <v>200</v>
      </c>
      <c r="E39">
        <f>BAWANA!AM39</f>
        <v>0</v>
      </c>
      <c r="F39">
        <f t="shared" si="4"/>
        <v>200</v>
      </c>
      <c r="G39">
        <f t="shared" si="5"/>
        <v>200</v>
      </c>
      <c r="H39" s="113"/>
      <c r="I39">
        <f>BRPL_EOD!AI39+BRPL_EOD!AJ39</f>
        <v>77.819999999999993</v>
      </c>
      <c r="J39">
        <f>BYPL_EOD!AI39+BYPL_EOD!AJ39</f>
        <v>45</v>
      </c>
      <c r="K39">
        <f>MES_EOD!AI39+MES_EOD!AJ39</f>
        <v>4.5599999999999996</v>
      </c>
      <c r="L39">
        <f>NDMC_EOD!AI39+NDMC_EOD!AJ39</f>
        <v>18.239999999999998</v>
      </c>
      <c r="M39">
        <f>TPDDL_EOD!AI39+TPDDL_EOD!AJ39</f>
        <v>54.38</v>
      </c>
      <c r="N39">
        <f t="shared" si="0"/>
        <v>200</v>
      </c>
      <c r="O39" s="113">
        <f t="shared" si="1"/>
        <v>0</v>
      </c>
      <c r="P39">
        <v>77.819999999999993</v>
      </c>
      <c r="Q39">
        <v>45</v>
      </c>
      <c r="R39">
        <v>4.5599999999999996</v>
      </c>
      <c r="S39">
        <v>18.239999999999998</v>
      </c>
      <c r="T39">
        <v>54.38</v>
      </c>
      <c r="U39" s="115">
        <f t="shared" si="2"/>
        <v>200</v>
      </c>
      <c r="V39" s="113">
        <f t="shared" si="3"/>
        <v>0</v>
      </c>
      <c r="Y39">
        <f>BAWANA!AW39+BAWANA!AX39</f>
        <v>25</v>
      </c>
      <c r="Z39">
        <f>BAWANA!BD39+BAWANA!BE39</f>
        <v>25</v>
      </c>
      <c r="AA39">
        <f>BAWANA!X39+BAWANA!Y39</f>
        <v>25</v>
      </c>
      <c r="AB39">
        <f>BAWANA!AE39+BAWANA!AF39</f>
        <v>25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250</v>
      </c>
      <c r="C40">
        <f>BAWANA!C40</f>
        <v>0</v>
      </c>
      <c r="D40">
        <f>BAWANA!AL40</f>
        <v>200</v>
      </c>
      <c r="E40">
        <f>BAWANA!AM40</f>
        <v>0</v>
      </c>
      <c r="F40">
        <f t="shared" si="4"/>
        <v>200</v>
      </c>
      <c r="G40">
        <f t="shared" si="5"/>
        <v>200</v>
      </c>
      <c r="H40" s="113"/>
      <c r="I40">
        <f>BRPL_EOD!AI40+BRPL_EOD!AJ40</f>
        <v>77.819999999999993</v>
      </c>
      <c r="J40">
        <f>BYPL_EOD!AI40+BYPL_EOD!AJ40</f>
        <v>45</v>
      </c>
      <c r="K40">
        <f>MES_EOD!AI40+MES_EOD!AJ40</f>
        <v>4.5599999999999996</v>
      </c>
      <c r="L40">
        <f>NDMC_EOD!AI40+NDMC_EOD!AJ40</f>
        <v>18.239999999999998</v>
      </c>
      <c r="M40">
        <f>TPDDL_EOD!AI40+TPDDL_EOD!AJ40</f>
        <v>54.38</v>
      </c>
      <c r="N40">
        <f t="shared" si="0"/>
        <v>200</v>
      </c>
      <c r="O40" s="113">
        <f t="shared" si="1"/>
        <v>0</v>
      </c>
      <c r="P40">
        <v>77.819999999999993</v>
      </c>
      <c r="Q40">
        <v>45</v>
      </c>
      <c r="R40">
        <v>4.5599999999999996</v>
      </c>
      <c r="S40">
        <v>18.239999999999998</v>
      </c>
      <c r="T40">
        <v>54.38</v>
      </c>
      <c r="U40" s="115">
        <f t="shared" si="2"/>
        <v>200</v>
      </c>
      <c r="V40" s="113">
        <f t="shared" si="3"/>
        <v>0</v>
      </c>
      <c r="Y40">
        <f>BAWANA!AW40+BAWANA!AX40</f>
        <v>25</v>
      </c>
      <c r="Z40">
        <f>BAWANA!BD40+BAWANA!BE40</f>
        <v>25</v>
      </c>
      <c r="AA40">
        <f>BAWANA!X40+BAWANA!Y40</f>
        <v>25</v>
      </c>
      <c r="AB40">
        <f>BAWANA!AE40+BAWANA!AF40</f>
        <v>25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212.39</v>
      </c>
      <c r="E41">
        <f>BAWANA!AM41</f>
        <v>-6</v>
      </c>
      <c r="F41">
        <f t="shared" si="4"/>
        <v>256</v>
      </c>
      <c r="G41">
        <f t="shared" si="5"/>
        <v>206.39</v>
      </c>
      <c r="H41" s="113"/>
      <c r="I41">
        <f>BRPL_EOD!AI41+BRPL_EOD!AJ41</f>
        <v>93.34</v>
      </c>
      <c r="J41">
        <f>BYPL_EOD!AI41+BYPL_EOD!AJ41</f>
        <v>54.4</v>
      </c>
      <c r="K41">
        <f>MES_EOD!AI41+MES_EOD!AJ41</f>
        <v>5.55</v>
      </c>
      <c r="L41">
        <f>NDMC_EOD!AI41+NDMC_EOD!AJ41</f>
        <v>20.87</v>
      </c>
      <c r="M41">
        <f>TPDDL_EOD!AI41+TPDDL_EOD!AJ41</f>
        <v>62.24</v>
      </c>
      <c r="N41">
        <f t="shared" si="0"/>
        <v>236.40000000000003</v>
      </c>
      <c r="O41" s="113">
        <f t="shared" si="1"/>
        <v>-30.010000000000048</v>
      </c>
      <c r="P41">
        <v>81.490873942470373</v>
      </c>
      <c r="Q41">
        <v>47.49414551607444</v>
      </c>
      <c r="R41">
        <v>4.8454505076142116</v>
      </c>
      <c r="S41">
        <v>18.22064001692047</v>
      </c>
      <c r="T41">
        <v>54.338890016920466</v>
      </c>
      <c r="U41" s="115">
        <f t="shared" si="2"/>
        <v>206.38999999999993</v>
      </c>
      <c r="V41" s="113">
        <f t="shared" si="3"/>
        <v>0</v>
      </c>
      <c r="Y41">
        <f>BAWANA!AW41+BAWANA!AX41</f>
        <v>28.61</v>
      </c>
      <c r="Z41">
        <f>BAWANA!BD41+BAWANA!BE41</f>
        <v>35</v>
      </c>
      <c r="AA41">
        <f>BAWANA!X41+BAWANA!Y41</f>
        <v>28.61</v>
      </c>
      <c r="AB41">
        <f>BAWANA!AE41+BAWANA!AF41</f>
        <v>35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212.39</v>
      </c>
      <c r="E42">
        <f>BAWANA!AM42</f>
        <v>-6</v>
      </c>
      <c r="F42">
        <f t="shared" si="4"/>
        <v>256</v>
      </c>
      <c r="G42">
        <f t="shared" si="5"/>
        <v>206.39</v>
      </c>
      <c r="H42" s="113"/>
      <c r="I42">
        <f>BRPL_EOD!AI42+BRPL_EOD!AJ42</f>
        <v>93.34</v>
      </c>
      <c r="J42">
        <f>BYPL_EOD!AI42+BYPL_EOD!AJ42</f>
        <v>54.4</v>
      </c>
      <c r="K42">
        <f>MES_EOD!AI42+MES_EOD!AJ42</f>
        <v>5.55</v>
      </c>
      <c r="L42">
        <f>NDMC_EOD!AI42+NDMC_EOD!AJ42</f>
        <v>20.87</v>
      </c>
      <c r="M42">
        <f>TPDDL_EOD!AI42+TPDDL_EOD!AJ42</f>
        <v>62.24</v>
      </c>
      <c r="N42">
        <f t="shared" si="0"/>
        <v>236.40000000000003</v>
      </c>
      <c r="O42" s="113">
        <f t="shared" si="1"/>
        <v>-30.010000000000048</v>
      </c>
      <c r="P42">
        <v>81.490873942470373</v>
      </c>
      <c r="Q42">
        <v>47.49414551607444</v>
      </c>
      <c r="R42">
        <v>4.8454505076142116</v>
      </c>
      <c r="S42">
        <v>18.22064001692047</v>
      </c>
      <c r="T42">
        <v>54.338890016920466</v>
      </c>
      <c r="U42" s="115">
        <f t="shared" si="2"/>
        <v>206.38999999999993</v>
      </c>
      <c r="V42" s="113">
        <f t="shared" si="3"/>
        <v>0</v>
      </c>
      <c r="Y42">
        <f>BAWANA!AW42+BAWANA!AX42</f>
        <v>28.61</v>
      </c>
      <c r="Z42">
        <f>BAWANA!BD42+BAWANA!BE42</f>
        <v>35</v>
      </c>
      <c r="AA42">
        <f>BAWANA!X42+BAWANA!Y42</f>
        <v>28.61</v>
      </c>
      <c r="AB42">
        <f>BAWANA!AE42+BAWANA!AF42</f>
        <v>35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230</v>
      </c>
      <c r="C43">
        <f>BAWANA!C43</f>
        <v>0</v>
      </c>
      <c r="D43">
        <f>BAWANA!AL43</f>
        <v>190</v>
      </c>
      <c r="E43">
        <f>BAWANA!AM43</f>
        <v>-6</v>
      </c>
      <c r="F43">
        <f t="shared" si="4"/>
        <v>184</v>
      </c>
      <c r="G43">
        <f t="shared" si="5"/>
        <v>184</v>
      </c>
      <c r="H43" s="113"/>
      <c r="I43">
        <f>BRPL_EOD!AI43+BRPL_EOD!AJ43</f>
        <v>9.34</v>
      </c>
      <c r="J43">
        <f>BYPL_EOD!AI43+BYPL_EOD!AJ43</f>
        <v>5.4</v>
      </c>
      <c r="K43">
        <f>MES_EOD!AI43+MES_EOD!AJ43</f>
        <v>0.55000000000000004</v>
      </c>
      <c r="L43">
        <f>NDMC_EOD!AI43+NDMC_EOD!AJ43</f>
        <v>2.19</v>
      </c>
      <c r="M43">
        <f>TPDDL_EOD!AI43+TPDDL_EOD!AJ43</f>
        <v>6.53</v>
      </c>
      <c r="N43">
        <f t="shared" si="0"/>
        <v>24.01</v>
      </c>
      <c r="O43" s="113">
        <f t="shared" si="1"/>
        <v>159.99</v>
      </c>
      <c r="P43">
        <v>71.608199999999997</v>
      </c>
      <c r="Q43">
        <v>41.4</v>
      </c>
      <c r="R43">
        <v>4.1859999999999999</v>
      </c>
      <c r="S43">
        <v>16.780799999999999</v>
      </c>
      <c r="T43">
        <v>50.025000000000006</v>
      </c>
      <c r="U43" s="115">
        <f t="shared" si="2"/>
        <v>184</v>
      </c>
      <c r="V43" s="208">
        <f t="shared" si="3"/>
        <v>0</v>
      </c>
      <c r="W43" s="209"/>
      <c r="Y43">
        <f>BAWANA!AW43+BAWANA!AX43</f>
        <v>23</v>
      </c>
      <c r="Z43">
        <f>BAWANA!BD43+BAWANA!BE43</f>
        <v>23</v>
      </c>
      <c r="AA43">
        <f>BAWANA!X43+BAWANA!Y43</f>
        <v>23</v>
      </c>
      <c r="AB43">
        <f>BAWANA!AE43+BAWANA!AF43</f>
        <v>23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230</v>
      </c>
      <c r="C44">
        <f>BAWANA!C44</f>
        <v>0</v>
      </c>
      <c r="D44">
        <f>BAWANA!AL44</f>
        <v>190</v>
      </c>
      <c r="E44">
        <f>BAWANA!AM44</f>
        <v>-6</v>
      </c>
      <c r="F44">
        <f t="shared" si="4"/>
        <v>184</v>
      </c>
      <c r="G44">
        <f t="shared" si="5"/>
        <v>184</v>
      </c>
      <c r="H44" s="113"/>
      <c r="I44">
        <f>BRPL_EOD!AI44+BRPL_EOD!AJ44</f>
        <v>9.34</v>
      </c>
      <c r="J44">
        <f>BYPL_EOD!AI44+BYPL_EOD!AJ44</f>
        <v>5.4</v>
      </c>
      <c r="K44">
        <f>MES_EOD!AI44+MES_EOD!AJ44</f>
        <v>0.55000000000000004</v>
      </c>
      <c r="L44">
        <f>NDMC_EOD!AI44+NDMC_EOD!AJ44</f>
        <v>2.19</v>
      </c>
      <c r="M44">
        <f>TPDDL_EOD!AI44+TPDDL_EOD!AJ44</f>
        <v>6.53</v>
      </c>
      <c r="N44">
        <f t="shared" si="0"/>
        <v>24.01</v>
      </c>
      <c r="O44" s="113">
        <f t="shared" si="1"/>
        <v>159.99</v>
      </c>
      <c r="P44">
        <v>71.608199999999997</v>
      </c>
      <c r="Q44">
        <v>41.4</v>
      </c>
      <c r="R44">
        <v>4.1859999999999999</v>
      </c>
      <c r="S44">
        <v>16.780799999999999</v>
      </c>
      <c r="T44">
        <v>50.025000000000006</v>
      </c>
      <c r="U44" s="115">
        <f t="shared" si="2"/>
        <v>184</v>
      </c>
      <c r="V44" s="113">
        <f t="shared" si="3"/>
        <v>0</v>
      </c>
      <c r="W44" s="209"/>
      <c r="Y44">
        <f>BAWANA!AW44+BAWANA!AX44</f>
        <v>23</v>
      </c>
      <c r="Z44">
        <f>BAWANA!BD44+BAWANA!BE44</f>
        <v>23</v>
      </c>
      <c r="AA44">
        <f>BAWANA!X44+BAWANA!Y44</f>
        <v>23</v>
      </c>
      <c r="AB44">
        <f>BAWANA!AE44+BAWANA!AF44</f>
        <v>23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230</v>
      </c>
      <c r="C45">
        <f>BAWANA!C45</f>
        <v>0</v>
      </c>
      <c r="D45">
        <f>BAWANA!AL45</f>
        <v>190</v>
      </c>
      <c r="E45">
        <f>BAWANA!AM45</f>
        <v>-6</v>
      </c>
      <c r="F45">
        <f t="shared" si="4"/>
        <v>184</v>
      </c>
      <c r="G45">
        <f t="shared" si="5"/>
        <v>184</v>
      </c>
      <c r="H45" s="113"/>
      <c r="I45">
        <f>BRPL_EOD!AI45+BRPL_EOD!AJ45</f>
        <v>9.34</v>
      </c>
      <c r="J45">
        <f>BYPL_EOD!AI45+BYPL_EOD!AJ45</f>
        <v>5.4</v>
      </c>
      <c r="K45">
        <f>MES_EOD!AI45+MES_EOD!AJ45</f>
        <v>0.55000000000000004</v>
      </c>
      <c r="L45">
        <f>NDMC_EOD!AI45+NDMC_EOD!AJ45</f>
        <v>2.19</v>
      </c>
      <c r="M45">
        <f>TPDDL_EOD!AI45+TPDDL_EOD!AJ45</f>
        <v>6.53</v>
      </c>
      <c r="N45">
        <f t="shared" si="0"/>
        <v>24.01</v>
      </c>
      <c r="O45" s="113">
        <f t="shared" si="1"/>
        <v>159.99</v>
      </c>
      <c r="P45">
        <v>71.608199999999997</v>
      </c>
      <c r="Q45">
        <v>41.4</v>
      </c>
      <c r="R45">
        <v>4.1859999999999999</v>
      </c>
      <c r="S45">
        <v>16.780799999999999</v>
      </c>
      <c r="T45">
        <v>50.025000000000006</v>
      </c>
      <c r="U45" s="115">
        <f t="shared" si="2"/>
        <v>184</v>
      </c>
      <c r="V45" s="113">
        <f t="shared" si="3"/>
        <v>0</v>
      </c>
      <c r="W45" s="209"/>
      <c r="Y45">
        <f>BAWANA!AW45+BAWANA!AX45</f>
        <v>23</v>
      </c>
      <c r="Z45">
        <f>BAWANA!BD45+BAWANA!BE45</f>
        <v>23</v>
      </c>
      <c r="AA45">
        <f>BAWANA!X45+BAWANA!Y45</f>
        <v>23</v>
      </c>
      <c r="AB45">
        <f>BAWANA!AE45+BAWANA!AF45</f>
        <v>23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230</v>
      </c>
      <c r="C46">
        <f>BAWANA!C46</f>
        <v>0</v>
      </c>
      <c r="D46">
        <f>BAWANA!AL46</f>
        <v>190</v>
      </c>
      <c r="E46">
        <f>BAWANA!AM46</f>
        <v>-6</v>
      </c>
      <c r="F46">
        <f t="shared" si="4"/>
        <v>184</v>
      </c>
      <c r="G46">
        <f t="shared" si="5"/>
        <v>184</v>
      </c>
      <c r="H46" s="113"/>
      <c r="I46">
        <f>BRPL_EOD!AI46+BRPL_EOD!AJ46</f>
        <v>9.34</v>
      </c>
      <c r="J46">
        <f>BYPL_EOD!AI46+BYPL_EOD!AJ46</f>
        <v>5.4</v>
      </c>
      <c r="K46">
        <f>MES_EOD!AI46+MES_EOD!AJ46</f>
        <v>0.55000000000000004</v>
      </c>
      <c r="L46">
        <f>NDMC_EOD!AI46+NDMC_EOD!AJ46</f>
        <v>2.19</v>
      </c>
      <c r="M46">
        <f>TPDDL_EOD!AI46+TPDDL_EOD!AJ46</f>
        <v>6.53</v>
      </c>
      <c r="N46">
        <f t="shared" si="0"/>
        <v>24.01</v>
      </c>
      <c r="O46" s="113">
        <f t="shared" si="1"/>
        <v>159.99</v>
      </c>
      <c r="P46">
        <v>71.608199999999997</v>
      </c>
      <c r="Q46">
        <v>41.4</v>
      </c>
      <c r="R46">
        <v>4.1859999999999999</v>
      </c>
      <c r="S46">
        <v>16.780799999999999</v>
      </c>
      <c r="T46">
        <v>50.025000000000006</v>
      </c>
      <c r="U46" s="115">
        <f t="shared" si="2"/>
        <v>184</v>
      </c>
      <c r="V46" s="113">
        <f t="shared" si="3"/>
        <v>0</v>
      </c>
      <c r="W46" s="209"/>
      <c r="Y46">
        <f>BAWANA!AW46+BAWANA!AX46</f>
        <v>23</v>
      </c>
      <c r="Z46">
        <f>BAWANA!BD46+BAWANA!BE46</f>
        <v>23</v>
      </c>
      <c r="AA46">
        <f>BAWANA!X46+BAWANA!Y46</f>
        <v>23</v>
      </c>
      <c r="AB46">
        <f>BAWANA!AE46+BAWANA!AF46</f>
        <v>23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160</v>
      </c>
      <c r="C47">
        <f>BAWANA!C47</f>
        <v>0</v>
      </c>
      <c r="D47">
        <f>BAWANA!AL47</f>
        <v>128</v>
      </c>
      <c r="E47">
        <f>BAWANA!AM47</f>
        <v>-6</v>
      </c>
      <c r="F47">
        <f t="shared" si="4"/>
        <v>128</v>
      </c>
      <c r="G47">
        <f t="shared" si="5"/>
        <v>122</v>
      </c>
      <c r="H47" s="113"/>
      <c r="I47">
        <f>BRPL_EOD!AI47+BRPL_EOD!AJ47</f>
        <v>59.14</v>
      </c>
      <c r="J47">
        <f>BYPL_EOD!AI47+BYPL_EOD!AJ47</f>
        <v>34.200000000000003</v>
      </c>
      <c r="K47">
        <f>MES_EOD!AI47+MES_EOD!AJ47</f>
        <v>3.4699999999999998</v>
      </c>
      <c r="L47">
        <f>NDMC_EOD!AI47+NDMC_EOD!AJ47</f>
        <v>13.86</v>
      </c>
      <c r="M47">
        <f>TPDDL_EOD!AI47+TPDDL_EOD!AJ47</f>
        <v>41.33</v>
      </c>
      <c r="N47">
        <f t="shared" si="0"/>
        <v>152</v>
      </c>
      <c r="O47" s="113">
        <f t="shared" si="1"/>
        <v>-30</v>
      </c>
      <c r="P47">
        <v>47.467631578947369</v>
      </c>
      <c r="Q47">
        <v>27.450000000000003</v>
      </c>
      <c r="R47">
        <v>2.7851315789473681</v>
      </c>
      <c r="S47">
        <v>11.124473684210527</v>
      </c>
      <c r="T47">
        <v>33.172763157894735</v>
      </c>
      <c r="U47" s="115">
        <f t="shared" si="2"/>
        <v>122.00000000000001</v>
      </c>
      <c r="V47" s="113">
        <f t="shared" si="3"/>
        <v>0</v>
      </c>
      <c r="Y47">
        <f>BAWANA!AW47+BAWANA!AX47</f>
        <v>19</v>
      </c>
      <c r="Z47">
        <f>BAWANA!BD47+BAWANA!BE47</f>
        <v>19</v>
      </c>
      <c r="AA47">
        <f>BAWANA!X47+BAWANA!Y47</f>
        <v>19</v>
      </c>
      <c r="AB47">
        <f>BAWANA!AE47+BAWANA!AF47</f>
        <v>19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160</v>
      </c>
      <c r="C48">
        <f>BAWANA!C48</f>
        <v>0</v>
      </c>
      <c r="D48">
        <f>BAWANA!AL48</f>
        <v>128</v>
      </c>
      <c r="E48">
        <f>BAWANA!AM48</f>
        <v>-6</v>
      </c>
      <c r="F48">
        <f t="shared" si="4"/>
        <v>128</v>
      </c>
      <c r="G48">
        <f t="shared" si="5"/>
        <v>122</v>
      </c>
      <c r="H48" s="113"/>
      <c r="I48">
        <f>BRPL_EOD!AI48+BRPL_EOD!AJ48</f>
        <v>59.14</v>
      </c>
      <c r="J48">
        <f>BYPL_EOD!AI48+BYPL_EOD!AJ48</f>
        <v>34.200000000000003</v>
      </c>
      <c r="K48">
        <f>MES_EOD!AI48+MES_EOD!AJ48</f>
        <v>3.4699999999999998</v>
      </c>
      <c r="L48">
        <f>NDMC_EOD!AI48+NDMC_EOD!AJ48</f>
        <v>13.86</v>
      </c>
      <c r="M48">
        <f>TPDDL_EOD!AI48+TPDDL_EOD!AJ48</f>
        <v>41.33</v>
      </c>
      <c r="N48">
        <f t="shared" si="0"/>
        <v>152</v>
      </c>
      <c r="O48" s="113">
        <f t="shared" si="1"/>
        <v>-30</v>
      </c>
      <c r="P48">
        <v>47.467631578947369</v>
      </c>
      <c r="Q48">
        <v>27.450000000000003</v>
      </c>
      <c r="R48">
        <v>2.7851315789473681</v>
      </c>
      <c r="S48">
        <v>11.124473684210527</v>
      </c>
      <c r="T48">
        <v>33.172763157894735</v>
      </c>
      <c r="U48" s="115">
        <f t="shared" si="2"/>
        <v>122.00000000000001</v>
      </c>
      <c r="V48" s="113">
        <f t="shared" si="3"/>
        <v>0</v>
      </c>
      <c r="Y48">
        <f>BAWANA!AW48+BAWANA!AX48</f>
        <v>19</v>
      </c>
      <c r="Z48">
        <f>BAWANA!BD48+BAWANA!BE48</f>
        <v>19</v>
      </c>
      <c r="AA48">
        <f>BAWANA!X48+BAWANA!Y48</f>
        <v>19</v>
      </c>
      <c r="AB48">
        <f>BAWANA!AE48+BAWANA!AF48</f>
        <v>19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270</v>
      </c>
      <c r="C49">
        <f>BAWANA!C49</f>
        <v>0</v>
      </c>
      <c r="D49">
        <f>BAWANA!AL49</f>
        <v>216</v>
      </c>
      <c r="E49">
        <f>BAWANA!AM49</f>
        <v>-6</v>
      </c>
      <c r="F49">
        <f t="shared" si="4"/>
        <v>216</v>
      </c>
      <c r="G49">
        <f t="shared" si="5"/>
        <v>210</v>
      </c>
      <c r="H49" s="113"/>
      <c r="I49">
        <f>BRPL_EOD!AI49+BRPL_EOD!AJ49</f>
        <v>93.39</v>
      </c>
      <c r="J49">
        <f>BYPL_EOD!AI49+BYPL_EOD!AJ49</f>
        <v>54</v>
      </c>
      <c r="K49">
        <f>MES_EOD!AI49+MES_EOD!AJ49</f>
        <v>5.47</v>
      </c>
      <c r="L49">
        <f>NDMC_EOD!AI49+NDMC_EOD!AJ49</f>
        <v>21.89</v>
      </c>
      <c r="M49">
        <f>TPDDL_EOD!AI49+TPDDL_EOD!AJ49</f>
        <v>65.259999999999991</v>
      </c>
      <c r="N49">
        <f t="shared" si="0"/>
        <v>240.01</v>
      </c>
      <c r="O49" s="113">
        <f t="shared" si="1"/>
        <v>-30.009999999999991</v>
      </c>
      <c r="P49">
        <v>81.712845298112583</v>
      </c>
      <c r="Q49">
        <v>47.248031332027836</v>
      </c>
      <c r="R49">
        <v>4.7860505812257825</v>
      </c>
      <c r="S49">
        <v>19.152951960334988</v>
      </c>
      <c r="T49">
        <v>57.100120828298813</v>
      </c>
      <c r="U49" s="115">
        <f t="shared" si="2"/>
        <v>210.00000000000006</v>
      </c>
      <c r="V49" s="113">
        <f t="shared" si="3"/>
        <v>0</v>
      </c>
      <c r="Y49">
        <f>BAWANA!AW49+BAWANA!AX49</f>
        <v>30</v>
      </c>
      <c r="Z49">
        <f>BAWANA!BD49+BAWANA!BE49</f>
        <v>30</v>
      </c>
      <c r="AA49">
        <f>BAWANA!X49+BAWANA!Y49</f>
        <v>30</v>
      </c>
      <c r="AB49">
        <f>BAWANA!AE49+BAWANA!AF49</f>
        <v>30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270</v>
      </c>
      <c r="C50">
        <f>BAWANA!C50</f>
        <v>0</v>
      </c>
      <c r="D50">
        <f>BAWANA!AL50</f>
        <v>216</v>
      </c>
      <c r="E50">
        <f>BAWANA!AM50</f>
        <v>-6</v>
      </c>
      <c r="F50">
        <f t="shared" si="4"/>
        <v>216</v>
      </c>
      <c r="G50">
        <f t="shared" si="5"/>
        <v>210</v>
      </c>
      <c r="H50" s="113"/>
      <c r="I50">
        <f>BRPL_EOD!AI50+BRPL_EOD!AJ50</f>
        <v>93.39</v>
      </c>
      <c r="J50">
        <f>BYPL_EOD!AI50+BYPL_EOD!AJ50</f>
        <v>54</v>
      </c>
      <c r="K50">
        <f>MES_EOD!AI50+MES_EOD!AJ50</f>
        <v>5.47</v>
      </c>
      <c r="L50">
        <f>NDMC_EOD!AI50+NDMC_EOD!AJ50</f>
        <v>21.89</v>
      </c>
      <c r="M50">
        <f>TPDDL_EOD!AI50+TPDDL_EOD!AJ50</f>
        <v>65.259999999999991</v>
      </c>
      <c r="N50">
        <f t="shared" si="0"/>
        <v>240.01</v>
      </c>
      <c r="O50" s="113">
        <f t="shared" si="1"/>
        <v>-30.009999999999991</v>
      </c>
      <c r="P50">
        <v>81.712845298112583</v>
      </c>
      <c r="Q50">
        <v>47.248031332027836</v>
      </c>
      <c r="R50">
        <v>4.7860505812257825</v>
      </c>
      <c r="S50">
        <v>19.152951960334988</v>
      </c>
      <c r="T50">
        <v>57.100120828298813</v>
      </c>
      <c r="U50" s="115">
        <f t="shared" si="2"/>
        <v>210.00000000000006</v>
      </c>
      <c r="V50" s="113">
        <f t="shared" si="3"/>
        <v>0</v>
      </c>
      <c r="Y50">
        <f>BAWANA!AW50+BAWANA!AX50</f>
        <v>30</v>
      </c>
      <c r="Z50">
        <f>BAWANA!BD50+BAWANA!BE50</f>
        <v>30</v>
      </c>
      <c r="AA50">
        <f>BAWANA!X50+BAWANA!Y50</f>
        <v>30</v>
      </c>
      <c r="AB50">
        <f>BAWANA!AE50+BAWANA!AF50</f>
        <v>30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270</v>
      </c>
      <c r="C51">
        <f>BAWANA!C51</f>
        <v>0</v>
      </c>
      <c r="D51">
        <f>BAWANA!AL51</f>
        <v>216</v>
      </c>
      <c r="E51">
        <f>BAWANA!AM51</f>
        <v>-6</v>
      </c>
      <c r="F51">
        <f t="shared" si="4"/>
        <v>216</v>
      </c>
      <c r="G51">
        <f t="shared" si="5"/>
        <v>210</v>
      </c>
      <c r="H51" s="113"/>
      <c r="I51">
        <f>BRPL_EOD!AI51+BRPL_EOD!AJ51</f>
        <v>93.39</v>
      </c>
      <c r="J51">
        <f>BYPL_EOD!AI51+BYPL_EOD!AJ51</f>
        <v>54</v>
      </c>
      <c r="K51">
        <f>MES_EOD!AI51+MES_EOD!AJ51</f>
        <v>5.47</v>
      </c>
      <c r="L51">
        <f>NDMC_EOD!AI51+NDMC_EOD!AJ51</f>
        <v>21.89</v>
      </c>
      <c r="M51">
        <f>TPDDL_EOD!AI51+TPDDL_EOD!AJ51</f>
        <v>65.259999999999991</v>
      </c>
      <c r="N51">
        <f t="shared" si="0"/>
        <v>240.01</v>
      </c>
      <c r="O51" s="113">
        <f t="shared" si="1"/>
        <v>-30.009999999999991</v>
      </c>
      <c r="P51">
        <v>81.712845298112583</v>
      </c>
      <c r="Q51">
        <v>47.248031332027836</v>
      </c>
      <c r="R51">
        <v>4.7860505812257825</v>
      </c>
      <c r="S51">
        <v>19.152951960334988</v>
      </c>
      <c r="T51">
        <v>57.100120828298813</v>
      </c>
      <c r="U51" s="115">
        <f t="shared" si="2"/>
        <v>210.00000000000006</v>
      </c>
      <c r="V51" s="113">
        <f t="shared" si="3"/>
        <v>0</v>
      </c>
      <c r="Y51">
        <f>BAWANA!AW51+BAWANA!AX51</f>
        <v>30</v>
      </c>
      <c r="Z51">
        <f>BAWANA!BD51+BAWANA!BE51</f>
        <v>30</v>
      </c>
      <c r="AA51">
        <f>BAWANA!X51+BAWANA!Y51</f>
        <v>30</v>
      </c>
      <c r="AB51">
        <f>BAWANA!AE51+BAWANA!AF51</f>
        <v>30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270</v>
      </c>
      <c r="C52">
        <f>BAWANA!C52</f>
        <v>0</v>
      </c>
      <c r="D52">
        <f>BAWANA!AL52</f>
        <v>216</v>
      </c>
      <c r="E52">
        <f>BAWANA!AM52</f>
        <v>-6</v>
      </c>
      <c r="F52">
        <f t="shared" si="4"/>
        <v>216</v>
      </c>
      <c r="G52">
        <f t="shared" si="5"/>
        <v>210</v>
      </c>
      <c r="H52" s="113"/>
      <c r="I52">
        <f>BRPL_EOD!AI52+BRPL_EOD!AJ52</f>
        <v>93.39</v>
      </c>
      <c r="J52">
        <f>BYPL_EOD!AI52+BYPL_EOD!AJ52</f>
        <v>54</v>
      </c>
      <c r="K52">
        <f>MES_EOD!AI52+MES_EOD!AJ52</f>
        <v>5.47</v>
      </c>
      <c r="L52">
        <f>NDMC_EOD!AI52+NDMC_EOD!AJ52</f>
        <v>21.89</v>
      </c>
      <c r="M52">
        <f>TPDDL_EOD!AI52+TPDDL_EOD!AJ52</f>
        <v>65.259999999999991</v>
      </c>
      <c r="N52">
        <f t="shared" si="0"/>
        <v>240.01</v>
      </c>
      <c r="O52" s="113">
        <f t="shared" si="1"/>
        <v>-30.009999999999991</v>
      </c>
      <c r="P52">
        <v>81.712845298112583</v>
      </c>
      <c r="Q52">
        <v>47.248031332027836</v>
      </c>
      <c r="R52">
        <v>4.7860505812257825</v>
      </c>
      <c r="S52">
        <v>19.152951960334988</v>
      </c>
      <c r="T52">
        <v>57.100120828298813</v>
      </c>
      <c r="U52" s="115">
        <f t="shared" si="2"/>
        <v>210.00000000000006</v>
      </c>
      <c r="V52" s="113">
        <f t="shared" si="3"/>
        <v>0</v>
      </c>
      <c r="Y52">
        <f>BAWANA!AW52+BAWANA!AX52</f>
        <v>30</v>
      </c>
      <c r="Z52">
        <f>BAWANA!BD52+BAWANA!BE52</f>
        <v>30</v>
      </c>
      <c r="AA52">
        <f>BAWANA!X52+BAWANA!Y52</f>
        <v>30</v>
      </c>
      <c r="AB52">
        <f>BAWANA!AE52+BAWANA!AF52</f>
        <v>30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270</v>
      </c>
      <c r="C53">
        <f>BAWANA!C53</f>
        <v>0</v>
      </c>
      <c r="D53">
        <f>BAWANA!AL53</f>
        <v>176</v>
      </c>
      <c r="E53">
        <f>BAWANA!AM53</f>
        <v>0</v>
      </c>
      <c r="F53">
        <f t="shared" si="4"/>
        <v>216</v>
      </c>
      <c r="G53">
        <f t="shared" si="5"/>
        <v>176</v>
      </c>
      <c r="H53" s="113"/>
      <c r="I53">
        <f>BRPL_EOD!AI53+BRPL_EOD!AJ53</f>
        <v>84</v>
      </c>
      <c r="J53">
        <f>BYPL_EOD!AI53+BYPL_EOD!AJ53</f>
        <v>48.6</v>
      </c>
      <c r="K53">
        <f>MES_EOD!AI53+MES_EOD!AJ53</f>
        <v>4.92</v>
      </c>
      <c r="L53">
        <f>NDMC_EOD!AI53+NDMC_EOD!AJ53</f>
        <v>9.66</v>
      </c>
      <c r="M53">
        <f>TPDDL_EOD!AI53+TPDDL_EOD!AJ53</f>
        <v>28.81</v>
      </c>
      <c r="N53">
        <f t="shared" si="0"/>
        <v>175.98999999999998</v>
      </c>
      <c r="O53" s="113">
        <f t="shared" si="1"/>
        <v>1.0000000000019327E-2</v>
      </c>
      <c r="P53">
        <v>84.004776513122792</v>
      </c>
      <c r="Q53">
        <v>48.6</v>
      </c>
      <c r="R53">
        <v>4.92</v>
      </c>
      <c r="S53">
        <v>9.661312137384904</v>
      </c>
      <c r="T53">
        <v>28.813911349492315</v>
      </c>
      <c r="U53" s="115">
        <f t="shared" si="2"/>
        <v>176</v>
      </c>
      <c r="V53" s="113">
        <f t="shared" si="3"/>
        <v>0</v>
      </c>
      <c r="Y53">
        <f>BAWANA!AW53+BAWANA!AX53</f>
        <v>27</v>
      </c>
      <c r="Z53">
        <f>BAWANA!BD53+BAWANA!BE53</f>
        <v>27</v>
      </c>
      <c r="AA53">
        <f>BAWANA!X53+BAWANA!Y53</f>
        <v>27</v>
      </c>
      <c r="AB53">
        <f>BAWANA!AE53+BAWANA!AF53</f>
        <v>27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270</v>
      </c>
      <c r="C54">
        <f>BAWANA!C54</f>
        <v>30</v>
      </c>
      <c r="D54">
        <f>BAWANA!AL54</f>
        <v>176</v>
      </c>
      <c r="E54">
        <f>BAWANA!AM54</f>
        <v>30</v>
      </c>
      <c r="F54">
        <f t="shared" si="4"/>
        <v>240</v>
      </c>
      <c r="G54">
        <f t="shared" si="5"/>
        <v>206</v>
      </c>
      <c r="H54" s="113"/>
      <c r="I54">
        <f>BRPL_EOD!AI54+BRPL_EOD!AJ54</f>
        <v>84</v>
      </c>
      <c r="J54">
        <f>BYPL_EOD!AI54+BYPL_EOD!AJ54</f>
        <v>48.6</v>
      </c>
      <c r="K54">
        <f>MES_EOD!AI54+MES_EOD!AJ54</f>
        <v>4.92</v>
      </c>
      <c r="L54">
        <f>NDMC_EOD!AI54+NDMC_EOD!AJ54</f>
        <v>9.66</v>
      </c>
      <c r="M54">
        <f>TPDDL_EOD!AI54+TPDDL_EOD!AJ54</f>
        <v>28.81</v>
      </c>
      <c r="N54">
        <f t="shared" si="0"/>
        <v>175.98999999999998</v>
      </c>
      <c r="O54" s="113">
        <f t="shared" si="1"/>
        <v>30.010000000000019</v>
      </c>
      <c r="P54">
        <v>93.39</v>
      </c>
      <c r="Q54">
        <v>54</v>
      </c>
      <c r="R54">
        <v>5.46</v>
      </c>
      <c r="S54">
        <v>13.34761276589361</v>
      </c>
      <c r="T54">
        <v>39.802387234106412</v>
      </c>
      <c r="U54" s="115">
        <f t="shared" si="2"/>
        <v>206.00000000000003</v>
      </c>
      <c r="V54" s="113">
        <f t="shared" si="3"/>
        <v>0</v>
      </c>
      <c r="Y54">
        <f>BAWANA!AW54+BAWANA!AX54</f>
        <v>27</v>
      </c>
      <c r="Z54">
        <f>BAWANA!BD54+BAWANA!BE54</f>
        <v>27</v>
      </c>
      <c r="AA54">
        <f>BAWANA!X54+BAWANA!Y54</f>
        <v>27</v>
      </c>
      <c r="AB54">
        <f>BAWANA!AE54+BAWANA!AF54</f>
        <v>27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270</v>
      </c>
      <c r="C55">
        <f>BAWANA!C55</f>
        <v>30</v>
      </c>
      <c r="D55">
        <f>BAWANA!AL55</f>
        <v>176</v>
      </c>
      <c r="E55">
        <f>BAWANA!AM55</f>
        <v>30</v>
      </c>
      <c r="F55">
        <f t="shared" si="4"/>
        <v>240</v>
      </c>
      <c r="G55">
        <f t="shared" si="5"/>
        <v>206</v>
      </c>
      <c r="H55" s="113"/>
      <c r="I55">
        <f>BRPL_EOD!AI55+BRPL_EOD!AJ55</f>
        <v>84</v>
      </c>
      <c r="J55">
        <f>BYPL_EOD!AI55+BYPL_EOD!AJ55</f>
        <v>48.6</v>
      </c>
      <c r="K55">
        <f>MES_EOD!AI55+MES_EOD!AJ55</f>
        <v>4.92</v>
      </c>
      <c r="L55">
        <f>NDMC_EOD!AI55+NDMC_EOD!AJ55</f>
        <v>9.66</v>
      </c>
      <c r="M55">
        <f>TPDDL_EOD!AI55+TPDDL_EOD!AJ55</f>
        <v>28.81</v>
      </c>
      <c r="N55">
        <f t="shared" si="0"/>
        <v>175.98999999999998</v>
      </c>
      <c r="O55" s="113">
        <f t="shared" si="1"/>
        <v>30.010000000000019</v>
      </c>
      <c r="P55">
        <v>93.39</v>
      </c>
      <c r="Q55">
        <v>54</v>
      </c>
      <c r="R55">
        <v>5.46</v>
      </c>
      <c r="S55">
        <v>13.34761276589361</v>
      </c>
      <c r="T55">
        <v>39.802387234106412</v>
      </c>
      <c r="U55" s="115">
        <f t="shared" si="2"/>
        <v>206.00000000000003</v>
      </c>
      <c r="V55" s="113">
        <f t="shared" si="3"/>
        <v>0</v>
      </c>
      <c r="Y55">
        <f>BAWANA!AW55+BAWANA!AX55</f>
        <v>27</v>
      </c>
      <c r="Z55">
        <f>BAWANA!BD55+BAWANA!BE55</f>
        <v>27</v>
      </c>
      <c r="AA55">
        <f>BAWANA!X55+BAWANA!Y55</f>
        <v>27</v>
      </c>
      <c r="AB55">
        <f>BAWANA!AE55+BAWANA!AF55</f>
        <v>27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270</v>
      </c>
      <c r="C56">
        <f>BAWANA!C56</f>
        <v>30</v>
      </c>
      <c r="D56">
        <f>BAWANA!AL56</f>
        <v>176</v>
      </c>
      <c r="E56">
        <f>BAWANA!AM56</f>
        <v>30</v>
      </c>
      <c r="F56">
        <f t="shared" si="4"/>
        <v>240</v>
      </c>
      <c r="G56">
        <f t="shared" si="5"/>
        <v>206</v>
      </c>
      <c r="H56" s="113"/>
      <c r="I56">
        <f>BRPL_EOD!AI56+BRPL_EOD!AJ56</f>
        <v>84</v>
      </c>
      <c r="J56">
        <f>BYPL_EOD!AI56+BYPL_EOD!AJ56</f>
        <v>48.6</v>
      </c>
      <c r="K56">
        <f>MES_EOD!AI56+MES_EOD!AJ56</f>
        <v>4.92</v>
      </c>
      <c r="L56">
        <f>NDMC_EOD!AI56+NDMC_EOD!AJ56</f>
        <v>9.66</v>
      </c>
      <c r="M56">
        <f>TPDDL_EOD!AI56+TPDDL_EOD!AJ56</f>
        <v>28.81</v>
      </c>
      <c r="N56">
        <f t="shared" si="0"/>
        <v>175.98999999999998</v>
      </c>
      <c r="O56" s="113">
        <f t="shared" si="1"/>
        <v>30.010000000000019</v>
      </c>
      <c r="P56">
        <v>93.39</v>
      </c>
      <c r="Q56">
        <v>54</v>
      </c>
      <c r="R56">
        <v>5.46</v>
      </c>
      <c r="S56">
        <v>13.34761276589361</v>
      </c>
      <c r="T56">
        <v>39.802387234106412</v>
      </c>
      <c r="U56" s="115">
        <f t="shared" si="2"/>
        <v>206.00000000000003</v>
      </c>
      <c r="V56" s="113">
        <f t="shared" si="3"/>
        <v>0</v>
      </c>
      <c r="Y56">
        <f>BAWANA!AW56+BAWANA!AX56</f>
        <v>27</v>
      </c>
      <c r="Z56">
        <f>BAWANA!BD56+BAWANA!BE56</f>
        <v>27</v>
      </c>
      <c r="AA56">
        <f>BAWANA!X56+BAWANA!Y56</f>
        <v>27</v>
      </c>
      <c r="AB56">
        <f>BAWANA!AE56+BAWANA!AF56</f>
        <v>27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270</v>
      </c>
      <c r="C57">
        <f>BAWANA!C57</f>
        <v>30</v>
      </c>
      <c r="D57">
        <f>BAWANA!AL57</f>
        <v>176</v>
      </c>
      <c r="E57">
        <f>BAWANA!AM57</f>
        <v>30</v>
      </c>
      <c r="F57">
        <f t="shared" si="4"/>
        <v>240</v>
      </c>
      <c r="G57">
        <f t="shared" si="5"/>
        <v>206</v>
      </c>
      <c r="H57" s="113"/>
      <c r="I57">
        <f>BRPL_EOD!AI57+BRPL_EOD!AJ57</f>
        <v>84</v>
      </c>
      <c r="J57">
        <f>BYPL_EOD!AI57+BYPL_EOD!AJ57</f>
        <v>48.6</v>
      </c>
      <c r="K57">
        <f>MES_EOD!AI57+MES_EOD!AJ57</f>
        <v>4.92</v>
      </c>
      <c r="L57">
        <f>NDMC_EOD!AI57+NDMC_EOD!AJ57</f>
        <v>9.66</v>
      </c>
      <c r="M57">
        <f>TPDDL_EOD!AI57+TPDDL_EOD!AJ57</f>
        <v>28.81</v>
      </c>
      <c r="N57">
        <f t="shared" si="0"/>
        <v>175.98999999999998</v>
      </c>
      <c r="O57" s="113">
        <f t="shared" si="1"/>
        <v>30.010000000000019</v>
      </c>
      <c r="P57">
        <v>93.39</v>
      </c>
      <c r="Q57">
        <v>54</v>
      </c>
      <c r="R57">
        <v>5.46</v>
      </c>
      <c r="S57">
        <v>13.34761276589361</v>
      </c>
      <c r="T57">
        <v>39.802387234106412</v>
      </c>
      <c r="U57" s="115">
        <f t="shared" si="2"/>
        <v>206.00000000000003</v>
      </c>
      <c r="V57" s="113">
        <f t="shared" si="3"/>
        <v>0</v>
      </c>
      <c r="Y57">
        <f>BAWANA!AW57+BAWANA!AX57</f>
        <v>27</v>
      </c>
      <c r="Z57">
        <f>BAWANA!BD57+BAWANA!BE57</f>
        <v>27</v>
      </c>
      <c r="AA57">
        <f>BAWANA!X57+BAWANA!Y57</f>
        <v>27</v>
      </c>
      <c r="AB57">
        <f>BAWANA!AE57+BAWANA!AF57</f>
        <v>27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270</v>
      </c>
      <c r="C58">
        <f>BAWANA!C58</f>
        <v>30</v>
      </c>
      <c r="D58">
        <f>BAWANA!AL58</f>
        <v>176</v>
      </c>
      <c r="E58">
        <f>BAWANA!AM58</f>
        <v>30</v>
      </c>
      <c r="F58">
        <f t="shared" si="4"/>
        <v>240</v>
      </c>
      <c r="G58">
        <f t="shared" si="5"/>
        <v>206</v>
      </c>
      <c r="H58" s="113"/>
      <c r="I58">
        <f>BRPL_EOD!AI58+BRPL_EOD!AJ58</f>
        <v>84</v>
      </c>
      <c r="J58">
        <f>BYPL_EOD!AI58+BYPL_EOD!AJ58</f>
        <v>48.6</v>
      </c>
      <c r="K58">
        <f>MES_EOD!AI58+MES_EOD!AJ58</f>
        <v>4.92</v>
      </c>
      <c r="L58">
        <f>NDMC_EOD!AI58+NDMC_EOD!AJ58</f>
        <v>9.66</v>
      </c>
      <c r="M58">
        <f>TPDDL_EOD!AI58+TPDDL_EOD!AJ58</f>
        <v>28.81</v>
      </c>
      <c r="N58">
        <f t="shared" si="0"/>
        <v>175.98999999999998</v>
      </c>
      <c r="O58" s="113">
        <f t="shared" si="1"/>
        <v>30.010000000000019</v>
      </c>
      <c r="P58">
        <v>93.39</v>
      </c>
      <c r="Q58">
        <v>54</v>
      </c>
      <c r="R58">
        <v>5.46</v>
      </c>
      <c r="S58">
        <v>13.34761276589361</v>
      </c>
      <c r="T58">
        <v>39.802387234106412</v>
      </c>
      <c r="U58" s="115">
        <f t="shared" si="2"/>
        <v>206.00000000000003</v>
      </c>
      <c r="V58" s="113">
        <f t="shared" si="3"/>
        <v>0</v>
      </c>
      <c r="Y58">
        <f>BAWANA!AW58+BAWANA!AX58</f>
        <v>27</v>
      </c>
      <c r="Z58">
        <f>BAWANA!BD58+BAWANA!BE58</f>
        <v>27</v>
      </c>
      <c r="AA58">
        <f>BAWANA!X58+BAWANA!Y58</f>
        <v>27</v>
      </c>
      <c r="AB58">
        <f>BAWANA!AE58+BAWANA!AF58</f>
        <v>27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270</v>
      </c>
      <c r="C59">
        <f>BAWANA!C59</f>
        <v>40</v>
      </c>
      <c r="D59">
        <f>BAWANA!AL59</f>
        <v>180.22000000000003</v>
      </c>
      <c r="E59">
        <f>BAWANA!AM59</f>
        <v>32</v>
      </c>
      <c r="F59">
        <f t="shared" si="4"/>
        <v>248</v>
      </c>
      <c r="G59">
        <f t="shared" si="5"/>
        <v>212.22000000000003</v>
      </c>
      <c r="H59" s="113"/>
      <c r="I59">
        <f>BRPL_EOD!AI59+BRPL_EOD!AJ59</f>
        <v>89.88000000000001</v>
      </c>
      <c r="J59">
        <f>BYPL_EOD!AI59+BYPL_EOD!AJ59</f>
        <v>52</v>
      </c>
      <c r="K59">
        <f>MES_EOD!AI59+MES_EOD!AJ59</f>
        <v>5.27</v>
      </c>
      <c r="L59">
        <f>NDMC_EOD!AI59+NDMC_EOD!AJ59</f>
        <v>2.92</v>
      </c>
      <c r="M59">
        <f>TPDDL_EOD!AI59+TPDDL_EOD!AJ59</f>
        <v>62.16</v>
      </c>
      <c r="N59">
        <f t="shared" si="0"/>
        <v>212.23</v>
      </c>
      <c r="O59" s="113">
        <f t="shared" si="1"/>
        <v>-9.9999999999624833E-3</v>
      </c>
      <c r="P59">
        <v>89.875764971964401</v>
      </c>
      <c r="Q59">
        <v>51.997549828016787</v>
      </c>
      <c r="R59">
        <v>5.2697516844932393</v>
      </c>
      <c r="S59">
        <v>2.9198624134194038</v>
      </c>
      <c r="T59">
        <v>62.157071102106215</v>
      </c>
      <c r="U59" s="115">
        <f t="shared" si="2"/>
        <v>212.22000000000003</v>
      </c>
      <c r="V59" s="113">
        <f t="shared" si="3"/>
        <v>0</v>
      </c>
      <c r="Y59">
        <f>BAWANA!AW59+BAWANA!AX59</f>
        <v>28.89</v>
      </c>
      <c r="Z59">
        <f>BAWANA!BD59+BAWANA!BE59</f>
        <v>28.89</v>
      </c>
      <c r="AA59">
        <f>BAWANA!X59+BAWANA!Y59</f>
        <v>28.89</v>
      </c>
      <c r="AB59">
        <f>BAWANA!AE59+BAWANA!AF59</f>
        <v>28.89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270</v>
      </c>
      <c r="C60">
        <f>BAWANA!C60</f>
        <v>40</v>
      </c>
      <c r="D60">
        <f>BAWANA!AL60</f>
        <v>180.22000000000003</v>
      </c>
      <c r="E60">
        <f>BAWANA!AM60</f>
        <v>32</v>
      </c>
      <c r="F60">
        <f t="shared" si="4"/>
        <v>248</v>
      </c>
      <c r="G60">
        <f t="shared" si="5"/>
        <v>212.22000000000003</v>
      </c>
      <c r="H60" s="113"/>
      <c r="I60">
        <f>BRPL_EOD!AI60+BRPL_EOD!AJ60</f>
        <v>89.88000000000001</v>
      </c>
      <c r="J60">
        <f>BYPL_EOD!AI60+BYPL_EOD!AJ60</f>
        <v>52</v>
      </c>
      <c r="K60">
        <f>MES_EOD!AI60+MES_EOD!AJ60</f>
        <v>5.27</v>
      </c>
      <c r="L60">
        <f>NDMC_EOD!AI60+NDMC_EOD!AJ60</f>
        <v>2.92</v>
      </c>
      <c r="M60">
        <f>TPDDL_EOD!AI60+TPDDL_EOD!AJ60</f>
        <v>62.16</v>
      </c>
      <c r="N60">
        <f t="shared" si="0"/>
        <v>212.23</v>
      </c>
      <c r="O60" s="113">
        <f t="shared" si="1"/>
        <v>-9.9999999999624833E-3</v>
      </c>
      <c r="P60">
        <v>89.875764971964401</v>
      </c>
      <c r="Q60">
        <v>51.997549828016787</v>
      </c>
      <c r="R60">
        <v>5.2697516844932393</v>
      </c>
      <c r="S60">
        <v>2.9198624134194038</v>
      </c>
      <c r="T60">
        <v>62.157071102106215</v>
      </c>
      <c r="U60" s="115">
        <f t="shared" si="2"/>
        <v>212.22000000000003</v>
      </c>
      <c r="V60" s="113">
        <f t="shared" si="3"/>
        <v>0</v>
      </c>
      <c r="Y60">
        <f>BAWANA!AW60+BAWANA!AX60</f>
        <v>28.89</v>
      </c>
      <c r="Z60">
        <f>BAWANA!BD60+BAWANA!BE60</f>
        <v>28.89</v>
      </c>
      <c r="AA60">
        <f>BAWANA!X60+BAWANA!Y60</f>
        <v>28.89</v>
      </c>
      <c r="AB60">
        <f>BAWANA!AE60+BAWANA!AF60</f>
        <v>28.89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270</v>
      </c>
      <c r="C61">
        <f>BAWANA!C61</f>
        <v>40</v>
      </c>
      <c r="D61">
        <f>BAWANA!AL61</f>
        <v>180.22000000000003</v>
      </c>
      <c r="E61">
        <f>BAWANA!AM61</f>
        <v>32</v>
      </c>
      <c r="F61">
        <f t="shared" si="4"/>
        <v>248</v>
      </c>
      <c r="G61">
        <f t="shared" si="5"/>
        <v>212.22000000000003</v>
      </c>
      <c r="H61" s="113"/>
      <c r="I61">
        <f>BRPL_EOD!AI61+BRPL_EOD!AJ61</f>
        <v>89.88000000000001</v>
      </c>
      <c r="J61">
        <f>BYPL_EOD!AI61+BYPL_EOD!AJ61</f>
        <v>52</v>
      </c>
      <c r="K61">
        <f>MES_EOD!AI61+MES_EOD!AJ61</f>
        <v>5.27</v>
      </c>
      <c r="L61">
        <f>NDMC_EOD!AI61+NDMC_EOD!AJ61</f>
        <v>2.92</v>
      </c>
      <c r="M61">
        <f>TPDDL_EOD!AI61+TPDDL_EOD!AJ61</f>
        <v>62.16</v>
      </c>
      <c r="N61">
        <f t="shared" si="0"/>
        <v>212.23</v>
      </c>
      <c r="O61" s="113">
        <f t="shared" si="1"/>
        <v>-9.9999999999624833E-3</v>
      </c>
      <c r="P61">
        <v>89.875764971964401</v>
      </c>
      <c r="Q61">
        <v>51.997549828016787</v>
      </c>
      <c r="R61">
        <v>5.2697516844932393</v>
      </c>
      <c r="S61">
        <v>2.9198624134194038</v>
      </c>
      <c r="T61">
        <v>62.157071102106215</v>
      </c>
      <c r="U61" s="115">
        <f t="shared" si="2"/>
        <v>212.22000000000003</v>
      </c>
      <c r="V61" s="113">
        <f t="shared" si="3"/>
        <v>0</v>
      </c>
      <c r="Y61">
        <f>BAWANA!AW61+BAWANA!AX61</f>
        <v>28.89</v>
      </c>
      <c r="Z61">
        <f>BAWANA!BD61+BAWANA!BE61</f>
        <v>28.89</v>
      </c>
      <c r="AA61">
        <f>BAWANA!X61+BAWANA!Y61</f>
        <v>28.89</v>
      </c>
      <c r="AB61">
        <f>BAWANA!AE61+BAWANA!AF61</f>
        <v>28.89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270</v>
      </c>
      <c r="C62">
        <f>BAWANA!C62</f>
        <v>40</v>
      </c>
      <c r="D62">
        <f>BAWANA!AL62</f>
        <v>180.22000000000003</v>
      </c>
      <c r="E62">
        <f>BAWANA!AM62</f>
        <v>32</v>
      </c>
      <c r="F62">
        <f t="shared" si="4"/>
        <v>248</v>
      </c>
      <c r="G62">
        <f t="shared" si="5"/>
        <v>212.22000000000003</v>
      </c>
      <c r="H62" s="113"/>
      <c r="I62">
        <f>BRPL_EOD!AI62+BRPL_EOD!AJ62</f>
        <v>89.88000000000001</v>
      </c>
      <c r="J62">
        <f>BYPL_EOD!AI62+BYPL_EOD!AJ62</f>
        <v>52</v>
      </c>
      <c r="K62">
        <f>MES_EOD!AI62+MES_EOD!AJ62</f>
        <v>5.27</v>
      </c>
      <c r="L62">
        <f>NDMC_EOD!AI62+NDMC_EOD!AJ62</f>
        <v>2.92</v>
      </c>
      <c r="M62">
        <f>TPDDL_EOD!AI62+TPDDL_EOD!AJ62</f>
        <v>62.16</v>
      </c>
      <c r="N62">
        <f t="shared" si="0"/>
        <v>212.23</v>
      </c>
      <c r="O62" s="113">
        <f t="shared" si="1"/>
        <v>-9.9999999999624833E-3</v>
      </c>
      <c r="P62">
        <v>89.875764971964401</v>
      </c>
      <c r="Q62">
        <v>51.997549828016787</v>
      </c>
      <c r="R62">
        <v>5.2697516844932393</v>
      </c>
      <c r="S62">
        <v>2.9198624134194038</v>
      </c>
      <c r="T62">
        <v>62.157071102106215</v>
      </c>
      <c r="U62" s="115">
        <f t="shared" si="2"/>
        <v>212.22000000000003</v>
      </c>
      <c r="V62" s="113">
        <f t="shared" si="3"/>
        <v>0</v>
      </c>
      <c r="Y62">
        <f>BAWANA!AW62+BAWANA!AX62</f>
        <v>28.89</v>
      </c>
      <c r="Z62">
        <f>BAWANA!BD62+BAWANA!BE62</f>
        <v>28.89</v>
      </c>
      <c r="AA62">
        <f>BAWANA!X62+BAWANA!Y62</f>
        <v>28.89</v>
      </c>
      <c r="AB62">
        <f>BAWANA!AE62+BAWANA!AF62</f>
        <v>28.89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270</v>
      </c>
      <c r="C63">
        <f>BAWANA!C63</f>
        <v>40</v>
      </c>
      <c r="D63">
        <f>BAWANA!AL63</f>
        <v>180.22000000000003</v>
      </c>
      <c r="E63">
        <f>BAWANA!AM63</f>
        <v>32</v>
      </c>
      <c r="F63">
        <f t="shared" si="4"/>
        <v>248</v>
      </c>
      <c r="G63">
        <f t="shared" si="5"/>
        <v>212.22000000000003</v>
      </c>
      <c r="H63" s="113"/>
      <c r="I63">
        <f>BRPL_EOD!AI63+BRPL_EOD!AJ63</f>
        <v>89.88000000000001</v>
      </c>
      <c r="J63">
        <f>BYPL_EOD!AI63+BYPL_EOD!AJ63</f>
        <v>52</v>
      </c>
      <c r="K63">
        <f>MES_EOD!AI63+MES_EOD!AJ63</f>
        <v>5.27</v>
      </c>
      <c r="L63">
        <f>NDMC_EOD!AI63+NDMC_EOD!AJ63</f>
        <v>2.92</v>
      </c>
      <c r="M63">
        <f>TPDDL_EOD!AI63+TPDDL_EOD!AJ63</f>
        <v>62.16</v>
      </c>
      <c r="N63">
        <f t="shared" si="0"/>
        <v>212.23</v>
      </c>
      <c r="O63" s="113">
        <f t="shared" si="1"/>
        <v>-9.9999999999624833E-3</v>
      </c>
      <c r="P63">
        <v>89.875764971964401</v>
      </c>
      <c r="Q63">
        <v>51.997549828016787</v>
      </c>
      <c r="R63">
        <v>5.2697516844932393</v>
      </c>
      <c r="S63">
        <v>2.9198624134194038</v>
      </c>
      <c r="T63">
        <v>62.157071102106215</v>
      </c>
      <c r="U63" s="115">
        <f t="shared" si="2"/>
        <v>212.22000000000003</v>
      </c>
      <c r="V63" s="113">
        <f t="shared" si="3"/>
        <v>0</v>
      </c>
      <c r="Y63">
        <f>BAWANA!AW63+BAWANA!AX63</f>
        <v>28.89</v>
      </c>
      <c r="Z63">
        <f>BAWANA!BD63+BAWANA!BE63</f>
        <v>28.89</v>
      </c>
      <c r="AA63">
        <f>BAWANA!X63+BAWANA!Y63</f>
        <v>28.89</v>
      </c>
      <c r="AB63">
        <f>BAWANA!AE63+BAWANA!AF63</f>
        <v>28.89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270</v>
      </c>
      <c r="C64">
        <f>BAWANA!C64</f>
        <v>40</v>
      </c>
      <c r="D64">
        <f>BAWANA!AL64</f>
        <v>180.22000000000003</v>
      </c>
      <c r="E64">
        <f>BAWANA!AM64</f>
        <v>32</v>
      </c>
      <c r="F64">
        <f t="shared" si="4"/>
        <v>248</v>
      </c>
      <c r="G64">
        <f t="shared" si="5"/>
        <v>212.22000000000003</v>
      </c>
      <c r="H64" s="113"/>
      <c r="I64">
        <f>BRPL_EOD!AI64+BRPL_EOD!AJ64</f>
        <v>89.88000000000001</v>
      </c>
      <c r="J64">
        <f>BYPL_EOD!AI64+BYPL_EOD!AJ64</f>
        <v>52</v>
      </c>
      <c r="K64">
        <f>MES_EOD!AI64+MES_EOD!AJ64</f>
        <v>5.27</v>
      </c>
      <c r="L64">
        <f>NDMC_EOD!AI64+NDMC_EOD!AJ64</f>
        <v>2.92</v>
      </c>
      <c r="M64">
        <f>TPDDL_EOD!AI64+TPDDL_EOD!AJ64</f>
        <v>62.16</v>
      </c>
      <c r="N64">
        <f t="shared" si="0"/>
        <v>212.23</v>
      </c>
      <c r="O64" s="113">
        <f t="shared" si="1"/>
        <v>-9.9999999999624833E-3</v>
      </c>
      <c r="P64">
        <v>89.875764971964401</v>
      </c>
      <c r="Q64">
        <v>51.997549828016787</v>
      </c>
      <c r="R64">
        <v>5.2697516844932393</v>
      </c>
      <c r="S64">
        <v>2.9198624134194038</v>
      </c>
      <c r="T64">
        <v>62.157071102106215</v>
      </c>
      <c r="U64" s="115">
        <f t="shared" si="2"/>
        <v>212.22000000000003</v>
      </c>
      <c r="V64" s="113">
        <f t="shared" si="3"/>
        <v>0</v>
      </c>
      <c r="Y64">
        <f>BAWANA!AW64+BAWANA!AX64</f>
        <v>28.89</v>
      </c>
      <c r="Z64">
        <f>BAWANA!BD64+BAWANA!BE64</f>
        <v>28.89</v>
      </c>
      <c r="AA64">
        <f>BAWANA!X64+BAWANA!Y64</f>
        <v>28.89</v>
      </c>
      <c r="AB64">
        <f>BAWANA!AE64+BAWANA!AF64</f>
        <v>28.89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290</v>
      </c>
      <c r="C65">
        <f>BAWANA!C65</f>
        <v>0</v>
      </c>
      <c r="D65">
        <f>BAWANA!AL65</f>
        <v>232</v>
      </c>
      <c r="E65">
        <f>BAWANA!AM65</f>
        <v>0</v>
      </c>
      <c r="F65">
        <f t="shared" si="4"/>
        <v>232</v>
      </c>
      <c r="G65">
        <f t="shared" si="5"/>
        <v>232</v>
      </c>
      <c r="H65" s="113"/>
      <c r="I65">
        <f>BRPL_EOD!AI65+BRPL_EOD!AJ65</f>
        <v>90.27</v>
      </c>
      <c r="J65">
        <f>BYPL_EOD!AI65+BYPL_EOD!AJ65</f>
        <v>52.2</v>
      </c>
      <c r="K65">
        <f>MES_EOD!AI65+MES_EOD!AJ65</f>
        <v>5.29</v>
      </c>
      <c r="L65">
        <f>NDMC_EOD!AI65+NDMC_EOD!AJ65</f>
        <v>21.16</v>
      </c>
      <c r="M65">
        <f>TPDDL_EOD!AI65+TPDDL_EOD!AJ65</f>
        <v>63.08</v>
      </c>
      <c r="N65">
        <f t="shared" si="0"/>
        <v>232</v>
      </c>
      <c r="O65" s="113">
        <f t="shared" si="1"/>
        <v>0</v>
      </c>
      <c r="P65">
        <v>90.27</v>
      </c>
      <c r="Q65">
        <v>52.2</v>
      </c>
      <c r="R65">
        <v>5.29</v>
      </c>
      <c r="S65">
        <v>21.16</v>
      </c>
      <c r="T65">
        <v>63.08</v>
      </c>
      <c r="U65" s="115">
        <f t="shared" si="2"/>
        <v>232</v>
      </c>
      <c r="V65" s="113">
        <f t="shared" si="3"/>
        <v>0</v>
      </c>
      <c r="Y65">
        <f>BAWANA!AW65+BAWANA!AX65</f>
        <v>29</v>
      </c>
      <c r="Z65">
        <f>BAWANA!BD65+BAWANA!BE65</f>
        <v>29</v>
      </c>
      <c r="AA65">
        <f>BAWANA!X65+BAWANA!Y65</f>
        <v>29</v>
      </c>
      <c r="AB65">
        <f>BAWANA!AE65+BAWANA!AF65</f>
        <v>29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290</v>
      </c>
      <c r="C66">
        <f>BAWANA!C66</f>
        <v>0</v>
      </c>
      <c r="D66">
        <f>BAWANA!AL66</f>
        <v>232</v>
      </c>
      <c r="E66">
        <f>BAWANA!AM66</f>
        <v>0</v>
      </c>
      <c r="F66">
        <f t="shared" si="4"/>
        <v>232</v>
      </c>
      <c r="G66">
        <f t="shared" si="5"/>
        <v>232</v>
      </c>
      <c r="H66" s="113"/>
      <c r="I66">
        <f>BRPL_EOD!AI66+BRPL_EOD!AJ66</f>
        <v>90.27</v>
      </c>
      <c r="J66">
        <f>BYPL_EOD!AI66+BYPL_EOD!AJ66</f>
        <v>52.2</v>
      </c>
      <c r="K66">
        <f>MES_EOD!AI66+MES_EOD!AJ66</f>
        <v>5.29</v>
      </c>
      <c r="L66">
        <f>NDMC_EOD!AI66+NDMC_EOD!AJ66</f>
        <v>21.16</v>
      </c>
      <c r="M66">
        <f>TPDDL_EOD!AI66+TPDDL_EOD!AJ66</f>
        <v>63.08</v>
      </c>
      <c r="N66">
        <f t="shared" si="0"/>
        <v>232</v>
      </c>
      <c r="O66" s="113">
        <f t="shared" si="1"/>
        <v>0</v>
      </c>
      <c r="P66">
        <v>90.27</v>
      </c>
      <c r="Q66">
        <v>52.2</v>
      </c>
      <c r="R66">
        <v>5.29</v>
      </c>
      <c r="S66">
        <v>21.16</v>
      </c>
      <c r="T66">
        <v>63.08</v>
      </c>
      <c r="U66" s="115">
        <f t="shared" si="2"/>
        <v>232</v>
      </c>
      <c r="V66" s="113">
        <f t="shared" si="3"/>
        <v>0</v>
      </c>
      <c r="Y66">
        <f>BAWANA!AW66+BAWANA!AX66</f>
        <v>29</v>
      </c>
      <c r="Z66">
        <f>BAWANA!BD66+BAWANA!BE66</f>
        <v>29</v>
      </c>
      <c r="AA66">
        <f>BAWANA!X66+BAWANA!Y66</f>
        <v>29</v>
      </c>
      <c r="AB66">
        <f>BAWANA!AE66+BAWANA!AF66</f>
        <v>29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290</v>
      </c>
      <c r="C67">
        <f>BAWANA!C67</f>
        <v>0</v>
      </c>
      <c r="D67">
        <f>BAWANA!AL67</f>
        <v>232</v>
      </c>
      <c r="E67">
        <f>BAWANA!AM67</f>
        <v>0</v>
      </c>
      <c r="F67">
        <f t="shared" si="4"/>
        <v>232</v>
      </c>
      <c r="G67">
        <f t="shared" si="5"/>
        <v>232</v>
      </c>
      <c r="H67" s="113"/>
      <c r="I67">
        <f>BRPL_EOD!AI67+BRPL_EOD!AJ67</f>
        <v>90.27</v>
      </c>
      <c r="J67">
        <f>BYPL_EOD!AI67+BYPL_EOD!AJ67</f>
        <v>52.2</v>
      </c>
      <c r="K67">
        <f>MES_EOD!AI67+MES_EOD!AJ67</f>
        <v>5.29</v>
      </c>
      <c r="L67">
        <f>NDMC_EOD!AI67+NDMC_EOD!AJ67</f>
        <v>21.16</v>
      </c>
      <c r="M67">
        <f>TPDDL_EOD!AI67+TPDDL_EOD!AJ67</f>
        <v>63.08</v>
      </c>
      <c r="N67">
        <f t="shared" ref="N67:N98" si="7">SUM(I67:M67)</f>
        <v>232</v>
      </c>
      <c r="O67" s="113">
        <f t="shared" ref="O67:O98" si="8">G67-N67</f>
        <v>0</v>
      </c>
      <c r="P67">
        <v>90.27</v>
      </c>
      <c r="Q67">
        <v>52.2</v>
      </c>
      <c r="R67">
        <v>5.29</v>
      </c>
      <c r="S67">
        <v>21.16</v>
      </c>
      <c r="T67">
        <v>63.08</v>
      </c>
      <c r="U67" s="115">
        <f t="shared" ref="U67:U98" si="9">SUM(P67:T67)</f>
        <v>232</v>
      </c>
      <c r="V67" s="113">
        <f t="shared" ref="V67:V99" si="10">G67-U67</f>
        <v>0</v>
      </c>
      <c r="Y67">
        <f>BAWANA!AW67+BAWANA!AX67</f>
        <v>29</v>
      </c>
      <c r="Z67">
        <f>BAWANA!BD67+BAWANA!BE67</f>
        <v>29</v>
      </c>
      <c r="AA67">
        <f>BAWANA!X67+BAWANA!Y67</f>
        <v>29</v>
      </c>
      <c r="AB67">
        <f>BAWANA!AE67+BAWANA!AF67</f>
        <v>29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290</v>
      </c>
      <c r="C68">
        <f>BAWANA!C68</f>
        <v>0</v>
      </c>
      <c r="D68">
        <f>BAWANA!AL68</f>
        <v>232</v>
      </c>
      <c r="E68">
        <f>BAWANA!AM68</f>
        <v>0</v>
      </c>
      <c r="F68">
        <f t="shared" ref="F68:F98" si="11">(B68+C68)*0.8</f>
        <v>232</v>
      </c>
      <c r="G68">
        <f t="shared" ref="G68:G98" si="12">(D68+E68)</f>
        <v>232</v>
      </c>
      <c r="H68" s="113"/>
      <c r="I68">
        <f>BRPL_EOD!AI68+BRPL_EOD!AJ68</f>
        <v>90.27</v>
      </c>
      <c r="J68">
        <f>BYPL_EOD!AI68+BYPL_EOD!AJ68</f>
        <v>52.2</v>
      </c>
      <c r="K68">
        <f>MES_EOD!AI68+MES_EOD!AJ68</f>
        <v>5.29</v>
      </c>
      <c r="L68">
        <f>NDMC_EOD!AI68+NDMC_EOD!AJ68</f>
        <v>21.16</v>
      </c>
      <c r="M68">
        <f>TPDDL_EOD!AI68+TPDDL_EOD!AJ68</f>
        <v>63.08</v>
      </c>
      <c r="N68">
        <f t="shared" si="7"/>
        <v>232</v>
      </c>
      <c r="O68" s="113">
        <f t="shared" si="8"/>
        <v>0</v>
      </c>
      <c r="P68">
        <v>90.27</v>
      </c>
      <c r="Q68">
        <v>52.2</v>
      </c>
      <c r="R68">
        <v>5.29</v>
      </c>
      <c r="S68">
        <v>21.16</v>
      </c>
      <c r="T68">
        <v>63.08</v>
      </c>
      <c r="U68" s="115">
        <f t="shared" si="9"/>
        <v>232</v>
      </c>
      <c r="V68" s="113">
        <f t="shared" si="10"/>
        <v>0</v>
      </c>
      <c r="Y68">
        <f>BAWANA!AW68+BAWANA!AX68</f>
        <v>29</v>
      </c>
      <c r="Z68">
        <f>BAWANA!BD68+BAWANA!BE68</f>
        <v>29</v>
      </c>
      <c r="AA68">
        <f>BAWANA!X68+BAWANA!Y68</f>
        <v>29</v>
      </c>
      <c r="AB68">
        <f>BAWANA!AE68+BAWANA!AF68</f>
        <v>29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270</v>
      </c>
      <c r="C69">
        <f>BAWANA!C69</f>
        <v>0</v>
      </c>
      <c r="D69">
        <f>BAWANA!AL69</f>
        <v>232</v>
      </c>
      <c r="E69">
        <f>BAWANA!AM69</f>
        <v>0</v>
      </c>
      <c r="F69">
        <f t="shared" si="11"/>
        <v>216</v>
      </c>
      <c r="G69">
        <f t="shared" si="12"/>
        <v>232</v>
      </c>
      <c r="H69" s="113"/>
      <c r="I69">
        <f>BRPL_EOD!AI69+BRPL_EOD!AJ69</f>
        <v>90.27</v>
      </c>
      <c r="J69">
        <f>BYPL_EOD!AI69+BYPL_EOD!AJ69</f>
        <v>52.2</v>
      </c>
      <c r="K69">
        <f>MES_EOD!AI69+MES_EOD!AJ69</f>
        <v>5.29</v>
      </c>
      <c r="L69">
        <f>NDMC_EOD!AI69+NDMC_EOD!AJ69</f>
        <v>21.16</v>
      </c>
      <c r="M69">
        <f>TPDDL_EOD!AI69+TPDDL_EOD!AJ69</f>
        <v>63.08</v>
      </c>
      <c r="N69">
        <f t="shared" si="7"/>
        <v>232</v>
      </c>
      <c r="O69" s="113">
        <f t="shared" si="8"/>
        <v>0</v>
      </c>
      <c r="P69">
        <v>90.270018759390723</v>
      </c>
      <c r="Q69">
        <v>52.2</v>
      </c>
      <c r="R69">
        <v>5.29</v>
      </c>
      <c r="S69">
        <v>21.16</v>
      </c>
      <c r="T69">
        <v>63.08</v>
      </c>
      <c r="U69" s="115">
        <f t="shared" si="9"/>
        <v>232.00001875939068</v>
      </c>
      <c r="V69" s="113">
        <f t="shared" si="10"/>
        <v>-1.8759390684408572E-5</v>
      </c>
      <c r="Y69">
        <f>BAWANA!AW69+BAWANA!AX69</f>
        <v>29</v>
      </c>
      <c r="Z69">
        <f>BAWANA!BD69+BAWANA!BE69</f>
        <v>29</v>
      </c>
      <c r="AA69">
        <f>BAWANA!X69+BAWANA!Y69</f>
        <v>29</v>
      </c>
      <c r="AB69">
        <f>BAWANA!AE69+BAWANA!AF69</f>
        <v>29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270</v>
      </c>
      <c r="C70">
        <f>BAWANA!C70</f>
        <v>0</v>
      </c>
      <c r="D70">
        <f>BAWANA!AL70</f>
        <v>232</v>
      </c>
      <c r="E70">
        <f>BAWANA!AM70</f>
        <v>0</v>
      </c>
      <c r="F70">
        <f t="shared" si="11"/>
        <v>216</v>
      </c>
      <c r="G70">
        <f t="shared" si="12"/>
        <v>232</v>
      </c>
      <c r="H70" s="113"/>
      <c r="I70">
        <f>BRPL_EOD!AI70+BRPL_EOD!AJ70</f>
        <v>90.27</v>
      </c>
      <c r="J70">
        <f>BYPL_EOD!AI70+BYPL_EOD!AJ70</f>
        <v>52.2</v>
      </c>
      <c r="K70">
        <f>MES_EOD!AI70+MES_EOD!AJ70</f>
        <v>5.29</v>
      </c>
      <c r="L70">
        <f>NDMC_EOD!AI70+NDMC_EOD!AJ70</f>
        <v>21.16</v>
      </c>
      <c r="M70">
        <f>TPDDL_EOD!AI70+TPDDL_EOD!AJ70</f>
        <v>63.08</v>
      </c>
      <c r="N70">
        <f t="shared" si="7"/>
        <v>232</v>
      </c>
      <c r="O70" s="113">
        <f t="shared" si="8"/>
        <v>0</v>
      </c>
      <c r="P70">
        <v>90.270018759390723</v>
      </c>
      <c r="Q70">
        <v>52.2</v>
      </c>
      <c r="R70">
        <v>5.29</v>
      </c>
      <c r="S70">
        <v>21.16</v>
      </c>
      <c r="T70">
        <v>63.08</v>
      </c>
      <c r="U70" s="115">
        <f t="shared" si="9"/>
        <v>232.00001875939068</v>
      </c>
      <c r="V70" s="113">
        <f t="shared" si="10"/>
        <v>-1.8759390684408572E-5</v>
      </c>
      <c r="Y70">
        <f>BAWANA!AW70+BAWANA!AX70</f>
        <v>29</v>
      </c>
      <c r="Z70">
        <f>BAWANA!BD70+BAWANA!BE70</f>
        <v>29</v>
      </c>
      <c r="AA70">
        <f>BAWANA!X70+BAWANA!Y70</f>
        <v>29</v>
      </c>
      <c r="AB70">
        <f>BAWANA!AE70+BAWANA!AF70</f>
        <v>29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270</v>
      </c>
      <c r="C71">
        <f>BAWANA!C71</f>
        <v>0</v>
      </c>
      <c r="D71">
        <f>BAWANA!AL71</f>
        <v>232</v>
      </c>
      <c r="E71">
        <f>BAWANA!AM71</f>
        <v>0</v>
      </c>
      <c r="F71">
        <f t="shared" si="11"/>
        <v>216</v>
      </c>
      <c r="G71">
        <f t="shared" si="12"/>
        <v>232</v>
      </c>
      <c r="H71" s="113"/>
      <c r="I71">
        <f>BRPL_EOD!AI71+BRPL_EOD!AJ71</f>
        <v>90.27</v>
      </c>
      <c r="J71">
        <f>BYPL_EOD!AI71+BYPL_EOD!AJ71</f>
        <v>52.2</v>
      </c>
      <c r="K71">
        <f>MES_EOD!AI71+MES_EOD!AJ71</f>
        <v>5.29</v>
      </c>
      <c r="L71">
        <f>NDMC_EOD!AI71+NDMC_EOD!AJ71</f>
        <v>21.16</v>
      </c>
      <c r="M71">
        <f>TPDDL_EOD!AI71+TPDDL_EOD!AJ71</f>
        <v>63.08</v>
      </c>
      <c r="N71">
        <f t="shared" si="7"/>
        <v>232</v>
      </c>
      <c r="O71" s="113">
        <f t="shared" si="8"/>
        <v>0</v>
      </c>
      <c r="P71">
        <v>90.270018759390723</v>
      </c>
      <c r="Q71">
        <v>52.2</v>
      </c>
      <c r="R71">
        <v>5.29</v>
      </c>
      <c r="S71">
        <v>21.16</v>
      </c>
      <c r="T71">
        <v>63.08</v>
      </c>
      <c r="U71" s="115">
        <f t="shared" si="9"/>
        <v>232.00001875939068</v>
      </c>
      <c r="V71" s="113">
        <f t="shared" si="10"/>
        <v>-1.8759390684408572E-5</v>
      </c>
      <c r="Y71">
        <f>BAWANA!AW71+BAWANA!AX71</f>
        <v>29</v>
      </c>
      <c r="Z71">
        <f>BAWANA!BD71+BAWANA!BE71</f>
        <v>29</v>
      </c>
      <c r="AA71">
        <f>BAWANA!X71+BAWANA!Y71</f>
        <v>29</v>
      </c>
      <c r="AB71">
        <f>BAWANA!AE71+BAWANA!AF71</f>
        <v>29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270</v>
      </c>
      <c r="C72">
        <f>BAWANA!C72</f>
        <v>0</v>
      </c>
      <c r="D72">
        <f>BAWANA!AL72</f>
        <v>232</v>
      </c>
      <c r="E72">
        <f>BAWANA!AM72</f>
        <v>0</v>
      </c>
      <c r="F72">
        <f t="shared" si="11"/>
        <v>216</v>
      </c>
      <c r="G72">
        <f t="shared" si="12"/>
        <v>232</v>
      </c>
      <c r="H72" s="113"/>
      <c r="I72">
        <f>BRPL_EOD!AI72+BRPL_EOD!AJ72</f>
        <v>90.27</v>
      </c>
      <c r="J72">
        <f>BYPL_EOD!AI72+BYPL_EOD!AJ72</f>
        <v>52.2</v>
      </c>
      <c r="K72">
        <f>MES_EOD!AI72+MES_EOD!AJ72</f>
        <v>5.29</v>
      </c>
      <c r="L72">
        <f>NDMC_EOD!AI72+NDMC_EOD!AJ72</f>
        <v>21.16</v>
      </c>
      <c r="M72">
        <f>TPDDL_EOD!AI72+TPDDL_EOD!AJ72</f>
        <v>63.08</v>
      </c>
      <c r="N72">
        <f t="shared" si="7"/>
        <v>232</v>
      </c>
      <c r="O72" s="113">
        <f t="shared" si="8"/>
        <v>0</v>
      </c>
      <c r="P72">
        <v>90.270018759390723</v>
      </c>
      <c r="Q72">
        <v>52.2</v>
      </c>
      <c r="R72">
        <v>5.29</v>
      </c>
      <c r="S72">
        <v>21.16</v>
      </c>
      <c r="T72">
        <v>63.08</v>
      </c>
      <c r="U72" s="115">
        <f t="shared" si="9"/>
        <v>232.00001875939068</v>
      </c>
      <c r="V72" s="113">
        <f t="shared" si="10"/>
        <v>-1.8759390684408572E-5</v>
      </c>
      <c r="Y72">
        <f>BAWANA!AW72+BAWANA!AX72</f>
        <v>29</v>
      </c>
      <c r="Z72">
        <f>BAWANA!BD72+BAWANA!BE72</f>
        <v>29</v>
      </c>
      <c r="AA72">
        <f>BAWANA!X72+BAWANA!Y72</f>
        <v>29</v>
      </c>
      <c r="AB72">
        <f>BAWANA!AE72+BAWANA!AF72</f>
        <v>29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270</v>
      </c>
      <c r="C73">
        <f>BAWANA!C73</f>
        <v>0</v>
      </c>
      <c r="D73">
        <f>BAWANA!AL73</f>
        <v>216</v>
      </c>
      <c r="E73">
        <f>BAWANA!AM73</f>
        <v>0</v>
      </c>
      <c r="F73">
        <f t="shared" si="11"/>
        <v>216</v>
      </c>
      <c r="G73">
        <f t="shared" si="12"/>
        <v>216</v>
      </c>
      <c r="H73" s="113"/>
      <c r="I73">
        <f>BRPL_EOD!AI73+BRPL_EOD!AJ73</f>
        <v>84.05</v>
      </c>
      <c r="J73">
        <f>BYPL_EOD!AI73+BYPL_EOD!AJ73</f>
        <v>48.6</v>
      </c>
      <c r="K73">
        <f>MES_EOD!AI73+MES_EOD!AJ73</f>
        <v>4.92</v>
      </c>
      <c r="L73">
        <f>NDMC_EOD!AI73+NDMC_EOD!AJ73</f>
        <v>19.7</v>
      </c>
      <c r="M73">
        <f>TPDDL_EOD!AI73+TPDDL_EOD!AJ73</f>
        <v>58.73</v>
      </c>
      <c r="N73">
        <f t="shared" si="7"/>
        <v>215.99999999999997</v>
      </c>
      <c r="O73" s="113">
        <f t="shared" si="8"/>
        <v>0</v>
      </c>
      <c r="P73">
        <v>84.050000000000011</v>
      </c>
      <c r="Q73">
        <v>48.600000000000009</v>
      </c>
      <c r="R73">
        <v>4.9200000000000008</v>
      </c>
      <c r="S73">
        <v>19.700000000000003</v>
      </c>
      <c r="T73">
        <v>58.730000000000004</v>
      </c>
      <c r="U73" s="115">
        <f t="shared" si="9"/>
        <v>216.00000000000006</v>
      </c>
      <c r="V73" s="113">
        <f t="shared" si="10"/>
        <v>0</v>
      </c>
      <c r="Y73">
        <f>BAWANA!AW73+BAWANA!AX73</f>
        <v>27</v>
      </c>
      <c r="Z73">
        <f>BAWANA!BD73+BAWANA!BE73</f>
        <v>27</v>
      </c>
      <c r="AA73">
        <f>BAWANA!X73+BAWANA!Y73</f>
        <v>27</v>
      </c>
      <c r="AB73">
        <f>BAWANA!AE73+BAWANA!AF73</f>
        <v>27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270</v>
      </c>
      <c r="C74">
        <f>BAWANA!C74</f>
        <v>0</v>
      </c>
      <c r="D74">
        <f>BAWANA!AL74</f>
        <v>216</v>
      </c>
      <c r="E74">
        <f>BAWANA!AM74</f>
        <v>0</v>
      </c>
      <c r="F74">
        <f t="shared" si="11"/>
        <v>216</v>
      </c>
      <c r="G74">
        <f t="shared" si="12"/>
        <v>216</v>
      </c>
      <c r="H74" s="113"/>
      <c r="I74">
        <f>BRPL_EOD!AI74+BRPL_EOD!AJ74</f>
        <v>84.05</v>
      </c>
      <c r="J74">
        <f>BYPL_EOD!AI74+BYPL_EOD!AJ74</f>
        <v>48.6</v>
      </c>
      <c r="K74">
        <f>MES_EOD!AI74+MES_EOD!AJ74</f>
        <v>4.92</v>
      </c>
      <c r="L74">
        <f>NDMC_EOD!AI74+NDMC_EOD!AJ74</f>
        <v>19.7</v>
      </c>
      <c r="M74">
        <f>TPDDL_EOD!AI74+TPDDL_EOD!AJ74</f>
        <v>58.73</v>
      </c>
      <c r="N74">
        <f t="shared" si="7"/>
        <v>215.99999999999997</v>
      </c>
      <c r="O74" s="113">
        <f t="shared" si="8"/>
        <v>0</v>
      </c>
      <c r="P74">
        <v>84.050000000000011</v>
      </c>
      <c r="Q74">
        <v>48.600000000000009</v>
      </c>
      <c r="R74">
        <v>4.9200000000000008</v>
      </c>
      <c r="S74">
        <v>19.700000000000003</v>
      </c>
      <c r="T74">
        <v>58.730000000000004</v>
      </c>
      <c r="U74" s="115">
        <f t="shared" si="9"/>
        <v>216.00000000000006</v>
      </c>
      <c r="V74" s="113">
        <f t="shared" si="10"/>
        <v>0</v>
      </c>
      <c r="Y74">
        <f>BAWANA!AW74+BAWANA!AX74</f>
        <v>27</v>
      </c>
      <c r="Z74">
        <f>BAWANA!BD74+BAWANA!BE74</f>
        <v>27</v>
      </c>
      <c r="AA74">
        <f>BAWANA!X74+BAWANA!Y74</f>
        <v>27</v>
      </c>
      <c r="AB74">
        <f>BAWANA!AE74+BAWANA!AF74</f>
        <v>27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270</v>
      </c>
      <c r="C75">
        <f>BAWANA!C75</f>
        <v>0</v>
      </c>
      <c r="D75">
        <f>BAWANA!AL75</f>
        <v>216</v>
      </c>
      <c r="E75">
        <f>BAWANA!AM75</f>
        <v>0</v>
      </c>
      <c r="F75">
        <f t="shared" si="11"/>
        <v>216</v>
      </c>
      <c r="G75">
        <f t="shared" si="12"/>
        <v>216</v>
      </c>
      <c r="H75" s="113"/>
      <c r="I75">
        <f>BRPL_EOD!AI75+BRPL_EOD!AJ75</f>
        <v>84.05</v>
      </c>
      <c r="J75">
        <f>BYPL_EOD!AI75+BYPL_EOD!AJ75</f>
        <v>48.6</v>
      </c>
      <c r="K75">
        <f>MES_EOD!AI75+MES_EOD!AJ75</f>
        <v>4.92</v>
      </c>
      <c r="L75">
        <f>NDMC_EOD!AI75+NDMC_EOD!AJ75</f>
        <v>19.7</v>
      </c>
      <c r="M75">
        <f>TPDDL_EOD!AI75+TPDDL_EOD!AJ75</f>
        <v>58.73</v>
      </c>
      <c r="N75">
        <f t="shared" si="7"/>
        <v>215.99999999999997</v>
      </c>
      <c r="O75" s="113">
        <f t="shared" si="8"/>
        <v>0</v>
      </c>
      <c r="P75">
        <v>84.050000000000011</v>
      </c>
      <c r="Q75">
        <v>48.600000000000009</v>
      </c>
      <c r="R75">
        <v>4.9200000000000008</v>
      </c>
      <c r="S75">
        <v>19.700000000000003</v>
      </c>
      <c r="T75">
        <v>58.730000000000004</v>
      </c>
      <c r="U75" s="115">
        <f t="shared" si="9"/>
        <v>216.00000000000006</v>
      </c>
      <c r="V75" s="113">
        <f t="shared" si="10"/>
        <v>0</v>
      </c>
      <c r="Y75">
        <f>BAWANA!AW75+BAWANA!AX75</f>
        <v>27</v>
      </c>
      <c r="Z75">
        <f>BAWANA!BD75+BAWANA!BE75</f>
        <v>27</v>
      </c>
      <c r="AA75">
        <f>BAWANA!X75+BAWANA!Y75</f>
        <v>27</v>
      </c>
      <c r="AB75">
        <f>BAWANA!AE75+BAWANA!AF75</f>
        <v>27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270</v>
      </c>
      <c r="C76">
        <f>BAWANA!C76</f>
        <v>0</v>
      </c>
      <c r="D76">
        <f>BAWANA!AL76</f>
        <v>216</v>
      </c>
      <c r="E76">
        <f>BAWANA!AM76</f>
        <v>0</v>
      </c>
      <c r="F76">
        <f t="shared" si="11"/>
        <v>216</v>
      </c>
      <c r="G76">
        <f t="shared" si="12"/>
        <v>216</v>
      </c>
      <c r="H76" s="113"/>
      <c r="I76">
        <f>BRPL_EOD!AI76+BRPL_EOD!AJ76</f>
        <v>84.05</v>
      </c>
      <c r="J76">
        <f>BYPL_EOD!AI76+BYPL_EOD!AJ76</f>
        <v>48.6</v>
      </c>
      <c r="K76">
        <f>MES_EOD!AI76+MES_EOD!AJ76</f>
        <v>4.92</v>
      </c>
      <c r="L76">
        <f>NDMC_EOD!AI76+NDMC_EOD!AJ76</f>
        <v>19.7</v>
      </c>
      <c r="M76">
        <f>TPDDL_EOD!AI76+TPDDL_EOD!AJ76</f>
        <v>58.73</v>
      </c>
      <c r="N76">
        <f t="shared" si="7"/>
        <v>215.99999999999997</v>
      </c>
      <c r="O76" s="113">
        <f t="shared" si="8"/>
        <v>0</v>
      </c>
      <c r="P76">
        <v>84.050000000000011</v>
      </c>
      <c r="Q76">
        <v>48.600000000000009</v>
      </c>
      <c r="R76">
        <v>4.9200000000000008</v>
      </c>
      <c r="S76">
        <v>19.700000000000003</v>
      </c>
      <c r="T76">
        <v>58.730000000000004</v>
      </c>
      <c r="U76" s="115">
        <f t="shared" si="9"/>
        <v>216.00000000000006</v>
      </c>
      <c r="V76" s="113">
        <f t="shared" si="10"/>
        <v>0</v>
      </c>
      <c r="Y76">
        <f>BAWANA!AW76+BAWANA!AX76</f>
        <v>27</v>
      </c>
      <c r="Z76">
        <f>BAWANA!BD76+BAWANA!BE76</f>
        <v>27</v>
      </c>
      <c r="AA76">
        <f>BAWANA!X76+BAWANA!Y76</f>
        <v>27</v>
      </c>
      <c r="AB76">
        <f>BAWANA!AE76+BAWANA!AF76</f>
        <v>27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270</v>
      </c>
      <c r="C77">
        <f>BAWANA!C77</f>
        <v>0</v>
      </c>
      <c r="D77">
        <f>BAWANA!AL77</f>
        <v>216</v>
      </c>
      <c r="E77">
        <f>BAWANA!AM77</f>
        <v>0</v>
      </c>
      <c r="F77">
        <f t="shared" si="11"/>
        <v>216</v>
      </c>
      <c r="G77">
        <f t="shared" si="12"/>
        <v>216</v>
      </c>
      <c r="H77" s="113"/>
      <c r="I77">
        <f>BRPL_EOD!AI77+BRPL_EOD!AJ77</f>
        <v>84.05</v>
      </c>
      <c r="J77">
        <f>BYPL_EOD!AI77+BYPL_EOD!AJ77</f>
        <v>48.6</v>
      </c>
      <c r="K77">
        <f>MES_EOD!AI77+MES_EOD!AJ77</f>
        <v>4.92</v>
      </c>
      <c r="L77">
        <f>NDMC_EOD!AI77+NDMC_EOD!AJ77</f>
        <v>19.7</v>
      </c>
      <c r="M77">
        <f>TPDDL_EOD!AI77+TPDDL_EOD!AJ77</f>
        <v>58.73</v>
      </c>
      <c r="N77">
        <f t="shared" si="7"/>
        <v>215.99999999999997</v>
      </c>
      <c r="O77" s="113">
        <f t="shared" si="8"/>
        <v>0</v>
      </c>
      <c r="P77">
        <v>84.050000000000011</v>
      </c>
      <c r="Q77">
        <v>48.600000000000009</v>
      </c>
      <c r="R77">
        <v>4.9200000000000008</v>
      </c>
      <c r="S77">
        <v>19.700000000000003</v>
      </c>
      <c r="T77">
        <v>58.730000000000004</v>
      </c>
      <c r="U77" s="115">
        <f t="shared" si="9"/>
        <v>216.00000000000006</v>
      </c>
      <c r="V77" s="113">
        <f t="shared" si="10"/>
        <v>0</v>
      </c>
      <c r="Y77">
        <f>BAWANA!AW77+BAWANA!AX77</f>
        <v>27</v>
      </c>
      <c r="Z77">
        <f>BAWANA!BD77+BAWANA!BE77</f>
        <v>27</v>
      </c>
      <c r="AA77">
        <f>BAWANA!X77+BAWANA!Y77</f>
        <v>27</v>
      </c>
      <c r="AB77">
        <f>BAWANA!AE77+BAWANA!AF77</f>
        <v>27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270</v>
      </c>
      <c r="C78">
        <f>BAWANA!C78</f>
        <v>0</v>
      </c>
      <c r="D78">
        <f>BAWANA!AL78</f>
        <v>216</v>
      </c>
      <c r="E78">
        <f>BAWANA!AM78</f>
        <v>0</v>
      </c>
      <c r="F78">
        <f t="shared" si="11"/>
        <v>216</v>
      </c>
      <c r="G78">
        <f t="shared" si="12"/>
        <v>216</v>
      </c>
      <c r="H78" s="113"/>
      <c r="I78">
        <f>BRPL_EOD!AI78+BRPL_EOD!AJ78</f>
        <v>84.05</v>
      </c>
      <c r="J78">
        <f>BYPL_EOD!AI78+BYPL_EOD!AJ78</f>
        <v>48.6</v>
      </c>
      <c r="K78">
        <f>MES_EOD!AI78+MES_EOD!AJ78</f>
        <v>4.92</v>
      </c>
      <c r="L78">
        <f>NDMC_EOD!AI78+NDMC_EOD!AJ78</f>
        <v>19.7</v>
      </c>
      <c r="M78">
        <f>TPDDL_EOD!AI78+TPDDL_EOD!AJ78</f>
        <v>58.73</v>
      </c>
      <c r="N78">
        <f t="shared" si="7"/>
        <v>215.99999999999997</v>
      </c>
      <c r="O78" s="113">
        <f t="shared" si="8"/>
        <v>0</v>
      </c>
      <c r="P78">
        <v>84.050000000000011</v>
      </c>
      <c r="Q78">
        <v>48.600000000000009</v>
      </c>
      <c r="R78">
        <v>4.9200000000000008</v>
      </c>
      <c r="S78">
        <v>19.700000000000003</v>
      </c>
      <c r="T78">
        <v>58.730000000000004</v>
      </c>
      <c r="U78" s="115">
        <f t="shared" si="9"/>
        <v>216.00000000000006</v>
      </c>
      <c r="V78" s="113">
        <f t="shared" si="10"/>
        <v>0</v>
      </c>
      <c r="Y78">
        <f>BAWANA!AW78+BAWANA!AX78</f>
        <v>27</v>
      </c>
      <c r="Z78">
        <f>BAWANA!BD78+BAWANA!BE78</f>
        <v>27</v>
      </c>
      <c r="AA78">
        <f>BAWANA!X78+BAWANA!Y78</f>
        <v>27</v>
      </c>
      <c r="AB78">
        <f>BAWANA!AE78+BAWANA!AF78</f>
        <v>27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270</v>
      </c>
      <c r="C79">
        <f>BAWANA!C79</f>
        <v>0</v>
      </c>
      <c r="D79">
        <f>BAWANA!AL79</f>
        <v>216</v>
      </c>
      <c r="E79">
        <f>BAWANA!AM79</f>
        <v>0</v>
      </c>
      <c r="F79">
        <f t="shared" si="11"/>
        <v>216</v>
      </c>
      <c r="G79">
        <f t="shared" si="12"/>
        <v>216</v>
      </c>
      <c r="H79" s="113"/>
      <c r="I79">
        <f>BRPL_EOD!AI79+BRPL_EOD!AJ79</f>
        <v>84.05</v>
      </c>
      <c r="J79">
        <f>BYPL_EOD!AI79+BYPL_EOD!AJ79</f>
        <v>48.6</v>
      </c>
      <c r="K79">
        <f>MES_EOD!AI79+MES_EOD!AJ79</f>
        <v>4.92</v>
      </c>
      <c r="L79">
        <f>NDMC_EOD!AI79+NDMC_EOD!AJ79</f>
        <v>19.7</v>
      </c>
      <c r="M79">
        <f>TPDDL_EOD!AI79+TPDDL_EOD!AJ79</f>
        <v>58.73</v>
      </c>
      <c r="N79">
        <f t="shared" si="7"/>
        <v>215.99999999999997</v>
      </c>
      <c r="O79" s="113">
        <f t="shared" si="8"/>
        <v>0</v>
      </c>
      <c r="P79">
        <v>84.050000000000011</v>
      </c>
      <c r="Q79">
        <v>48.600000000000009</v>
      </c>
      <c r="R79">
        <v>4.9200000000000008</v>
      </c>
      <c r="S79">
        <v>19.700000000000003</v>
      </c>
      <c r="T79">
        <v>58.730000000000004</v>
      </c>
      <c r="U79" s="115">
        <f t="shared" si="9"/>
        <v>216.00000000000006</v>
      </c>
      <c r="V79" s="113">
        <f t="shared" si="10"/>
        <v>0</v>
      </c>
      <c r="Y79">
        <f>BAWANA!AW79+BAWANA!AX79</f>
        <v>27</v>
      </c>
      <c r="Z79">
        <f>BAWANA!BD79+BAWANA!BE79</f>
        <v>27</v>
      </c>
      <c r="AA79">
        <f>BAWANA!X79+BAWANA!Y79</f>
        <v>27</v>
      </c>
      <c r="AB79">
        <f>BAWANA!AE79+BAWANA!AF79</f>
        <v>27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270</v>
      </c>
      <c r="C80">
        <f>BAWANA!C80</f>
        <v>0</v>
      </c>
      <c r="D80">
        <f>BAWANA!AL80</f>
        <v>216</v>
      </c>
      <c r="E80">
        <f>BAWANA!AM80</f>
        <v>0</v>
      </c>
      <c r="F80">
        <f t="shared" si="11"/>
        <v>216</v>
      </c>
      <c r="G80">
        <f t="shared" si="12"/>
        <v>216</v>
      </c>
      <c r="H80" s="113"/>
      <c r="I80">
        <f>BRPL_EOD!AI80+BRPL_EOD!AJ80</f>
        <v>84.05</v>
      </c>
      <c r="J80">
        <f>BYPL_EOD!AI80+BYPL_EOD!AJ80</f>
        <v>48.6</v>
      </c>
      <c r="K80">
        <f>MES_EOD!AI80+MES_EOD!AJ80</f>
        <v>4.92</v>
      </c>
      <c r="L80">
        <f>NDMC_EOD!AI80+NDMC_EOD!AJ80</f>
        <v>19.7</v>
      </c>
      <c r="M80">
        <f>TPDDL_EOD!AI80+TPDDL_EOD!AJ80</f>
        <v>58.73</v>
      </c>
      <c r="N80">
        <f t="shared" si="7"/>
        <v>215.99999999999997</v>
      </c>
      <c r="O80" s="113">
        <f t="shared" si="8"/>
        <v>0</v>
      </c>
      <c r="P80">
        <v>84.050000000000011</v>
      </c>
      <c r="Q80">
        <v>48.600000000000009</v>
      </c>
      <c r="R80">
        <v>4.9200000000000008</v>
      </c>
      <c r="S80">
        <v>19.700000000000003</v>
      </c>
      <c r="T80">
        <v>58.730000000000004</v>
      </c>
      <c r="U80" s="115">
        <f t="shared" si="9"/>
        <v>216.00000000000006</v>
      </c>
      <c r="V80" s="113">
        <f t="shared" si="10"/>
        <v>0</v>
      </c>
      <c r="Y80">
        <f>BAWANA!AW80+BAWANA!AX80</f>
        <v>27</v>
      </c>
      <c r="Z80">
        <f>BAWANA!BD80+BAWANA!BE80</f>
        <v>27</v>
      </c>
      <c r="AA80">
        <f>BAWANA!X80+BAWANA!Y80</f>
        <v>27</v>
      </c>
      <c r="AB80">
        <f>BAWANA!AE80+BAWANA!AF80</f>
        <v>27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270</v>
      </c>
      <c r="C81">
        <f>BAWANA!C81</f>
        <v>0</v>
      </c>
      <c r="D81">
        <f>BAWANA!AL81</f>
        <v>216</v>
      </c>
      <c r="E81">
        <f>BAWANA!AM81</f>
        <v>0</v>
      </c>
      <c r="F81">
        <f t="shared" si="11"/>
        <v>216</v>
      </c>
      <c r="G81">
        <f t="shared" si="12"/>
        <v>216</v>
      </c>
      <c r="H81" s="113"/>
      <c r="I81">
        <f>BRPL_EOD!AI81+BRPL_EOD!AJ81</f>
        <v>84.05</v>
      </c>
      <c r="J81">
        <f>BYPL_EOD!AI81+BYPL_EOD!AJ81</f>
        <v>48.6</v>
      </c>
      <c r="K81">
        <f>MES_EOD!AI81+MES_EOD!AJ81</f>
        <v>4.92</v>
      </c>
      <c r="L81">
        <f>NDMC_EOD!AI81+NDMC_EOD!AJ81</f>
        <v>19.7</v>
      </c>
      <c r="M81">
        <f>TPDDL_EOD!AI81+TPDDL_EOD!AJ81</f>
        <v>58.73</v>
      </c>
      <c r="N81">
        <f t="shared" si="7"/>
        <v>215.99999999999997</v>
      </c>
      <c r="O81" s="113">
        <f t="shared" si="8"/>
        <v>0</v>
      </c>
      <c r="P81">
        <v>84.050000000000011</v>
      </c>
      <c r="Q81">
        <v>48.600000000000009</v>
      </c>
      <c r="R81">
        <v>4.9200000000000008</v>
      </c>
      <c r="S81">
        <v>19.700000000000003</v>
      </c>
      <c r="T81">
        <v>58.730000000000004</v>
      </c>
      <c r="U81" s="115">
        <f t="shared" si="9"/>
        <v>216.00000000000006</v>
      </c>
      <c r="V81" s="113">
        <f t="shared" si="10"/>
        <v>0</v>
      </c>
      <c r="Y81">
        <f>BAWANA!AW81+BAWANA!AX81</f>
        <v>27</v>
      </c>
      <c r="Z81">
        <f>BAWANA!BD81+BAWANA!BE81</f>
        <v>27</v>
      </c>
      <c r="AA81">
        <f>BAWANA!X81+BAWANA!Y81</f>
        <v>27</v>
      </c>
      <c r="AB81">
        <f>BAWANA!AE81+BAWANA!AF81</f>
        <v>27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270</v>
      </c>
      <c r="C82">
        <f>BAWANA!C82</f>
        <v>0</v>
      </c>
      <c r="D82">
        <f>BAWANA!AL82</f>
        <v>216</v>
      </c>
      <c r="E82">
        <f>BAWANA!AM82</f>
        <v>0</v>
      </c>
      <c r="F82">
        <f t="shared" si="11"/>
        <v>216</v>
      </c>
      <c r="G82">
        <f t="shared" si="12"/>
        <v>216</v>
      </c>
      <c r="H82" s="113"/>
      <c r="I82">
        <f>BRPL_EOD!AI82+BRPL_EOD!AJ82</f>
        <v>84.05</v>
      </c>
      <c r="J82">
        <f>BYPL_EOD!AI82+BYPL_EOD!AJ82</f>
        <v>48.6</v>
      </c>
      <c r="K82">
        <f>MES_EOD!AI82+MES_EOD!AJ82</f>
        <v>4.92</v>
      </c>
      <c r="L82">
        <f>NDMC_EOD!AI82+NDMC_EOD!AJ82</f>
        <v>19.7</v>
      </c>
      <c r="M82">
        <f>TPDDL_EOD!AI82+TPDDL_EOD!AJ82</f>
        <v>58.73</v>
      </c>
      <c r="N82">
        <f t="shared" si="7"/>
        <v>215.99999999999997</v>
      </c>
      <c r="O82" s="113">
        <f t="shared" si="8"/>
        <v>0</v>
      </c>
      <c r="P82">
        <v>84.050000000000011</v>
      </c>
      <c r="Q82">
        <v>48.600000000000009</v>
      </c>
      <c r="R82">
        <v>4.9200000000000008</v>
      </c>
      <c r="S82">
        <v>19.700000000000003</v>
      </c>
      <c r="T82">
        <v>58.730000000000004</v>
      </c>
      <c r="U82" s="115">
        <f t="shared" si="9"/>
        <v>216.00000000000006</v>
      </c>
      <c r="V82" s="113">
        <f t="shared" si="10"/>
        <v>0</v>
      </c>
      <c r="Y82">
        <f>BAWANA!AW82+BAWANA!AX82</f>
        <v>27</v>
      </c>
      <c r="Z82">
        <f>BAWANA!BD82+BAWANA!BE82</f>
        <v>27</v>
      </c>
      <c r="AA82">
        <f>BAWANA!X82+BAWANA!Y82</f>
        <v>27</v>
      </c>
      <c r="AB82">
        <f>BAWANA!AE82+BAWANA!AF82</f>
        <v>27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270</v>
      </c>
      <c r="C83">
        <f>BAWANA!C83</f>
        <v>0</v>
      </c>
      <c r="D83">
        <f>BAWANA!AL83</f>
        <v>216</v>
      </c>
      <c r="E83">
        <f>BAWANA!AM83</f>
        <v>0</v>
      </c>
      <c r="F83">
        <f t="shared" si="11"/>
        <v>216</v>
      </c>
      <c r="G83">
        <f t="shared" si="12"/>
        <v>216</v>
      </c>
      <c r="H83" s="113"/>
      <c r="I83">
        <f>BRPL_EOD!AI83+BRPL_EOD!AJ83</f>
        <v>84.05</v>
      </c>
      <c r="J83">
        <f>BYPL_EOD!AI83+BYPL_EOD!AJ83</f>
        <v>48.6</v>
      </c>
      <c r="K83">
        <f>MES_EOD!AI83+MES_EOD!AJ83</f>
        <v>4.92</v>
      </c>
      <c r="L83">
        <f>NDMC_EOD!AI83+NDMC_EOD!AJ83</f>
        <v>19.7</v>
      </c>
      <c r="M83">
        <f>TPDDL_EOD!AI83+TPDDL_EOD!AJ83</f>
        <v>58.73</v>
      </c>
      <c r="N83">
        <f t="shared" si="7"/>
        <v>215.99999999999997</v>
      </c>
      <c r="O83" s="113">
        <f t="shared" si="8"/>
        <v>0</v>
      </c>
      <c r="P83">
        <v>84.050000000000011</v>
      </c>
      <c r="Q83">
        <v>48.600000000000009</v>
      </c>
      <c r="R83">
        <v>4.9200000000000008</v>
      </c>
      <c r="S83">
        <v>19.700000000000003</v>
      </c>
      <c r="T83">
        <v>58.730000000000004</v>
      </c>
      <c r="U83" s="115">
        <f t="shared" si="9"/>
        <v>216.00000000000006</v>
      </c>
      <c r="V83" s="113">
        <f t="shared" si="10"/>
        <v>0</v>
      </c>
      <c r="Y83">
        <f>BAWANA!AW83+BAWANA!AX83</f>
        <v>27</v>
      </c>
      <c r="Z83">
        <f>BAWANA!BD83+BAWANA!BE83</f>
        <v>27</v>
      </c>
      <c r="AA83">
        <f>BAWANA!X83+BAWANA!Y83</f>
        <v>27</v>
      </c>
      <c r="AB83">
        <f>BAWANA!AE83+BAWANA!AF83</f>
        <v>27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270</v>
      </c>
      <c r="C84">
        <f>BAWANA!C84</f>
        <v>0</v>
      </c>
      <c r="D84">
        <f>BAWANA!AL84</f>
        <v>216</v>
      </c>
      <c r="E84">
        <f>BAWANA!AM84</f>
        <v>0</v>
      </c>
      <c r="F84">
        <f t="shared" si="11"/>
        <v>216</v>
      </c>
      <c r="G84">
        <f t="shared" si="12"/>
        <v>216</v>
      </c>
      <c r="H84" s="113"/>
      <c r="I84">
        <f>BRPL_EOD!AI84+BRPL_EOD!AJ84</f>
        <v>84.05</v>
      </c>
      <c r="J84">
        <f>BYPL_EOD!AI84+BYPL_EOD!AJ84</f>
        <v>48.6</v>
      </c>
      <c r="K84">
        <f>MES_EOD!AI84+MES_EOD!AJ84</f>
        <v>4.92</v>
      </c>
      <c r="L84">
        <f>NDMC_EOD!AI84+NDMC_EOD!AJ84</f>
        <v>19.7</v>
      </c>
      <c r="M84">
        <f>TPDDL_EOD!AI84+TPDDL_EOD!AJ84</f>
        <v>58.73</v>
      </c>
      <c r="N84">
        <f t="shared" si="7"/>
        <v>215.99999999999997</v>
      </c>
      <c r="O84" s="113">
        <f t="shared" si="8"/>
        <v>0</v>
      </c>
      <c r="P84">
        <v>84.050000000000011</v>
      </c>
      <c r="Q84">
        <v>48.600000000000009</v>
      </c>
      <c r="R84">
        <v>4.9200000000000008</v>
      </c>
      <c r="S84">
        <v>19.700000000000003</v>
      </c>
      <c r="T84">
        <v>58.730000000000004</v>
      </c>
      <c r="U84" s="115">
        <f t="shared" si="9"/>
        <v>216.00000000000006</v>
      </c>
      <c r="V84" s="113">
        <f t="shared" si="10"/>
        <v>0</v>
      </c>
      <c r="Y84">
        <f>BAWANA!AW84+BAWANA!AX84</f>
        <v>27</v>
      </c>
      <c r="Z84">
        <f>BAWANA!BD84+BAWANA!BE84</f>
        <v>27</v>
      </c>
      <c r="AA84">
        <f>BAWANA!X84+BAWANA!Y84</f>
        <v>27</v>
      </c>
      <c r="AB84">
        <f>BAWANA!AE84+BAWANA!AF84</f>
        <v>27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270</v>
      </c>
      <c r="C85">
        <f>BAWANA!C85</f>
        <v>0</v>
      </c>
      <c r="D85">
        <f>BAWANA!AL85</f>
        <v>216</v>
      </c>
      <c r="E85">
        <f>BAWANA!AM85</f>
        <v>0</v>
      </c>
      <c r="F85">
        <f t="shared" si="11"/>
        <v>216</v>
      </c>
      <c r="G85">
        <f t="shared" si="12"/>
        <v>216</v>
      </c>
      <c r="H85" s="113"/>
      <c r="I85">
        <f>BRPL_EOD!AI85+BRPL_EOD!AJ85</f>
        <v>84.05</v>
      </c>
      <c r="J85">
        <f>BYPL_EOD!AI85+BYPL_EOD!AJ85</f>
        <v>48.6</v>
      </c>
      <c r="K85">
        <f>MES_EOD!AI85+MES_EOD!AJ85</f>
        <v>4.92</v>
      </c>
      <c r="L85">
        <f>NDMC_EOD!AI85+NDMC_EOD!AJ85</f>
        <v>19.7</v>
      </c>
      <c r="M85">
        <f>TPDDL_EOD!AI85+TPDDL_EOD!AJ85</f>
        <v>58.73</v>
      </c>
      <c r="N85">
        <f t="shared" si="7"/>
        <v>215.99999999999997</v>
      </c>
      <c r="O85" s="113">
        <f t="shared" si="8"/>
        <v>0</v>
      </c>
      <c r="P85">
        <v>84.050000000000011</v>
      </c>
      <c r="Q85">
        <v>48.600000000000009</v>
      </c>
      <c r="R85">
        <v>4.9200000000000008</v>
      </c>
      <c r="S85">
        <v>19.700000000000003</v>
      </c>
      <c r="T85">
        <v>58.730000000000004</v>
      </c>
      <c r="U85" s="115">
        <f t="shared" si="9"/>
        <v>216.00000000000006</v>
      </c>
      <c r="V85" s="113">
        <f t="shared" si="10"/>
        <v>0</v>
      </c>
      <c r="Y85">
        <f>BAWANA!AW85+BAWANA!AX85</f>
        <v>27</v>
      </c>
      <c r="Z85">
        <f>BAWANA!BD85+BAWANA!BE85</f>
        <v>27</v>
      </c>
      <c r="AA85">
        <f>BAWANA!X85+BAWANA!Y85</f>
        <v>27</v>
      </c>
      <c r="AB85">
        <f>BAWANA!AE85+BAWANA!AF85</f>
        <v>27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270</v>
      </c>
      <c r="C86">
        <f>BAWANA!C86</f>
        <v>0</v>
      </c>
      <c r="D86">
        <f>BAWANA!AL86</f>
        <v>216</v>
      </c>
      <c r="E86">
        <f>BAWANA!AM86</f>
        <v>0</v>
      </c>
      <c r="F86">
        <f t="shared" si="11"/>
        <v>216</v>
      </c>
      <c r="G86">
        <f t="shared" si="12"/>
        <v>216</v>
      </c>
      <c r="H86" s="113"/>
      <c r="I86">
        <f>BRPL_EOD!AI86+BRPL_EOD!AJ86</f>
        <v>84.05</v>
      </c>
      <c r="J86">
        <f>BYPL_EOD!AI86+BYPL_EOD!AJ86</f>
        <v>48.6</v>
      </c>
      <c r="K86">
        <f>MES_EOD!AI86+MES_EOD!AJ86</f>
        <v>4.92</v>
      </c>
      <c r="L86">
        <f>NDMC_EOD!AI86+NDMC_EOD!AJ86</f>
        <v>19.7</v>
      </c>
      <c r="M86">
        <f>TPDDL_EOD!AI86+TPDDL_EOD!AJ86</f>
        <v>58.73</v>
      </c>
      <c r="N86">
        <f t="shared" si="7"/>
        <v>215.99999999999997</v>
      </c>
      <c r="O86" s="113">
        <f t="shared" si="8"/>
        <v>0</v>
      </c>
      <c r="P86">
        <v>84.050000000000011</v>
      </c>
      <c r="Q86">
        <v>48.600000000000009</v>
      </c>
      <c r="R86">
        <v>4.9200000000000008</v>
      </c>
      <c r="S86">
        <v>19.700000000000003</v>
      </c>
      <c r="T86">
        <v>58.730000000000004</v>
      </c>
      <c r="U86" s="115">
        <f t="shared" si="9"/>
        <v>216.00000000000006</v>
      </c>
      <c r="V86" s="113">
        <f t="shared" si="10"/>
        <v>0</v>
      </c>
      <c r="Y86">
        <f>BAWANA!AW86+BAWANA!AX86</f>
        <v>27</v>
      </c>
      <c r="Z86">
        <f>BAWANA!BD86+BAWANA!BE86</f>
        <v>27</v>
      </c>
      <c r="AA86">
        <f>BAWANA!X86+BAWANA!Y86</f>
        <v>27</v>
      </c>
      <c r="AB86">
        <f>BAWANA!AE86+BAWANA!AF86</f>
        <v>27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</v>
      </c>
      <c r="E87">
        <f>BAWANA!AM87</f>
        <v>0</v>
      </c>
      <c r="F87">
        <f t="shared" si="11"/>
        <v>256</v>
      </c>
      <c r="G87">
        <f t="shared" si="12"/>
        <v>216</v>
      </c>
      <c r="H87" s="113"/>
      <c r="I87">
        <f>BRPL_EOD!AI87+BRPL_EOD!AJ87</f>
        <v>84.02</v>
      </c>
      <c r="J87">
        <f>BYPL_EOD!AI87+BYPL_EOD!AJ87</f>
        <v>48.58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</v>
      </c>
      <c r="O87" s="113">
        <f t="shared" si="8"/>
        <v>0</v>
      </c>
      <c r="P87">
        <v>84.02</v>
      </c>
      <c r="Q87">
        <v>48.58</v>
      </c>
      <c r="R87">
        <v>5</v>
      </c>
      <c r="S87">
        <v>19.690000000000001</v>
      </c>
      <c r="T87">
        <v>58.71</v>
      </c>
      <c r="U87" s="115">
        <f t="shared" si="9"/>
        <v>216</v>
      </c>
      <c r="V87" s="113">
        <f t="shared" si="10"/>
        <v>0</v>
      </c>
      <c r="Y87">
        <f>BAWANA!AW87+BAWANA!AX87</f>
        <v>27</v>
      </c>
      <c r="Z87">
        <f>BAWANA!BD87+BAWANA!BE87</f>
        <v>27</v>
      </c>
      <c r="AA87">
        <f>BAWANA!X87+BAWANA!Y87</f>
        <v>27</v>
      </c>
      <c r="AB87">
        <f>BAWANA!AE87+BAWANA!AF87</f>
        <v>27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</v>
      </c>
      <c r="E88">
        <f>BAWANA!AM88</f>
        <v>0</v>
      </c>
      <c r="F88">
        <f t="shared" si="11"/>
        <v>256</v>
      </c>
      <c r="G88">
        <f t="shared" si="12"/>
        <v>216</v>
      </c>
      <c r="H88" s="113"/>
      <c r="I88">
        <f>BRPL_EOD!AI88+BRPL_EOD!AJ88</f>
        <v>84.02</v>
      </c>
      <c r="J88">
        <f>BYPL_EOD!AI88+BYPL_EOD!AJ88</f>
        <v>48.58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</v>
      </c>
      <c r="O88" s="113">
        <f t="shared" si="8"/>
        <v>0</v>
      </c>
      <c r="P88">
        <v>84.02</v>
      </c>
      <c r="Q88">
        <v>48.58</v>
      </c>
      <c r="R88">
        <v>5</v>
      </c>
      <c r="S88">
        <v>19.690000000000001</v>
      </c>
      <c r="T88">
        <v>58.71</v>
      </c>
      <c r="U88" s="115">
        <f t="shared" si="9"/>
        <v>216</v>
      </c>
      <c r="V88" s="113">
        <f t="shared" si="10"/>
        <v>0</v>
      </c>
      <c r="Y88">
        <f>BAWANA!AW88+BAWANA!AX88</f>
        <v>27</v>
      </c>
      <c r="Z88">
        <f>BAWANA!BD88+BAWANA!BE88</f>
        <v>27</v>
      </c>
      <c r="AA88">
        <f>BAWANA!X88+BAWANA!Y88</f>
        <v>27</v>
      </c>
      <c r="AB88">
        <f>BAWANA!AE88+BAWANA!AF88</f>
        <v>27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</v>
      </c>
      <c r="E89">
        <f>BAWANA!AM89</f>
        <v>0</v>
      </c>
      <c r="F89">
        <f t="shared" si="11"/>
        <v>256</v>
      </c>
      <c r="G89">
        <f t="shared" si="12"/>
        <v>216.01</v>
      </c>
      <c r="H89" s="113"/>
      <c r="I89">
        <f>BRPL_EOD!AI89+BRPL_EOD!AJ89</f>
        <v>84.02</v>
      </c>
      <c r="J89">
        <f>BYPL_EOD!AI89+BYPL_EOD!AJ89</f>
        <v>48.58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</v>
      </c>
      <c r="O89" s="113">
        <f t="shared" si="8"/>
        <v>9.9999999999909051E-3</v>
      </c>
      <c r="P89">
        <v>84.023889814814808</v>
      </c>
      <c r="Q89">
        <v>48.58224907407407</v>
      </c>
      <c r="R89">
        <v>5.0002314814814817</v>
      </c>
      <c r="S89">
        <v>19.690911574074075</v>
      </c>
      <c r="T89">
        <v>58.712718055555555</v>
      </c>
      <c r="U89" s="115">
        <f t="shared" si="9"/>
        <v>216.01</v>
      </c>
      <c r="V89" s="113">
        <f t="shared" si="10"/>
        <v>0</v>
      </c>
      <c r="Y89">
        <f>BAWANA!AW89+BAWANA!AX89</f>
        <v>27</v>
      </c>
      <c r="Z89">
        <f>BAWANA!BD89+BAWANA!BE89</f>
        <v>26.99</v>
      </c>
      <c r="AA89">
        <f>BAWANA!X89+BAWANA!Y89</f>
        <v>27</v>
      </c>
      <c r="AB89">
        <f>BAWANA!AE89+BAWANA!AF89</f>
        <v>26.99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</v>
      </c>
      <c r="E90">
        <f>BAWANA!AM90</f>
        <v>0</v>
      </c>
      <c r="F90">
        <f t="shared" si="11"/>
        <v>256</v>
      </c>
      <c r="G90">
        <f t="shared" si="12"/>
        <v>216.01</v>
      </c>
      <c r="H90" s="113"/>
      <c r="I90">
        <f>BRPL_EOD!AI90+BRPL_EOD!AJ90</f>
        <v>84.02</v>
      </c>
      <c r="J90">
        <f>BYPL_EOD!AI90+BYPL_EOD!AJ90</f>
        <v>48.58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</v>
      </c>
      <c r="O90" s="113">
        <f t="shared" si="8"/>
        <v>9.9999999999909051E-3</v>
      </c>
      <c r="P90">
        <v>84.023889814814808</v>
      </c>
      <c r="Q90">
        <v>48.58224907407407</v>
      </c>
      <c r="R90">
        <v>5.0002314814814817</v>
      </c>
      <c r="S90">
        <v>19.690911574074075</v>
      </c>
      <c r="T90">
        <v>58.712718055555555</v>
      </c>
      <c r="U90" s="115">
        <f t="shared" si="9"/>
        <v>216.01</v>
      </c>
      <c r="V90" s="113">
        <f t="shared" si="10"/>
        <v>0</v>
      </c>
      <c r="Y90">
        <f>BAWANA!AW90+BAWANA!AX90</f>
        <v>27</v>
      </c>
      <c r="Z90">
        <f>BAWANA!BD90+BAWANA!BE90</f>
        <v>26.99</v>
      </c>
      <c r="AA90">
        <f>BAWANA!X90+BAWANA!Y90</f>
        <v>27</v>
      </c>
      <c r="AB90">
        <f>BAWANA!AE90+BAWANA!AF90</f>
        <v>26.99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</v>
      </c>
      <c r="E91">
        <f>BAWANA!AM91</f>
        <v>0</v>
      </c>
      <c r="F91">
        <f t="shared" si="11"/>
        <v>256</v>
      </c>
      <c r="G91">
        <f t="shared" si="12"/>
        <v>216.01</v>
      </c>
      <c r="H91" s="113"/>
      <c r="I91">
        <f>BRPL_EOD!AI91+BRPL_EOD!AJ91</f>
        <v>84.02</v>
      </c>
      <c r="J91">
        <f>BYPL_EOD!AI91+BYPL_EOD!AJ91</f>
        <v>48.58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</v>
      </c>
      <c r="O91" s="113">
        <f t="shared" si="8"/>
        <v>9.9999999999909051E-3</v>
      </c>
      <c r="P91">
        <v>84.023889814814808</v>
      </c>
      <c r="Q91">
        <v>48.58224907407407</v>
      </c>
      <c r="R91">
        <v>5.0002314814814817</v>
      </c>
      <c r="S91">
        <v>19.690911574074075</v>
      </c>
      <c r="T91">
        <v>58.712718055555555</v>
      </c>
      <c r="U91" s="115">
        <f t="shared" si="9"/>
        <v>216.01</v>
      </c>
      <c r="V91" s="113">
        <f t="shared" si="10"/>
        <v>0</v>
      </c>
      <c r="Y91">
        <f>BAWANA!AW91+BAWANA!AX91</f>
        <v>27</v>
      </c>
      <c r="Z91">
        <f>BAWANA!BD91+BAWANA!BE91</f>
        <v>26.99</v>
      </c>
      <c r="AA91">
        <f>BAWANA!X91+BAWANA!Y91</f>
        <v>27</v>
      </c>
      <c r="AB91">
        <f>BAWANA!AE91+BAWANA!AF91</f>
        <v>26.99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</v>
      </c>
      <c r="E92">
        <f>BAWANA!AM92</f>
        <v>0</v>
      </c>
      <c r="F92">
        <f t="shared" si="11"/>
        <v>256</v>
      </c>
      <c r="G92">
        <f t="shared" si="12"/>
        <v>216.01</v>
      </c>
      <c r="H92" s="113"/>
      <c r="I92">
        <f>BRPL_EOD!AI92+BRPL_EOD!AJ92</f>
        <v>84.02</v>
      </c>
      <c r="J92">
        <f>BYPL_EOD!AI92+BYPL_EOD!AJ92</f>
        <v>48.58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</v>
      </c>
      <c r="O92" s="113">
        <f t="shared" si="8"/>
        <v>9.9999999999909051E-3</v>
      </c>
      <c r="P92">
        <v>84.023889814814808</v>
      </c>
      <c r="Q92">
        <v>48.58224907407407</v>
      </c>
      <c r="R92">
        <v>5.0002314814814817</v>
      </c>
      <c r="S92">
        <v>19.690911574074075</v>
      </c>
      <c r="T92">
        <v>58.712718055555555</v>
      </c>
      <c r="U92" s="115">
        <f t="shared" si="9"/>
        <v>216.01</v>
      </c>
      <c r="V92" s="113">
        <f t="shared" si="10"/>
        <v>0</v>
      </c>
      <c r="Y92">
        <f>BAWANA!AW92+BAWANA!AX92</f>
        <v>27</v>
      </c>
      <c r="Z92">
        <f>BAWANA!BD92+BAWANA!BE92</f>
        <v>26.99</v>
      </c>
      <c r="AA92">
        <f>BAWANA!X92+BAWANA!Y92</f>
        <v>27</v>
      </c>
      <c r="AB92">
        <f>BAWANA!AE92+BAWANA!AF92</f>
        <v>26.99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</v>
      </c>
      <c r="E93">
        <f>BAWANA!AM93</f>
        <v>0</v>
      </c>
      <c r="F93">
        <f t="shared" si="11"/>
        <v>256</v>
      </c>
      <c r="G93">
        <f t="shared" si="12"/>
        <v>216.01</v>
      </c>
      <c r="H93" s="113"/>
      <c r="I93">
        <f>BRPL_EOD!AI93+BRPL_EOD!AJ93</f>
        <v>84.02</v>
      </c>
      <c r="J93">
        <f>BYPL_EOD!AI93+BYPL_EOD!AJ93</f>
        <v>48.58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</v>
      </c>
      <c r="O93" s="113">
        <f t="shared" si="8"/>
        <v>9.9999999999909051E-3</v>
      </c>
      <c r="P93">
        <v>84.023889814814808</v>
      </c>
      <c r="Q93">
        <v>48.58224907407407</v>
      </c>
      <c r="R93">
        <v>5.0002314814814817</v>
      </c>
      <c r="S93">
        <v>19.690911574074075</v>
      </c>
      <c r="T93">
        <v>58.712718055555555</v>
      </c>
      <c r="U93" s="115">
        <f t="shared" si="9"/>
        <v>216.01</v>
      </c>
      <c r="V93" s="113">
        <f t="shared" si="10"/>
        <v>0</v>
      </c>
      <c r="Y93">
        <f>BAWANA!AW93+BAWANA!AX93</f>
        <v>27</v>
      </c>
      <c r="Z93">
        <f>BAWANA!BD93+BAWANA!BE93</f>
        <v>26.99</v>
      </c>
      <c r="AA93">
        <f>BAWANA!X93+BAWANA!Y93</f>
        <v>27</v>
      </c>
      <c r="AB93">
        <f>BAWANA!AE93+BAWANA!AF93</f>
        <v>26.99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</v>
      </c>
      <c r="E94">
        <f>BAWANA!AM94</f>
        <v>0</v>
      </c>
      <c r="F94">
        <f t="shared" si="11"/>
        <v>256</v>
      </c>
      <c r="G94">
        <f t="shared" si="12"/>
        <v>216.01</v>
      </c>
      <c r="H94" s="113"/>
      <c r="I94">
        <f>BRPL_EOD!AI94+BRPL_EOD!AJ94</f>
        <v>84.02</v>
      </c>
      <c r="J94">
        <f>BYPL_EOD!AI94+BYPL_EOD!AJ94</f>
        <v>48.58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</v>
      </c>
      <c r="O94" s="113">
        <f t="shared" si="8"/>
        <v>9.9999999999909051E-3</v>
      </c>
      <c r="P94">
        <v>84.023889814814808</v>
      </c>
      <c r="Q94">
        <v>48.58224907407407</v>
      </c>
      <c r="R94">
        <v>5.0002314814814817</v>
      </c>
      <c r="S94">
        <v>19.690911574074075</v>
      </c>
      <c r="T94">
        <v>58.712718055555555</v>
      </c>
      <c r="U94" s="115">
        <f t="shared" si="9"/>
        <v>216.01</v>
      </c>
      <c r="V94" s="113">
        <f t="shared" si="10"/>
        <v>0</v>
      </c>
      <c r="Y94">
        <f>BAWANA!AW94+BAWANA!AX94</f>
        <v>27</v>
      </c>
      <c r="Z94">
        <f>BAWANA!BD94+BAWANA!BE94</f>
        <v>26.99</v>
      </c>
      <c r="AA94">
        <f>BAWANA!X94+BAWANA!Y94</f>
        <v>27</v>
      </c>
      <c r="AB94">
        <f>BAWANA!AE94+BAWANA!AF94</f>
        <v>26.99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</v>
      </c>
      <c r="E95">
        <f>BAWANA!AM95</f>
        <v>0</v>
      </c>
      <c r="F95">
        <f t="shared" si="11"/>
        <v>256</v>
      </c>
      <c r="G95">
        <f t="shared" si="12"/>
        <v>216.01</v>
      </c>
      <c r="H95" s="113"/>
      <c r="I95">
        <f>BRPL_EOD!AI95+BRPL_EOD!AJ95</f>
        <v>84.02</v>
      </c>
      <c r="J95">
        <f>BYPL_EOD!AI95+BYPL_EOD!AJ95</f>
        <v>48.58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</v>
      </c>
      <c r="O95" s="113">
        <f t="shared" si="8"/>
        <v>9.9999999999909051E-3</v>
      </c>
      <c r="P95">
        <v>84.023889814814808</v>
      </c>
      <c r="Q95">
        <v>48.58224907407407</v>
      </c>
      <c r="R95">
        <v>5.0002314814814817</v>
      </c>
      <c r="S95">
        <v>19.690911574074075</v>
      </c>
      <c r="T95">
        <v>58.712718055555555</v>
      </c>
      <c r="U95" s="115">
        <f t="shared" si="9"/>
        <v>216.01</v>
      </c>
      <c r="V95" s="113">
        <f t="shared" si="10"/>
        <v>0</v>
      </c>
      <c r="Y95">
        <f>BAWANA!AW95+BAWANA!AX95</f>
        <v>27</v>
      </c>
      <c r="Z95">
        <f>BAWANA!BD95+BAWANA!BE95</f>
        <v>26.99</v>
      </c>
      <c r="AA95">
        <f>BAWANA!X95+BAWANA!Y95</f>
        <v>27</v>
      </c>
      <c r="AB95">
        <f>BAWANA!AE95+BAWANA!AF95</f>
        <v>26.99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</v>
      </c>
      <c r="E96">
        <f>BAWANA!AM96</f>
        <v>0</v>
      </c>
      <c r="F96">
        <f t="shared" si="11"/>
        <v>256</v>
      </c>
      <c r="G96">
        <f t="shared" si="12"/>
        <v>216.01</v>
      </c>
      <c r="H96" s="113"/>
      <c r="I96">
        <f>BRPL_EOD!AI96+BRPL_EOD!AJ96</f>
        <v>84.02</v>
      </c>
      <c r="J96">
        <f>BYPL_EOD!AI96+BYPL_EOD!AJ96</f>
        <v>48.58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</v>
      </c>
      <c r="O96" s="113">
        <f t="shared" si="8"/>
        <v>9.9999999999909051E-3</v>
      </c>
      <c r="P96">
        <v>84.023889814814808</v>
      </c>
      <c r="Q96">
        <v>48.58224907407407</v>
      </c>
      <c r="R96">
        <v>5.0002314814814817</v>
      </c>
      <c r="S96">
        <v>19.690911574074075</v>
      </c>
      <c r="T96">
        <v>58.712718055555555</v>
      </c>
      <c r="U96" s="115">
        <f t="shared" si="9"/>
        <v>216.01</v>
      </c>
      <c r="V96" s="113">
        <f t="shared" si="10"/>
        <v>0</v>
      </c>
      <c r="Y96">
        <f>BAWANA!AW96+BAWANA!AX96</f>
        <v>27</v>
      </c>
      <c r="Z96">
        <f>BAWANA!BD96+BAWANA!BE96</f>
        <v>26.99</v>
      </c>
      <c r="AA96">
        <f>BAWANA!X96+BAWANA!Y96</f>
        <v>27</v>
      </c>
      <c r="AB96">
        <f>BAWANA!AE96+BAWANA!AF96</f>
        <v>26.99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</v>
      </c>
      <c r="E97">
        <f>BAWANA!AM97</f>
        <v>0</v>
      </c>
      <c r="F97">
        <f t="shared" si="11"/>
        <v>256</v>
      </c>
      <c r="G97">
        <f t="shared" si="12"/>
        <v>216.01</v>
      </c>
      <c r="H97" s="113"/>
      <c r="I97">
        <f>BRPL_EOD!AI97+BRPL_EOD!AJ97</f>
        <v>84.02</v>
      </c>
      <c r="J97">
        <f>BYPL_EOD!AI97+BYPL_EOD!AJ97</f>
        <v>48.58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</v>
      </c>
      <c r="O97" s="113">
        <f t="shared" si="8"/>
        <v>9.9999999999909051E-3</v>
      </c>
      <c r="P97">
        <v>84.023889814814808</v>
      </c>
      <c r="Q97">
        <v>48.58224907407407</v>
      </c>
      <c r="R97">
        <v>5.0002314814814817</v>
      </c>
      <c r="S97">
        <v>19.690911574074075</v>
      </c>
      <c r="T97">
        <v>58.712718055555555</v>
      </c>
      <c r="U97" s="115">
        <f t="shared" si="9"/>
        <v>216.01</v>
      </c>
      <c r="V97" s="113">
        <f t="shared" si="10"/>
        <v>0</v>
      </c>
      <c r="Y97">
        <f>BAWANA!AW97+BAWANA!AX97</f>
        <v>27</v>
      </c>
      <c r="Z97">
        <f>BAWANA!BD97+BAWANA!BE97</f>
        <v>26.99</v>
      </c>
      <c r="AA97">
        <f>BAWANA!X97+BAWANA!Y97</f>
        <v>27</v>
      </c>
      <c r="AB97">
        <f>BAWANA!AE97+BAWANA!AF97</f>
        <v>26.99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</v>
      </c>
      <c r="E98">
        <f>BAWANA!AM98</f>
        <v>0</v>
      </c>
      <c r="F98">
        <f t="shared" si="11"/>
        <v>256</v>
      </c>
      <c r="G98">
        <f t="shared" si="12"/>
        <v>216.01</v>
      </c>
      <c r="H98" s="113"/>
      <c r="I98">
        <f>BRPL_EOD!AI98+BRPL_EOD!AJ98</f>
        <v>84.02</v>
      </c>
      <c r="J98">
        <f>BYPL_EOD!AI98+BYPL_EOD!AJ98</f>
        <v>48.58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</v>
      </c>
      <c r="O98" s="113">
        <f t="shared" si="8"/>
        <v>9.9999999999909051E-3</v>
      </c>
      <c r="P98">
        <v>84.023889814814808</v>
      </c>
      <c r="Q98">
        <v>48.58224907407407</v>
      </c>
      <c r="R98">
        <v>5.0002314814814817</v>
      </c>
      <c r="S98">
        <v>19.690911574074075</v>
      </c>
      <c r="T98">
        <v>58.712718055555555</v>
      </c>
      <c r="U98" s="115">
        <f t="shared" si="9"/>
        <v>216.01</v>
      </c>
      <c r="V98" s="113">
        <f t="shared" si="10"/>
        <v>0</v>
      </c>
      <c r="Y98">
        <f>BAWANA!AW98+BAWANA!AX98</f>
        <v>27</v>
      </c>
      <c r="Z98">
        <f>BAWANA!BD98+BAWANA!BE98</f>
        <v>26.99</v>
      </c>
      <c r="AA98">
        <f>BAWANA!X98+BAWANA!Y98</f>
        <v>27</v>
      </c>
      <c r="AB98">
        <f>BAWANA!AE98+BAWANA!AF98</f>
        <v>26.99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6.3</v>
      </c>
      <c r="C99" s="115">
        <f t="shared" ref="C99:U99" si="14">SUM(C3:C98)/4000</f>
        <v>9.7500000000000003E-2</v>
      </c>
      <c r="D99" s="115">
        <f t="shared" si="14"/>
        <v>4.6135099999999944</v>
      </c>
      <c r="E99" s="115">
        <f t="shared" si="14"/>
        <v>6.7500000000000004E-2</v>
      </c>
      <c r="F99" s="115">
        <f t="shared" si="14"/>
        <v>5.1180000000000003</v>
      </c>
      <c r="G99" s="115">
        <f t="shared" si="14"/>
        <v>4.6810099999999943</v>
      </c>
      <c r="H99" s="115"/>
      <c r="I99" s="115">
        <f t="shared" si="14"/>
        <v>1.8292850000000027</v>
      </c>
      <c r="J99" s="115">
        <f t="shared" si="14"/>
        <v>1.0431399999999995</v>
      </c>
      <c r="K99" s="115">
        <f t="shared" si="14"/>
        <v>0.10610500000000013</v>
      </c>
      <c r="L99" s="115">
        <f t="shared" si="14"/>
        <v>0.36491500000000021</v>
      </c>
      <c r="M99" s="115">
        <f t="shared" si="14"/>
        <v>1.2000649999999995</v>
      </c>
      <c r="N99" s="115">
        <f t="shared" si="14"/>
        <v>4.5435099999999986</v>
      </c>
      <c r="O99" s="115">
        <f t="shared" si="14"/>
        <v>0.13749999999999998</v>
      </c>
      <c r="P99" s="115">
        <f t="shared" si="14"/>
        <v>1.8798573829414773</v>
      </c>
      <c r="Q99" s="115">
        <f t="shared" si="14"/>
        <v>1.0723120515172748</v>
      </c>
      <c r="R99" s="115">
        <f t="shared" si="14"/>
        <v>0.10903754785495026</v>
      </c>
      <c r="S99" s="115">
        <f t="shared" si="14"/>
        <v>0.37868822535792834</v>
      </c>
      <c r="T99" s="115">
        <f t="shared" si="14"/>
        <v>1.2411148110877599</v>
      </c>
      <c r="U99" s="115">
        <f t="shared" si="14"/>
        <v>4.6810100187593875</v>
      </c>
      <c r="V99" s="115">
        <f t="shared" si="10"/>
        <v>-1.8759393149991865E-8</v>
      </c>
      <c r="Y99" s="115">
        <f>SUM(Y3:Y98)/4000</f>
        <v>0.59113000000000027</v>
      </c>
      <c r="Z99" s="115">
        <f t="shared" ref="Z99:AD99" si="15">SUM(Z3:Z98)/4000</f>
        <v>0.60035999999999967</v>
      </c>
      <c r="AA99" s="115">
        <f t="shared" si="15"/>
        <v>0.59113000000000027</v>
      </c>
      <c r="AB99" s="115">
        <f t="shared" si="15"/>
        <v>0.60035999999999967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4" t="s">
        <v>153</v>
      </c>
      <c r="C1" s="214"/>
      <c r="D1" s="214" t="s">
        <v>278</v>
      </c>
      <c r="E1" s="214"/>
      <c r="H1" s="113"/>
      <c r="I1" s="214" t="s">
        <v>318</v>
      </c>
      <c r="J1" s="214"/>
      <c r="K1" s="214"/>
      <c r="L1" s="214"/>
      <c r="M1" s="214"/>
      <c r="N1" s="214"/>
      <c r="O1" s="114"/>
      <c r="P1" s="214" t="s">
        <v>319</v>
      </c>
      <c r="Q1" s="214"/>
      <c r="R1" s="214"/>
      <c r="S1" s="214"/>
      <c r="T1" s="214"/>
      <c r="U1" s="115"/>
      <c r="V1" s="113"/>
      <c r="Y1" s="214" t="s">
        <v>325</v>
      </c>
      <c r="Z1" s="214"/>
      <c r="AA1" s="214" t="s">
        <v>326</v>
      </c>
      <c r="AB1" s="214"/>
      <c r="AC1" s="240" t="s">
        <v>323</v>
      </c>
      <c r="AD1" s="240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4" t="s">
        <v>153</v>
      </c>
      <c r="C1" s="214"/>
      <c r="D1" s="214" t="s">
        <v>278</v>
      </c>
      <c r="E1" s="214"/>
      <c r="H1" s="113"/>
      <c r="I1" s="214" t="s">
        <v>318</v>
      </c>
      <c r="J1" s="214"/>
      <c r="K1" s="214"/>
      <c r="L1" s="214"/>
      <c r="M1" s="214"/>
      <c r="N1" s="214"/>
      <c r="O1" s="114"/>
      <c r="P1" s="214" t="s">
        <v>319</v>
      </c>
      <c r="Q1" s="214"/>
      <c r="R1" s="214"/>
      <c r="S1" s="214"/>
      <c r="T1" s="214"/>
      <c r="U1" s="115"/>
      <c r="V1" s="113"/>
      <c r="Y1" s="214" t="s">
        <v>325</v>
      </c>
      <c r="Z1" s="214"/>
      <c r="AA1" s="214" t="s">
        <v>326</v>
      </c>
      <c r="AB1" s="214"/>
      <c r="AC1" s="240" t="s">
        <v>323</v>
      </c>
      <c r="AD1" s="240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700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560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700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560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700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560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700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560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700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560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700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560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700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560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700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560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700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560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700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560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700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560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700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560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700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560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700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560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700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560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700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560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700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560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700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560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700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560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700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560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700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560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700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560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700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560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700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560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700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560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700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560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700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560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700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560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700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560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700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560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700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560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700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560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700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560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700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560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700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560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700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560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690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552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690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552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690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552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690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552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690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552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690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552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690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552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690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552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690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552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690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552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690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552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690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552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670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536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670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536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670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536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670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536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670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536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670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536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670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536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670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536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670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536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670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536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670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536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670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536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670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536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670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536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670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536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670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536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670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536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670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536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670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536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670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536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670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536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670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536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670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536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670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536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680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544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680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544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680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544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680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544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680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544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680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544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680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544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680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544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680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544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680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544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680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544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680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544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680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544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680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544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680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544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680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544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680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544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680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544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680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544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680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544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680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544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680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544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680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544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680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544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16.47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13.176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F3" activePane="bottomRight" state="frozen"/>
      <selection sqref="A1:D35"/>
      <selection pane="topRight" sqref="A1:D35"/>
      <selection pane="bottomLeft" sqref="A1:D35"/>
      <selection pane="bottomRight" activeCell="F3" sqref="F3:F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340</v>
      </c>
      <c r="AU2" s="126"/>
      <c r="AV2" s="201" t="s">
        <v>347</v>
      </c>
      <c r="AW2" s="201" t="s">
        <v>348</v>
      </c>
      <c r="AX2" s="201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43.99</v>
      </c>
      <c r="E3">
        <v>0</v>
      </c>
      <c r="F3">
        <v>0</v>
      </c>
      <c r="G3">
        <v>70.81</v>
      </c>
      <c r="H3">
        <v>0</v>
      </c>
      <c r="I3">
        <v>0</v>
      </c>
      <c r="J3">
        <v>90.42</v>
      </c>
      <c r="K3">
        <v>683.14</v>
      </c>
      <c r="L3">
        <v>434.65</v>
      </c>
      <c r="M3">
        <v>92</v>
      </c>
      <c r="N3">
        <v>118.76</v>
      </c>
      <c r="O3">
        <v>62.16</v>
      </c>
      <c r="P3">
        <v>139.69</v>
      </c>
      <c r="Q3">
        <v>19.98</v>
      </c>
      <c r="R3">
        <v>42.39</v>
      </c>
      <c r="S3">
        <v>26.4</v>
      </c>
      <c r="T3">
        <v>0</v>
      </c>
      <c r="U3">
        <v>410.62</v>
      </c>
      <c r="V3">
        <v>20.8</v>
      </c>
      <c r="W3">
        <v>45.53</v>
      </c>
      <c r="X3">
        <v>148.30000000000001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16.48</v>
      </c>
      <c r="AF3">
        <v>8.8699999999999992</v>
      </c>
      <c r="AG3">
        <v>43.36</v>
      </c>
      <c r="AH3">
        <v>0</v>
      </c>
      <c r="AI3">
        <v>0</v>
      </c>
      <c r="AJ3">
        <v>0</v>
      </c>
      <c r="AK3">
        <v>26.14</v>
      </c>
      <c r="AL3">
        <v>55.77</v>
      </c>
      <c r="AM3">
        <v>0</v>
      </c>
      <c r="AN3">
        <v>0.65</v>
      </c>
      <c r="AO3">
        <v>0</v>
      </c>
      <c r="AP3">
        <v>5.76</v>
      </c>
      <c r="AQ3">
        <v>12.66</v>
      </c>
      <c r="AR3">
        <v>0.99</v>
      </c>
      <c r="AS3">
        <v>4.3099999999999996</v>
      </c>
      <c r="AT3">
        <v>15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2639.6300000000006</v>
      </c>
    </row>
    <row r="4" spans="1:121">
      <c r="A4" t="s">
        <v>46</v>
      </c>
      <c r="B4">
        <v>0</v>
      </c>
      <c r="C4">
        <v>0</v>
      </c>
      <c r="D4">
        <v>43.99</v>
      </c>
      <c r="E4">
        <v>0</v>
      </c>
      <c r="F4">
        <v>0</v>
      </c>
      <c r="G4">
        <v>70.81</v>
      </c>
      <c r="H4">
        <v>0</v>
      </c>
      <c r="I4">
        <v>0</v>
      </c>
      <c r="J4">
        <v>90.42</v>
      </c>
      <c r="K4">
        <v>683.14</v>
      </c>
      <c r="L4">
        <v>434.65</v>
      </c>
      <c r="M4">
        <v>92</v>
      </c>
      <c r="N4">
        <v>118.76</v>
      </c>
      <c r="O4">
        <v>62.16</v>
      </c>
      <c r="P4">
        <v>139.69</v>
      </c>
      <c r="Q4">
        <v>19.98</v>
      </c>
      <c r="R4">
        <v>42.39</v>
      </c>
      <c r="S4">
        <v>26.4</v>
      </c>
      <c r="T4">
        <v>0</v>
      </c>
      <c r="U4">
        <v>410.62</v>
      </c>
      <c r="V4">
        <v>20.8</v>
      </c>
      <c r="W4">
        <v>45.53</v>
      </c>
      <c r="X4">
        <v>148.30000000000001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16.48</v>
      </c>
      <c r="AF4">
        <v>8.8699999999999992</v>
      </c>
      <c r="AG4">
        <v>43.36</v>
      </c>
      <c r="AH4">
        <v>0</v>
      </c>
      <c r="AI4">
        <v>0</v>
      </c>
      <c r="AJ4">
        <v>0</v>
      </c>
      <c r="AK4">
        <v>26.14</v>
      </c>
      <c r="AL4">
        <v>55.77</v>
      </c>
      <c r="AM4">
        <v>0</v>
      </c>
      <c r="AN4">
        <v>0.65</v>
      </c>
      <c r="AO4">
        <v>0</v>
      </c>
      <c r="AP4">
        <v>5.76</v>
      </c>
      <c r="AQ4">
        <v>12.66</v>
      </c>
      <c r="AR4">
        <v>0.99</v>
      </c>
      <c r="AS4">
        <v>4.3099999999999996</v>
      </c>
      <c r="AT4">
        <v>15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2639.6300000000006</v>
      </c>
    </row>
    <row r="5" spans="1:121">
      <c r="A5" t="s">
        <v>47</v>
      </c>
      <c r="B5">
        <v>0</v>
      </c>
      <c r="C5">
        <v>0</v>
      </c>
      <c r="D5">
        <v>44.21</v>
      </c>
      <c r="E5">
        <v>0</v>
      </c>
      <c r="F5">
        <v>0</v>
      </c>
      <c r="G5">
        <v>70.81</v>
      </c>
      <c r="H5">
        <v>0</v>
      </c>
      <c r="I5">
        <v>0</v>
      </c>
      <c r="J5">
        <v>90.42</v>
      </c>
      <c r="K5">
        <v>683.14</v>
      </c>
      <c r="L5">
        <v>434.65</v>
      </c>
      <c r="M5">
        <v>92</v>
      </c>
      <c r="N5">
        <v>118.76</v>
      </c>
      <c r="O5">
        <v>62.16</v>
      </c>
      <c r="P5">
        <v>139.69</v>
      </c>
      <c r="Q5">
        <v>19.98</v>
      </c>
      <c r="R5">
        <v>42.39</v>
      </c>
      <c r="S5">
        <v>26.4</v>
      </c>
      <c r="T5">
        <v>0</v>
      </c>
      <c r="U5">
        <v>410.62</v>
      </c>
      <c r="V5">
        <v>20.8</v>
      </c>
      <c r="W5">
        <v>45.53</v>
      </c>
      <c r="X5">
        <v>148.30000000000001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16.48</v>
      </c>
      <c r="AF5">
        <v>8.8699999999999992</v>
      </c>
      <c r="AG5">
        <v>43.36</v>
      </c>
      <c r="AH5">
        <v>0</v>
      </c>
      <c r="AI5">
        <v>0</v>
      </c>
      <c r="AJ5">
        <v>0</v>
      </c>
      <c r="AK5">
        <v>26.14</v>
      </c>
      <c r="AL5">
        <v>55.77</v>
      </c>
      <c r="AM5">
        <v>0</v>
      </c>
      <c r="AN5">
        <v>0.65</v>
      </c>
      <c r="AO5">
        <v>0</v>
      </c>
      <c r="AP5">
        <v>5.76</v>
      </c>
      <c r="AQ5">
        <v>12.66</v>
      </c>
      <c r="AR5">
        <v>0.99</v>
      </c>
      <c r="AS5">
        <v>4.3099999999999996</v>
      </c>
      <c r="AT5">
        <v>15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2639.8500000000008</v>
      </c>
    </row>
    <row r="6" spans="1:121">
      <c r="A6" t="s">
        <v>48</v>
      </c>
      <c r="B6">
        <v>0</v>
      </c>
      <c r="C6">
        <v>0</v>
      </c>
      <c r="D6">
        <v>44.21</v>
      </c>
      <c r="E6">
        <v>0</v>
      </c>
      <c r="F6">
        <v>0</v>
      </c>
      <c r="G6">
        <v>70.81</v>
      </c>
      <c r="H6">
        <v>0</v>
      </c>
      <c r="I6">
        <v>0</v>
      </c>
      <c r="J6">
        <v>90.42</v>
      </c>
      <c r="K6">
        <v>683.14</v>
      </c>
      <c r="L6">
        <v>434.65</v>
      </c>
      <c r="M6">
        <v>92</v>
      </c>
      <c r="N6">
        <v>118.76</v>
      </c>
      <c r="O6">
        <v>62.16</v>
      </c>
      <c r="P6">
        <v>139.69</v>
      </c>
      <c r="Q6">
        <v>19.98</v>
      </c>
      <c r="R6">
        <v>42.39</v>
      </c>
      <c r="S6">
        <v>26.4</v>
      </c>
      <c r="T6">
        <v>0</v>
      </c>
      <c r="U6">
        <v>410.62</v>
      </c>
      <c r="V6">
        <v>20.8</v>
      </c>
      <c r="W6">
        <v>45.53</v>
      </c>
      <c r="X6">
        <v>148.30000000000001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16.48</v>
      </c>
      <c r="AF6">
        <v>8.8699999999999992</v>
      </c>
      <c r="AG6">
        <v>43.36</v>
      </c>
      <c r="AH6">
        <v>0</v>
      </c>
      <c r="AI6">
        <v>0</v>
      </c>
      <c r="AJ6">
        <v>0</v>
      </c>
      <c r="AK6">
        <v>26.14</v>
      </c>
      <c r="AL6">
        <v>55.77</v>
      </c>
      <c r="AM6">
        <v>0</v>
      </c>
      <c r="AN6">
        <v>0.65</v>
      </c>
      <c r="AO6">
        <v>0</v>
      </c>
      <c r="AP6">
        <v>5.76</v>
      </c>
      <c r="AQ6">
        <v>12.66</v>
      </c>
      <c r="AR6">
        <v>0.99</v>
      </c>
      <c r="AS6">
        <v>4.3099999999999996</v>
      </c>
      <c r="AT6">
        <v>15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2639.8500000000008</v>
      </c>
    </row>
    <row r="7" spans="1:121">
      <c r="A7" t="s">
        <v>49</v>
      </c>
      <c r="B7">
        <v>0</v>
      </c>
      <c r="C7">
        <v>0</v>
      </c>
      <c r="D7">
        <v>44.21</v>
      </c>
      <c r="E7">
        <v>0</v>
      </c>
      <c r="F7">
        <v>0</v>
      </c>
      <c r="G7">
        <v>70.81</v>
      </c>
      <c r="H7">
        <v>0</v>
      </c>
      <c r="I7">
        <v>0</v>
      </c>
      <c r="J7">
        <v>90.42</v>
      </c>
      <c r="K7">
        <v>683.14</v>
      </c>
      <c r="L7">
        <v>434.65</v>
      </c>
      <c r="M7">
        <v>92</v>
      </c>
      <c r="N7">
        <v>118.76</v>
      </c>
      <c r="O7">
        <v>62.16</v>
      </c>
      <c r="P7">
        <v>139.69</v>
      </c>
      <c r="Q7">
        <v>19.98</v>
      </c>
      <c r="R7">
        <v>42.39</v>
      </c>
      <c r="S7">
        <v>26.4</v>
      </c>
      <c r="T7">
        <v>0</v>
      </c>
      <c r="U7">
        <v>410.62</v>
      </c>
      <c r="V7">
        <v>20.8</v>
      </c>
      <c r="W7">
        <v>45.53</v>
      </c>
      <c r="X7">
        <v>148.30000000000001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16.48</v>
      </c>
      <c r="AF7">
        <v>8.8699999999999992</v>
      </c>
      <c r="AG7">
        <v>43.36</v>
      </c>
      <c r="AH7">
        <v>0</v>
      </c>
      <c r="AI7">
        <v>0</v>
      </c>
      <c r="AJ7">
        <v>0</v>
      </c>
      <c r="AK7">
        <v>26.14</v>
      </c>
      <c r="AL7">
        <v>8.1300000000000008</v>
      </c>
      <c r="AM7">
        <v>0</v>
      </c>
      <c r="AN7">
        <v>0.65</v>
      </c>
      <c r="AO7">
        <v>0</v>
      </c>
      <c r="AP7">
        <v>5.76</v>
      </c>
      <c r="AQ7">
        <v>12.66</v>
      </c>
      <c r="AR7">
        <v>0.99</v>
      </c>
      <c r="AS7">
        <v>4.3099999999999996</v>
      </c>
      <c r="AT7">
        <v>15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2592.2100000000009</v>
      </c>
    </row>
    <row r="8" spans="1:121">
      <c r="A8" t="s">
        <v>50</v>
      </c>
      <c r="B8">
        <v>0</v>
      </c>
      <c r="C8">
        <v>0</v>
      </c>
      <c r="D8">
        <v>44.21</v>
      </c>
      <c r="E8">
        <v>0</v>
      </c>
      <c r="F8">
        <v>0</v>
      </c>
      <c r="G8">
        <v>70.81</v>
      </c>
      <c r="H8">
        <v>0</v>
      </c>
      <c r="I8">
        <v>0</v>
      </c>
      <c r="J8">
        <v>90.42</v>
      </c>
      <c r="K8">
        <v>683.14</v>
      </c>
      <c r="L8">
        <v>434.65</v>
      </c>
      <c r="M8">
        <v>92</v>
      </c>
      <c r="N8">
        <v>118.76</v>
      </c>
      <c r="O8">
        <v>62.16</v>
      </c>
      <c r="P8">
        <v>139.69</v>
      </c>
      <c r="Q8">
        <v>19.98</v>
      </c>
      <c r="R8">
        <v>42.39</v>
      </c>
      <c r="S8">
        <v>26.4</v>
      </c>
      <c r="T8">
        <v>0</v>
      </c>
      <c r="U8">
        <v>410.62</v>
      </c>
      <c r="V8">
        <v>20.8</v>
      </c>
      <c r="W8">
        <v>45.53</v>
      </c>
      <c r="X8">
        <v>148.30000000000001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16.48</v>
      </c>
      <c r="AF8">
        <v>8.8699999999999992</v>
      </c>
      <c r="AG8">
        <v>43.36</v>
      </c>
      <c r="AH8">
        <v>0</v>
      </c>
      <c r="AI8">
        <v>0</v>
      </c>
      <c r="AJ8">
        <v>0</v>
      </c>
      <c r="AK8">
        <v>26.14</v>
      </c>
      <c r="AL8">
        <v>2.33</v>
      </c>
      <c r="AM8">
        <v>0</v>
      </c>
      <c r="AN8">
        <v>0.65</v>
      </c>
      <c r="AO8">
        <v>0</v>
      </c>
      <c r="AP8">
        <v>5.76</v>
      </c>
      <c r="AQ8">
        <v>12.66</v>
      </c>
      <c r="AR8">
        <v>0.99</v>
      </c>
      <c r="AS8">
        <v>4.3099999999999996</v>
      </c>
      <c r="AT8">
        <v>15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2586.4100000000008</v>
      </c>
    </row>
    <row r="9" spans="1:121">
      <c r="A9" t="s">
        <v>51</v>
      </c>
      <c r="B9">
        <v>0</v>
      </c>
      <c r="C9">
        <v>0</v>
      </c>
      <c r="D9">
        <v>44.21</v>
      </c>
      <c r="E9">
        <v>0</v>
      </c>
      <c r="F9">
        <v>0</v>
      </c>
      <c r="G9">
        <v>70.81</v>
      </c>
      <c r="H9">
        <v>0</v>
      </c>
      <c r="I9">
        <v>0</v>
      </c>
      <c r="J9">
        <v>90.42</v>
      </c>
      <c r="K9">
        <v>683.14</v>
      </c>
      <c r="L9">
        <v>434.65</v>
      </c>
      <c r="M9">
        <v>92</v>
      </c>
      <c r="N9">
        <v>118.76</v>
      </c>
      <c r="O9">
        <v>62.16</v>
      </c>
      <c r="P9">
        <v>139.69</v>
      </c>
      <c r="Q9">
        <v>17.98</v>
      </c>
      <c r="R9">
        <v>42.39</v>
      </c>
      <c r="S9">
        <v>26.4</v>
      </c>
      <c r="T9">
        <v>0</v>
      </c>
      <c r="U9">
        <v>410.62</v>
      </c>
      <c r="V9">
        <v>20.8</v>
      </c>
      <c r="W9">
        <v>45.53</v>
      </c>
      <c r="X9">
        <v>148.30000000000001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16.48</v>
      </c>
      <c r="AF9">
        <v>8.8699999999999992</v>
      </c>
      <c r="AG9">
        <v>43.36</v>
      </c>
      <c r="AH9">
        <v>0</v>
      </c>
      <c r="AI9">
        <v>0</v>
      </c>
      <c r="AJ9">
        <v>0</v>
      </c>
      <c r="AK9">
        <v>26.14</v>
      </c>
      <c r="AL9">
        <v>2.33</v>
      </c>
      <c r="AM9">
        <v>0</v>
      </c>
      <c r="AN9">
        <v>0.65</v>
      </c>
      <c r="AO9">
        <v>0</v>
      </c>
      <c r="AP9">
        <v>0</v>
      </c>
      <c r="AQ9">
        <v>12.66</v>
      </c>
      <c r="AR9">
        <v>0.99</v>
      </c>
      <c r="AS9">
        <v>4.3099999999999996</v>
      </c>
      <c r="AT9">
        <v>15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2578.6500000000005</v>
      </c>
    </row>
    <row r="10" spans="1:121">
      <c r="A10" t="s">
        <v>52</v>
      </c>
      <c r="B10">
        <v>0</v>
      </c>
      <c r="C10">
        <v>0</v>
      </c>
      <c r="D10">
        <v>44.21</v>
      </c>
      <c r="E10">
        <v>0</v>
      </c>
      <c r="F10">
        <v>0</v>
      </c>
      <c r="G10">
        <v>70.81</v>
      </c>
      <c r="H10">
        <v>0</v>
      </c>
      <c r="I10">
        <v>0</v>
      </c>
      <c r="J10">
        <v>90.42</v>
      </c>
      <c r="K10">
        <v>683.14</v>
      </c>
      <c r="L10">
        <v>434.65</v>
      </c>
      <c r="M10">
        <v>92</v>
      </c>
      <c r="N10">
        <v>118.76</v>
      </c>
      <c r="O10">
        <v>62.16</v>
      </c>
      <c r="P10">
        <v>139.69</v>
      </c>
      <c r="Q10">
        <v>17.98</v>
      </c>
      <c r="R10">
        <v>42.39</v>
      </c>
      <c r="S10">
        <v>26.4</v>
      </c>
      <c r="T10">
        <v>0</v>
      </c>
      <c r="U10">
        <v>410.62</v>
      </c>
      <c r="V10">
        <v>20.8</v>
      </c>
      <c r="W10">
        <v>45.53</v>
      </c>
      <c r="X10">
        <v>148.30000000000001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16.48</v>
      </c>
      <c r="AF10">
        <v>8.8699999999999992</v>
      </c>
      <c r="AG10">
        <v>43.36</v>
      </c>
      <c r="AH10">
        <v>0</v>
      </c>
      <c r="AI10">
        <v>0</v>
      </c>
      <c r="AJ10">
        <v>0</v>
      </c>
      <c r="AK10">
        <v>26.14</v>
      </c>
      <c r="AL10">
        <v>2.33</v>
      </c>
      <c r="AM10">
        <v>0</v>
      </c>
      <c r="AN10">
        <v>0.65</v>
      </c>
      <c r="AO10">
        <v>0</v>
      </c>
      <c r="AP10">
        <v>0</v>
      </c>
      <c r="AQ10">
        <v>12.66</v>
      </c>
      <c r="AR10">
        <v>0.99</v>
      </c>
      <c r="AS10">
        <v>4.3099999999999996</v>
      </c>
      <c r="AT10">
        <v>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2578.6500000000005</v>
      </c>
    </row>
    <row r="11" spans="1:121">
      <c r="A11" t="s">
        <v>53</v>
      </c>
      <c r="B11">
        <v>0</v>
      </c>
      <c r="C11">
        <v>0</v>
      </c>
      <c r="D11">
        <v>44.21</v>
      </c>
      <c r="E11">
        <v>0</v>
      </c>
      <c r="F11">
        <v>0</v>
      </c>
      <c r="G11">
        <v>70.81</v>
      </c>
      <c r="H11">
        <v>0</v>
      </c>
      <c r="I11">
        <v>0</v>
      </c>
      <c r="J11">
        <v>90.42</v>
      </c>
      <c r="K11">
        <v>683.14</v>
      </c>
      <c r="L11">
        <v>434.65</v>
      </c>
      <c r="M11">
        <v>92</v>
      </c>
      <c r="N11">
        <v>118.76</v>
      </c>
      <c r="O11">
        <v>62.16</v>
      </c>
      <c r="P11">
        <v>139.69</v>
      </c>
      <c r="Q11">
        <v>17.98</v>
      </c>
      <c r="R11">
        <v>42.39</v>
      </c>
      <c r="S11">
        <v>26.4</v>
      </c>
      <c r="T11">
        <v>0</v>
      </c>
      <c r="U11">
        <v>410.62</v>
      </c>
      <c r="V11">
        <v>20.8</v>
      </c>
      <c r="W11">
        <v>45.53</v>
      </c>
      <c r="X11">
        <v>148.30000000000001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16.48</v>
      </c>
      <c r="AF11">
        <v>8.8699999999999992</v>
      </c>
      <c r="AG11">
        <v>43.36</v>
      </c>
      <c r="AH11">
        <v>0</v>
      </c>
      <c r="AI11">
        <v>0</v>
      </c>
      <c r="AJ11">
        <v>0</v>
      </c>
      <c r="AK11">
        <v>26.14</v>
      </c>
      <c r="AL11">
        <v>2.33</v>
      </c>
      <c r="AM11">
        <v>0</v>
      </c>
      <c r="AN11">
        <v>0.65</v>
      </c>
      <c r="AO11">
        <v>0</v>
      </c>
      <c r="AP11">
        <v>0</v>
      </c>
      <c r="AQ11">
        <v>12.66</v>
      </c>
      <c r="AR11">
        <v>0.55000000000000004</v>
      </c>
      <c r="AS11">
        <v>4.3099999999999996</v>
      </c>
      <c r="AT11">
        <v>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2578.2100000000009</v>
      </c>
    </row>
    <row r="12" spans="1:121">
      <c r="A12" t="s">
        <v>54</v>
      </c>
      <c r="B12">
        <v>0</v>
      </c>
      <c r="C12">
        <v>0</v>
      </c>
      <c r="D12">
        <v>44.42</v>
      </c>
      <c r="E12">
        <v>0</v>
      </c>
      <c r="F12">
        <v>0</v>
      </c>
      <c r="G12">
        <v>70.81</v>
      </c>
      <c r="H12">
        <v>0</v>
      </c>
      <c r="I12">
        <v>0</v>
      </c>
      <c r="J12">
        <v>90.42</v>
      </c>
      <c r="K12">
        <v>683.14</v>
      </c>
      <c r="L12">
        <v>434.65</v>
      </c>
      <c r="M12">
        <v>92</v>
      </c>
      <c r="N12">
        <v>118.76</v>
      </c>
      <c r="O12">
        <v>62.16</v>
      </c>
      <c r="P12">
        <v>139.69</v>
      </c>
      <c r="Q12">
        <v>17.98</v>
      </c>
      <c r="R12">
        <v>42.39</v>
      </c>
      <c r="S12">
        <v>26.4</v>
      </c>
      <c r="T12">
        <v>0</v>
      </c>
      <c r="U12">
        <v>410.62</v>
      </c>
      <c r="V12">
        <v>20.8</v>
      </c>
      <c r="W12">
        <v>45.53</v>
      </c>
      <c r="X12">
        <v>148.30000000000001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16.48</v>
      </c>
      <c r="AF12">
        <v>8.8699999999999992</v>
      </c>
      <c r="AG12">
        <v>43.36</v>
      </c>
      <c r="AH12">
        <v>0</v>
      </c>
      <c r="AI12">
        <v>0</v>
      </c>
      <c r="AJ12">
        <v>0</v>
      </c>
      <c r="AK12">
        <v>26.14</v>
      </c>
      <c r="AL12">
        <v>2.33</v>
      </c>
      <c r="AM12">
        <v>0</v>
      </c>
      <c r="AN12">
        <v>0.65</v>
      </c>
      <c r="AO12">
        <v>0</v>
      </c>
      <c r="AP12">
        <v>0</v>
      </c>
      <c r="AQ12">
        <v>12.66</v>
      </c>
      <c r="AR12">
        <v>0.55000000000000004</v>
      </c>
      <c r="AS12">
        <v>4.3099999999999996</v>
      </c>
      <c r="AT12">
        <v>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2578.420000000001</v>
      </c>
    </row>
    <row r="13" spans="1:121">
      <c r="A13" t="s">
        <v>55</v>
      </c>
      <c r="B13">
        <v>0</v>
      </c>
      <c r="C13">
        <v>0</v>
      </c>
      <c r="D13">
        <v>44.21</v>
      </c>
      <c r="E13">
        <v>0</v>
      </c>
      <c r="F13">
        <v>0</v>
      </c>
      <c r="G13">
        <v>70.81</v>
      </c>
      <c r="H13">
        <v>0</v>
      </c>
      <c r="I13">
        <v>0</v>
      </c>
      <c r="J13">
        <v>90.42</v>
      </c>
      <c r="K13">
        <v>683.14</v>
      </c>
      <c r="L13">
        <v>434.65</v>
      </c>
      <c r="M13">
        <v>92</v>
      </c>
      <c r="N13">
        <v>118.76</v>
      </c>
      <c r="O13">
        <v>62.16</v>
      </c>
      <c r="P13">
        <v>139.69</v>
      </c>
      <c r="Q13">
        <v>17.98</v>
      </c>
      <c r="R13">
        <v>42.39</v>
      </c>
      <c r="S13">
        <v>26.4</v>
      </c>
      <c r="T13">
        <v>0</v>
      </c>
      <c r="U13">
        <v>410.62</v>
      </c>
      <c r="V13">
        <v>20.8</v>
      </c>
      <c r="W13">
        <v>45.53</v>
      </c>
      <c r="X13">
        <v>148.30000000000001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16.48</v>
      </c>
      <c r="AF13">
        <v>8.8699999999999992</v>
      </c>
      <c r="AG13">
        <v>43.36</v>
      </c>
      <c r="AH13">
        <v>0</v>
      </c>
      <c r="AI13">
        <v>0</v>
      </c>
      <c r="AJ13">
        <v>0</v>
      </c>
      <c r="AK13">
        <v>26.14</v>
      </c>
      <c r="AL13">
        <v>2.33</v>
      </c>
      <c r="AM13">
        <v>0</v>
      </c>
      <c r="AN13">
        <v>0.65</v>
      </c>
      <c r="AO13">
        <v>0</v>
      </c>
      <c r="AP13">
        <v>0</v>
      </c>
      <c r="AQ13">
        <v>12.66</v>
      </c>
      <c r="AR13">
        <v>0.55000000000000004</v>
      </c>
      <c r="AS13">
        <v>4.3099999999999996</v>
      </c>
      <c r="AT13">
        <v>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2578.2100000000009</v>
      </c>
    </row>
    <row r="14" spans="1:121">
      <c r="A14" t="s">
        <v>56</v>
      </c>
      <c r="B14">
        <v>0</v>
      </c>
      <c r="C14">
        <v>0</v>
      </c>
      <c r="D14">
        <v>44.21</v>
      </c>
      <c r="E14">
        <v>0</v>
      </c>
      <c r="F14">
        <v>0</v>
      </c>
      <c r="G14">
        <v>70.81</v>
      </c>
      <c r="H14">
        <v>0</v>
      </c>
      <c r="I14">
        <v>0</v>
      </c>
      <c r="J14">
        <v>90.42</v>
      </c>
      <c r="K14">
        <v>683.14</v>
      </c>
      <c r="L14">
        <v>434.65</v>
      </c>
      <c r="M14">
        <v>92</v>
      </c>
      <c r="N14">
        <v>118.76</v>
      </c>
      <c r="O14">
        <v>62.16</v>
      </c>
      <c r="P14">
        <v>139.69</v>
      </c>
      <c r="Q14">
        <v>17.98</v>
      </c>
      <c r="R14">
        <v>42.39</v>
      </c>
      <c r="S14">
        <v>26.4</v>
      </c>
      <c r="T14">
        <v>0</v>
      </c>
      <c r="U14">
        <v>410.62</v>
      </c>
      <c r="V14">
        <v>20.8</v>
      </c>
      <c r="W14">
        <v>45.53</v>
      </c>
      <c r="X14">
        <v>148.30000000000001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16.48</v>
      </c>
      <c r="AF14">
        <v>8.8699999999999992</v>
      </c>
      <c r="AG14">
        <v>43.36</v>
      </c>
      <c r="AH14">
        <v>0</v>
      </c>
      <c r="AI14">
        <v>0</v>
      </c>
      <c r="AJ14">
        <v>0</v>
      </c>
      <c r="AK14">
        <v>26.14</v>
      </c>
      <c r="AL14">
        <v>2.33</v>
      </c>
      <c r="AM14">
        <v>0</v>
      </c>
      <c r="AN14">
        <v>0.65</v>
      </c>
      <c r="AO14">
        <v>0</v>
      </c>
      <c r="AP14">
        <v>0</v>
      </c>
      <c r="AQ14">
        <v>12.66</v>
      </c>
      <c r="AR14">
        <v>0.55000000000000004</v>
      </c>
      <c r="AS14">
        <v>4.3099999999999996</v>
      </c>
      <c r="AT14">
        <v>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2578.2100000000009</v>
      </c>
    </row>
    <row r="15" spans="1:121">
      <c r="A15" t="s">
        <v>57</v>
      </c>
      <c r="B15">
        <v>0</v>
      </c>
      <c r="C15">
        <v>0</v>
      </c>
      <c r="D15">
        <v>44.42</v>
      </c>
      <c r="E15">
        <v>0</v>
      </c>
      <c r="F15">
        <v>0</v>
      </c>
      <c r="G15">
        <v>70.81</v>
      </c>
      <c r="H15">
        <v>0</v>
      </c>
      <c r="I15">
        <v>0</v>
      </c>
      <c r="J15">
        <v>90.42</v>
      </c>
      <c r="K15">
        <v>683.14</v>
      </c>
      <c r="L15">
        <v>434.65</v>
      </c>
      <c r="M15">
        <v>92</v>
      </c>
      <c r="N15">
        <v>118.76</v>
      </c>
      <c r="O15">
        <v>62.16</v>
      </c>
      <c r="P15">
        <v>139.69</v>
      </c>
      <c r="Q15">
        <v>17.98</v>
      </c>
      <c r="R15">
        <v>42.39</v>
      </c>
      <c r="S15">
        <v>26.4</v>
      </c>
      <c r="T15">
        <v>0</v>
      </c>
      <c r="U15">
        <v>410.62</v>
      </c>
      <c r="V15">
        <v>20.8</v>
      </c>
      <c r="W15">
        <v>45.53</v>
      </c>
      <c r="X15">
        <v>148.30000000000001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16.48</v>
      </c>
      <c r="AF15">
        <v>8.8699999999999992</v>
      </c>
      <c r="AG15">
        <v>43.36</v>
      </c>
      <c r="AH15">
        <v>0</v>
      </c>
      <c r="AI15">
        <v>0</v>
      </c>
      <c r="AJ15">
        <v>0</v>
      </c>
      <c r="AK15">
        <v>26.14</v>
      </c>
      <c r="AL15">
        <v>2.33</v>
      </c>
      <c r="AM15">
        <v>0</v>
      </c>
      <c r="AN15">
        <v>0.65</v>
      </c>
      <c r="AO15">
        <v>0</v>
      </c>
      <c r="AP15">
        <v>0</v>
      </c>
      <c r="AQ15">
        <v>12.66</v>
      </c>
      <c r="AR15">
        <v>0.55000000000000004</v>
      </c>
      <c r="AS15">
        <v>4.3099999999999996</v>
      </c>
      <c r="AT15">
        <v>15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2578.420000000001</v>
      </c>
    </row>
    <row r="16" spans="1:121">
      <c r="A16" t="s">
        <v>58</v>
      </c>
      <c r="B16">
        <v>0</v>
      </c>
      <c r="C16">
        <v>0</v>
      </c>
      <c r="D16">
        <v>44.42</v>
      </c>
      <c r="E16">
        <v>0</v>
      </c>
      <c r="F16">
        <v>0</v>
      </c>
      <c r="G16">
        <v>70.81</v>
      </c>
      <c r="H16">
        <v>0</v>
      </c>
      <c r="I16">
        <v>0</v>
      </c>
      <c r="J16">
        <v>90.42</v>
      </c>
      <c r="K16">
        <v>683.14</v>
      </c>
      <c r="L16">
        <v>434.65</v>
      </c>
      <c r="M16">
        <v>92</v>
      </c>
      <c r="N16">
        <v>118.76</v>
      </c>
      <c r="O16">
        <v>62.16</v>
      </c>
      <c r="P16">
        <v>139.69</v>
      </c>
      <c r="Q16">
        <v>17.98</v>
      </c>
      <c r="R16">
        <v>42.39</v>
      </c>
      <c r="S16">
        <v>26.4</v>
      </c>
      <c r="T16">
        <v>0</v>
      </c>
      <c r="U16">
        <v>410.62</v>
      </c>
      <c r="V16">
        <v>20.8</v>
      </c>
      <c r="W16">
        <v>45.53</v>
      </c>
      <c r="X16">
        <v>148.30000000000001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16.48</v>
      </c>
      <c r="AF16">
        <v>8.8699999999999992</v>
      </c>
      <c r="AG16">
        <v>43.36</v>
      </c>
      <c r="AH16">
        <v>0</v>
      </c>
      <c r="AI16">
        <v>0</v>
      </c>
      <c r="AJ16">
        <v>0</v>
      </c>
      <c r="AK16">
        <v>26.14</v>
      </c>
      <c r="AL16">
        <v>2.33</v>
      </c>
      <c r="AM16">
        <v>0</v>
      </c>
      <c r="AN16">
        <v>0.65</v>
      </c>
      <c r="AO16">
        <v>0</v>
      </c>
      <c r="AP16">
        <v>0</v>
      </c>
      <c r="AQ16">
        <v>12.66</v>
      </c>
      <c r="AR16">
        <v>0.55000000000000004</v>
      </c>
      <c r="AS16">
        <v>4.3099999999999996</v>
      </c>
      <c r="AT16">
        <v>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2578.420000000001</v>
      </c>
    </row>
    <row r="17" spans="1:117">
      <c r="A17" t="s">
        <v>59</v>
      </c>
      <c r="B17">
        <v>0</v>
      </c>
      <c r="C17">
        <v>0</v>
      </c>
      <c r="D17">
        <v>44.42</v>
      </c>
      <c r="E17">
        <v>0</v>
      </c>
      <c r="F17">
        <v>0</v>
      </c>
      <c r="G17">
        <v>70.81</v>
      </c>
      <c r="H17">
        <v>0</v>
      </c>
      <c r="I17">
        <v>0</v>
      </c>
      <c r="J17">
        <v>90.42</v>
      </c>
      <c r="K17">
        <v>683.14</v>
      </c>
      <c r="L17">
        <v>434.65</v>
      </c>
      <c r="M17">
        <v>92</v>
      </c>
      <c r="N17">
        <v>118.76</v>
      </c>
      <c r="O17">
        <v>62.16</v>
      </c>
      <c r="P17">
        <v>139.69</v>
      </c>
      <c r="Q17">
        <v>17.98</v>
      </c>
      <c r="R17">
        <v>42.39</v>
      </c>
      <c r="S17">
        <v>26.4</v>
      </c>
      <c r="T17">
        <v>0</v>
      </c>
      <c r="U17">
        <v>410.62</v>
      </c>
      <c r="V17">
        <v>20.8</v>
      </c>
      <c r="W17">
        <v>45.53</v>
      </c>
      <c r="X17">
        <v>148.30000000000001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16.48</v>
      </c>
      <c r="AF17">
        <v>8.8699999999999992</v>
      </c>
      <c r="AG17">
        <v>43.36</v>
      </c>
      <c r="AH17">
        <v>0</v>
      </c>
      <c r="AI17">
        <v>0</v>
      </c>
      <c r="AJ17">
        <v>0</v>
      </c>
      <c r="AK17">
        <v>26.14</v>
      </c>
      <c r="AL17">
        <v>2.33</v>
      </c>
      <c r="AM17">
        <v>0</v>
      </c>
      <c r="AN17">
        <v>0.65</v>
      </c>
      <c r="AO17">
        <v>0</v>
      </c>
      <c r="AP17">
        <v>0</v>
      </c>
      <c r="AQ17">
        <v>12.66</v>
      </c>
      <c r="AR17">
        <v>0.55000000000000004</v>
      </c>
      <c r="AS17">
        <v>4.3099999999999996</v>
      </c>
      <c r="AT17">
        <v>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2578.420000000001</v>
      </c>
    </row>
    <row r="18" spans="1:117">
      <c r="A18" t="s">
        <v>60</v>
      </c>
      <c r="B18">
        <v>0</v>
      </c>
      <c r="C18">
        <v>0</v>
      </c>
      <c r="D18">
        <v>44.52</v>
      </c>
      <c r="E18">
        <v>0</v>
      </c>
      <c r="F18">
        <v>0</v>
      </c>
      <c r="G18">
        <v>70.81</v>
      </c>
      <c r="H18">
        <v>0</v>
      </c>
      <c r="I18">
        <v>0</v>
      </c>
      <c r="J18">
        <v>90.42</v>
      </c>
      <c r="K18">
        <v>683.14</v>
      </c>
      <c r="L18">
        <v>434.65</v>
      </c>
      <c r="M18">
        <v>92</v>
      </c>
      <c r="N18">
        <v>118.76</v>
      </c>
      <c r="O18">
        <v>62.16</v>
      </c>
      <c r="P18">
        <v>139.69</v>
      </c>
      <c r="Q18">
        <v>17.98</v>
      </c>
      <c r="R18">
        <v>42.39</v>
      </c>
      <c r="S18">
        <v>26.4</v>
      </c>
      <c r="T18">
        <v>0</v>
      </c>
      <c r="U18">
        <v>410.62</v>
      </c>
      <c r="V18">
        <v>20.8</v>
      </c>
      <c r="W18">
        <v>45.53</v>
      </c>
      <c r="X18">
        <v>148.30000000000001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16.48</v>
      </c>
      <c r="AF18">
        <v>8.8699999999999992</v>
      </c>
      <c r="AG18">
        <v>43.36</v>
      </c>
      <c r="AH18">
        <v>0</v>
      </c>
      <c r="AI18">
        <v>0</v>
      </c>
      <c r="AJ18">
        <v>0</v>
      </c>
      <c r="AK18">
        <v>26.14</v>
      </c>
      <c r="AL18">
        <v>2.33</v>
      </c>
      <c r="AM18">
        <v>0</v>
      </c>
      <c r="AN18">
        <v>0.65</v>
      </c>
      <c r="AO18">
        <v>0</v>
      </c>
      <c r="AP18">
        <v>0</v>
      </c>
      <c r="AQ18">
        <v>12.66</v>
      </c>
      <c r="AR18">
        <v>0.55000000000000004</v>
      </c>
      <c r="AS18">
        <v>4.3099999999999996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2578.5200000000009</v>
      </c>
    </row>
    <row r="19" spans="1:117">
      <c r="A19" t="s">
        <v>61</v>
      </c>
      <c r="B19">
        <v>0</v>
      </c>
      <c r="C19">
        <v>0</v>
      </c>
      <c r="D19">
        <v>44.52</v>
      </c>
      <c r="E19">
        <v>0</v>
      </c>
      <c r="F19">
        <v>0</v>
      </c>
      <c r="G19">
        <v>70.81</v>
      </c>
      <c r="H19">
        <v>0</v>
      </c>
      <c r="I19">
        <v>0</v>
      </c>
      <c r="J19">
        <v>90.42</v>
      </c>
      <c r="K19">
        <v>683.14</v>
      </c>
      <c r="L19">
        <v>434.65</v>
      </c>
      <c r="M19">
        <v>92</v>
      </c>
      <c r="N19">
        <v>118.76</v>
      </c>
      <c r="O19">
        <v>62.16</v>
      </c>
      <c r="P19">
        <v>139.69</v>
      </c>
      <c r="Q19">
        <v>17.98</v>
      </c>
      <c r="R19">
        <v>42.39</v>
      </c>
      <c r="S19">
        <v>26.4</v>
      </c>
      <c r="T19">
        <v>0</v>
      </c>
      <c r="U19">
        <v>418.77</v>
      </c>
      <c r="V19">
        <v>20.8</v>
      </c>
      <c r="W19">
        <v>45.53</v>
      </c>
      <c r="X19">
        <v>148.30000000000001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16.48</v>
      </c>
      <c r="AF19">
        <v>8.8699999999999992</v>
      </c>
      <c r="AG19">
        <v>43.36</v>
      </c>
      <c r="AH19">
        <v>0</v>
      </c>
      <c r="AI19">
        <v>0</v>
      </c>
      <c r="AJ19">
        <v>0</v>
      </c>
      <c r="AK19">
        <v>26.14</v>
      </c>
      <c r="AL19">
        <v>2.33</v>
      </c>
      <c r="AM19">
        <v>0</v>
      </c>
      <c r="AN19">
        <v>0.65</v>
      </c>
      <c r="AO19">
        <v>0</v>
      </c>
      <c r="AP19">
        <v>0</v>
      </c>
      <c r="AQ19">
        <v>12.66</v>
      </c>
      <c r="AR19">
        <v>0.55000000000000004</v>
      </c>
      <c r="AS19">
        <v>4.3099999999999996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2586.670000000001</v>
      </c>
    </row>
    <row r="20" spans="1:117">
      <c r="A20" t="s">
        <v>62</v>
      </c>
      <c r="B20">
        <v>0</v>
      </c>
      <c r="C20">
        <v>0</v>
      </c>
      <c r="D20">
        <v>44.52</v>
      </c>
      <c r="E20">
        <v>0</v>
      </c>
      <c r="F20">
        <v>0</v>
      </c>
      <c r="G20">
        <v>70.81</v>
      </c>
      <c r="H20">
        <v>0</v>
      </c>
      <c r="I20">
        <v>0</v>
      </c>
      <c r="J20">
        <v>90.42</v>
      </c>
      <c r="K20">
        <v>683.14</v>
      </c>
      <c r="L20">
        <v>434.65</v>
      </c>
      <c r="M20">
        <v>92</v>
      </c>
      <c r="N20">
        <v>118.76</v>
      </c>
      <c r="O20">
        <v>62.16</v>
      </c>
      <c r="P20">
        <v>139.69</v>
      </c>
      <c r="Q20">
        <v>17.98</v>
      </c>
      <c r="R20">
        <v>42.39</v>
      </c>
      <c r="S20">
        <v>26.4</v>
      </c>
      <c r="T20">
        <v>0</v>
      </c>
      <c r="U20">
        <v>418.77</v>
      </c>
      <c r="V20">
        <v>20.8</v>
      </c>
      <c r="W20">
        <v>45.53</v>
      </c>
      <c r="X20">
        <v>148.30000000000001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16.48</v>
      </c>
      <c r="AF20">
        <v>8.8699999999999992</v>
      </c>
      <c r="AG20">
        <v>43.36</v>
      </c>
      <c r="AH20">
        <v>0</v>
      </c>
      <c r="AI20">
        <v>0</v>
      </c>
      <c r="AJ20">
        <v>0</v>
      </c>
      <c r="AK20">
        <v>26.14</v>
      </c>
      <c r="AL20">
        <v>2.33</v>
      </c>
      <c r="AM20">
        <v>0</v>
      </c>
      <c r="AN20">
        <v>0.65</v>
      </c>
      <c r="AO20">
        <v>0</v>
      </c>
      <c r="AP20">
        <v>0</v>
      </c>
      <c r="AQ20">
        <v>12.66</v>
      </c>
      <c r="AR20">
        <v>0.55000000000000004</v>
      </c>
      <c r="AS20">
        <v>4.3099999999999996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2586.670000000001</v>
      </c>
    </row>
    <row r="21" spans="1:117">
      <c r="A21" t="s">
        <v>63</v>
      </c>
      <c r="B21">
        <v>0</v>
      </c>
      <c r="C21">
        <v>0</v>
      </c>
      <c r="D21">
        <v>44.52</v>
      </c>
      <c r="E21">
        <v>0</v>
      </c>
      <c r="F21">
        <v>0</v>
      </c>
      <c r="G21">
        <v>70.81</v>
      </c>
      <c r="H21">
        <v>0</v>
      </c>
      <c r="I21">
        <v>0</v>
      </c>
      <c r="J21">
        <v>90.42</v>
      </c>
      <c r="K21">
        <v>683.14</v>
      </c>
      <c r="L21">
        <v>434.65</v>
      </c>
      <c r="M21">
        <v>92</v>
      </c>
      <c r="N21">
        <v>118.76</v>
      </c>
      <c r="O21">
        <v>62.16</v>
      </c>
      <c r="P21">
        <v>139.69</v>
      </c>
      <c r="Q21">
        <v>17.98</v>
      </c>
      <c r="R21">
        <v>42.39</v>
      </c>
      <c r="S21">
        <v>26.4</v>
      </c>
      <c r="T21">
        <v>0</v>
      </c>
      <c r="U21">
        <v>418.77</v>
      </c>
      <c r="V21">
        <v>18.2</v>
      </c>
      <c r="W21">
        <v>45.53</v>
      </c>
      <c r="X21">
        <v>148.30000000000001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16.48</v>
      </c>
      <c r="AF21">
        <v>8.8699999999999992</v>
      </c>
      <c r="AG21">
        <v>43.36</v>
      </c>
      <c r="AH21">
        <v>0</v>
      </c>
      <c r="AI21">
        <v>0</v>
      </c>
      <c r="AJ21">
        <v>0</v>
      </c>
      <c r="AK21">
        <v>26.14</v>
      </c>
      <c r="AL21">
        <v>2.33</v>
      </c>
      <c r="AM21">
        <v>0</v>
      </c>
      <c r="AN21">
        <v>0.65</v>
      </c>
      <c r="AO21">
        <v>0</v>
      </c>
      <c r="AP21">
        <v>0</v>
      </c>
      <c r="AQ21">
        <v>12.66</v>
      </c>
      <c r="AR21">
        <v>0.55000000000000004</v>
      </c>
      <c r="AS21">
        <v>4.3099999999999996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2584.0700000000006</v>
      </c>
    </row>
    <row r="22" spans="1:117">
      <c r="A22" t="s">
        <v>64</v>
      </c>
      <c r="B22">
        <v>0</v>
      </c>
      <c r="C22">
        <v>0</v>
      </c>
      <c r="D22">
        <v>44.52</v>
      </c>
      <c r="E22">
        <v>0</v>
      </c>
      <c r="F22">
        <v>0</v>
      </c>
      <c r="G22">
        <v>70.81</v>
      </c>
      <c r="H22">
        <v>0</v>
      </c>
      <c r="I22">
        <v>0</v>
      </c>
      <c r="J22">
        <v>90.42</v>
      </c>
      <c r="K22">
        <v>683.14</v>
      </c>
      <c r="L22">
        <v>434.65</v>
      </c>
      <c r="M22">
        <v>92</v>
      </c>
      <c r="N22">
        <v>118.76</v>
      </c>
      <c r="O22">
        <v>62.16</v>
      </c>
      <c r="P22">
        <v>139.69</v>
      </c>
      <c r="Q22">
        <v>17.98</v>
      </c>
      <c r="R22">
        <v>42.39</v>
      </c>
      <c r="S22">
        <v>26.4</v>
      </c>
      <c r="T22">
        <v>0</v>
      </c>
      <c r="U22">
        <v>418.77</v>
      </c>
      <c r="V22">
        <v>18.2</v>
      </c>
      <c r="W22">
        <v>45.53</v>
      </c>
      <c r="X22">
        <v>148.30000000000001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16.48</v>
      </c>
      <c r="AF22">
        <v>8.8699999999999992</v>
      </c>
      <c r="AG22">
        <v>43.36</v>
      </c>
      <c r="AH22">
        <v>0</v>
      </c>
      <c r="AI22">
        <v>0</v>
      </c>
      <c r="AJ22">
        <v>0</v>
      </c>
      <c r="AK22">
        <v>26.14</v>
      </c>
      <c r="AL22">
        <v>2.33</v>
      </c>
      <c r="AM22">
        <v>0</v>
      </c>
      <c r="AN22">
        <v>0.65</v>
      </c>
      <c r="AO22">
        <v>0</v>
      </c>
      <c r="AP22">
        <v>0</v>
      </c>
      <c r="AQ22">
        <v>12.66</v>
      </c>
      <c r="AR22">
        <v>0.55000000000000004</v>
      </c>
      <c r="AS22">
        <v>4.3099999999999996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2584.0700000000006</v>
      </c>
    </row>
    <row r="23" spans="1:117">
      <c r="A23" t="s">
        <v>65</v>
      </c>
      <c r="B23">
        <v>0</v>
      </c>
      <c r="C23">
        <v>0</v>
      </c>
      <c r="D23">
        <v>44.52</v>
      </c>
      <c r="E23">
        <v>0</v>
      </c>
      <c r="F23">
        <v>0</v>
      </c>
      <c r="G23">
        <v>70.81</v>
      </c>
      <c r="H23">
        <v>0</v>
      </c>
      <c r="I23">
        <v>0</v>
      </c>
      <c r="J23">
        <v>90.42</v>
      </c>
      <c r="K23">
        <v>683.14</v>
      </c>
      <c r="L23">
        <v>434.65</v>
      </c>
      <c r="M23">
        <v>92</v>
      </c>
      <c r="N23">
        <v>118.76</v>
      </c>
      <c r="O23">
        <v>62.16</v>
      </c>
      <c r="P23">
        <v>139.69</v>
      </c>
      <c r="Q23">
        <v>17.98</v>
      </c>
      <c r="R23">
        <v>42.39</v>
      </c>
      <c r="S23">
        <v>26.4</v>
      </c>
      <c r="T23">
        <v>0</v>
      </c>
      <c r="U23">
        <v>418.77</v>
      </c>
      <c r="V23">
        <v>18.2</v>
      </c>
      <c r="W23">
        <v>45.53</v>
      </c>
      <c r="X23">
        <v>148.30000000000001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16.48</v>
      </c>
      <c r="AF23">
        <v>8.8699999999999992</v>
      </c>
      <c r="AG23">
        <v>43.36</v>
      </c>
      <c r="AH23">
        <v>0</v>
      </c>
      <c r="AI23">
        <v>0</v>
      </c>
      <c r="AJ23">
        <v>0</v>
      </c>
      <c r="AK23">
        <v>26.14</v>
      </c>
      <c r="AL23">
        <v>2.33</v>
      </c>
      <c r="AM23">
        <v>0</v>
      </c>
      <c r="AN23">
        <v>0.65</v>
      </c>
      <c r="AO23">
        <v>0</v>
      </c>
      <c r="AP23">
        <v>0</v>
      </c>
      <c r="AQ23">
        <v>12.66</v>
      </c>
      <c r="AR23">
        <v>0.55000000000000004</v>
      </c>
      <c r="AS23">
        <v>4.3099999999999996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2584.0700000000006</v>
      </c>
    </row>
    <row r="24" spans="1:117">
      <c r="A24" t="s">
        <v>66</v>
      </c>
      <c r="B24">
        <v>0</v>
      </c>
      <c r="C24">
        <v>0</v>
      </c>
      <c r="D24">
        <v>44.52</v>
      </c>
      <c r="E24">
        <v>0</v>
      </c>
      <c r="F24">
        <v>0</v>
      </c>
      <c r="G24">
        <v>70.81</v>
      </c>
      <c r="H24">
        <v>0</v>
      </c>
      <c r="I24">
        <v>0</v>
      </c>
      <c r="J24">
        <v>90.42</v>
      </c>
      <c r="K24">
        <v>683.14</v>
      </c>
      <c r="L24">
        <v>434.65</v>
      </c>
      <c r="M24">
        <v>92</v>
      </c>
      <c r="N24">
        <v>118.76</v>
      </c>
      <c r="O24">
        <v>62.16</v>
      </c>
      <c r="P24">
        <v>139.69</v>
      </c>
      <c r="Q24">
        <v>17.98</v>
      </c>
      <c r="R24">
        <v>42.39</v>
      </c>
      <c r="S24">
        <v>26.4</v>
      </c>
      <c r="T24">
        <v>0</v>
      </c>
      <c r="U24">
        <v>418.77</v>
      </c>
      <c r="V24">
        <v>18.2</v>
      </c>
      <c r="W24">
        <v>45.53</v>
      </c>
      <c r="X24">
        <v>148.30000000000001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16.48</v>
      </c>
      <c r="AF24">
        <v>8.8699999999999992</v>
      </c>
      <c r="AG24">
        <v>43.36</v>
      </c>
      <c r="AH24">
        <v>0</v>
      </c>
      <c r="AI24">
        <v>0</v>
      </c>
      <c r="AJ24">
        <v>0</v>
      </c>
      <c r="AK24">
        <v>26.14</v>
      </c>
      <c r="AL24">
        <v>2.33</v>
      </c>
      <c r="AM24">
        <v>0</v>
      </c>
      <c r="AN24">
        <v>0.65</v>
      </c>
      <c r="AO24">
        <v>0</v>
      </c>
      <c r="AP24">
        <v>0</v>
      </c>
      <c r="AQ24">
        <v>25.33</v>
      </c>
      <c r="AR24">
        <v>0.55000000000000004</v>
      </c>
      <c r="AS24">
        <v>4.3099999999999996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2596.7400000000007</v>
      </c>
    </row>
    <row r="25" spans="1:117">
      <c r="A25" t="s">
        <v>67</v>
      </c>
      <c r="B25">
        <v>0</v>
      </c>
      <c r="C25">
        <v>0</v>
      </c>
      <c r="D25">
        <v>44.73</v>
      </c>
      <c r="E25">
        <v>0</v>
      </c>
      <c r="F25">
        <v>0</v>
      </c>
      <c r="G25">
        <v>70.81</v>
      </c>
      <c r="H25">
        <v>0</v>
      </c>
      <c r="I25">
        <v>0</v>
      </c>
      <c r="J25">
        <v>90.42</v>
      </c>
      <c r="K25">
        <v>683.14</v>
      </c>
      <c r="L25">
        <v>434.65</v>
      </c>
      <c r="M25">
        <v>92</v>
      </c>
      <c r="N25">
        <v>118.76</v>
      </c>
      <c r="O25">
        <v>62.16</v>
      </c>
      <c r="P25">
        <v>139.69</v>
      </c>
      <c r="Q25">
        <v>17.98</v>
      </c>
      <c r="R25">
        <v>42.39</v>
      </c>
      <c r="S25">
        <v>26.4</v>
      </c>
      <c r="T25">
        <v>0</v>
      </c>
      <c r="U25">
        <v>418.77</v>
      </c>
      <c r="V25">
        <v>18.2</v>
      </c>
      <c r="W25">
        <v>45.53</v>
      </c>
      <c r="X25">
        <v>148.30000000000001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16.48</v>
      </c>
      <c r="AF25">
        <v>8.8699999999999992</v>
      </c>
      <c r="AG25">
        <v>43.36</v>
      </c>
      <c r="AH25">
        <v>0</v>
      </c>
      <c r="AI25">
        <v>0</v>
      </c>
      <c r="AJ25">
        <v>0</v>
      </c>
      <c r="AK25">
        <v>26.14</v>
      </c>
      <c r="AL25">
        <v>2.33</v>
      </c>
      <c r="AM25">
        <v>0</v>
      </c>
      <c r="AN25">
        <v>0.65</v>
      </c>
      <c r="AO25">
        <v>0</v>
      </c>
      <c r="AP25">
        <v>0</v>
      </c>
      <c r="AQ25">
        <v>25.33</v>
      </c>
      <c r="AR25">
        <v>0.55000000000000004</v>
      </c>
      <c r="AS25">
        <v>4.3099999999999996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2596.9500000000007</v>
      </c>
    </row>
    <row r="26" spans="1:117">
      <c r="A26" t="s">
        <v>68</v>
      </c>
      <c r="B26">
        <v>0</v>
      </c>
      <c r="C26">
        <v>0</v>
      </c>
      <c r="D26">
        <v>44.73</v>
      </c>
      <c r="E26">
        <v>0</v>
      </c>
      <c r="F26">
        <v>0</v>
      </c>
      <c r="G26">
        <v>70.81</v>
      </c>
      <c r="H26">
        <v>0</v>
      </c>
      <c r="I26">
        <v>0</v>
      </c>
      <c r="J26">
        <v>90.42</v>
      </c>
      <c r="K26">
        <v>683.14</v>
      </c>
      <c r="L26">
        <v>434.65</v>
      </c>
      <c r="M26">
        <v>92</v>
      </c>
      <c r="N26">
        <v>118.76</v>
      </c>
      <c r="O26">
        <v>62.16</v>
      </c>
      <c r="P26">
        <v>139.69</v>
      </c>
      <c r="Q26">
        <v>17.98</v>
      </c>
      <c r="R26">
        <v>42.39</v>
      </c>
      <c r="S26">
        <v>26.4</v>
      </c>
      <c r="T26">
        <v>0</v>
      </c>
      <c r="U26">
        <v>418.77</v>
      </c>
      <c r="V26">
        <v>18.2</v>
      </c>
      <c r="W26">
        <v>45.53</v>
      </c>
      <c r="X26">
        <v>148.30000000000001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16.48</v>
      </c>
      <c r="AF26">
        <v>8.8699999999999992</v>
      </c>
      <c r="AG26">
        <v>43.36</v>
      </c>
      <c r="AH26">
        <v>20.84</v>
      </c>
      <c r="AI26">
        <v>0</v>
      </c>
      <c r="AJ26">
        <v>0</v>
      </c>
      <c r="AK26">
        <v>26.14</v>
      </c>
      <c r="AL26">
        <v>2.33</v>
      </c>
      <c r="AM26">
        <v>0</v>
      </c>
      <c r="AN26">
        <v>0.65</v>
      </c>
      <c r="AO26">
        <v>0</v>
      </c>
      <c r="AP26">
        <v>0</v>
      </c>
      <c r="AQ26">
        <v>39.119999999999997</v>
      </c>
      <c r="AR26">
        <v>0.55000000000000004</v>
      </c>
      <c r="AS26">
        <v>4.3099999999999996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2631.5800000000008</v>
      </c>
    </row>
    <row r="27" spans="1:117">
      <c r="A27" t="s">
        <v>69</v>
      </c>
      <c r="B27">
        <v>0</v>
      </c>
      <c r="C27">
        <v>0</v>
      </c>
      <c r="D27">
        <v>44.73</v>
      </c>
      <c r="E27">
        <v>0</v>
      </c>
      <c r="F27">
        <v>0</v>
      </c>
      <c r="G27">
        <v>70.81</v>
      </c>
      <c r="H27">
        <v>0</v>
      </c>
      <c r="I27">
        <v>0</v>
      </c>
      <c r="J27">
        <v>90.42</v>
      </c>
      <c r="K27">
        <v>682.78</v>
      </c>
      <c r="L27">
        <v>434.65</v>
      </c>
      <c r="M27">
        <v>92</v>
      </c>
      <c r="N27">
        <v>118.76</v>
      </c>
      <c r="O27">
        <v>62.16</v>
      </c>
      <c r="P27">
        <v>139.69</v>
      </c>
      <c r="Q27">
        <v>17.98</v>
      </c>
      <c r="R27">
        <v>42.39</v>
      </c>
      <c r="S27">
        <v>26.4</v>
      </c>
      <c r="T27">
        <v>0</v>
      </c>
      <c r="U27">
        <v>418.77</v>
      </c>
      <c r="V27">
        <v>18.2</v>
      </c>
      <c r="W27">
        <v>45.53</v>
      </c>
      <c r="X27">
        <v>148.30000000000001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16.48</v>
      </c>
      <c r="AF27">
        <v>8.8699999999999992</v>
      </c>
      <c r="AG27">
        <v>43.36</v>
      </c>
      <c r="AH27">
        <v>41.67</v>
      </c>
      <c r="AI27">
        <v>0</v>
      </c>
      <c r="AJ27">
        <v>0</v>
      </c>
      <c r="AK27">
        <v>26.14</v>
      </c>
      <c r="AL27">
        <v>13.95</v>
      </c>
      <c r="AM27">
        <v>0</v>
      </c>
      <c r="AN27">
        <v>0.65</v>
      </c>
      <c r="AO27">
        <v>0</v>
      </c>
      <c r="AP27">
        <v>0</v>
      </c>
      <c r="AQ27">
        <v>39.5</v>
      </c>
      <c r="AR27">
        <v>0.55000000000000004</v>
      </c>
      <c r="AS27">
        <v>4.3099999999999996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2664.05</v>
      </c>
    </row>
    <row r="28" spans="1:117">
      <c r="A28" t="s">
        <v>70</v>
      </c>
      <c r="B28">
        <v>0</v>
      </c>
      <c r="C28">
        <v>0</v>
      </c>
      <c r="D28">
        <v>44.73</v>
      </c>
      <c r="E28">
        <v>0</v>
      </c>
      <c r="F28">
        <v>0</v>
      </c>
      <c r="G28">
        <v>70.81</v>
      </c>
      <c r="H28">
        <v>0</v>
      </c>
      <c r="I28">
        <v>0</v>
      </c>
      <c r="J28">
        <v>90.42</v>
      </c>
      <c r="K28">
        <v>682.78</v>
      </c>
      <c r="L28">
        <v>434.65</v>
      </c>
      <c r="M28">
        <v>92</v>
      </c>
      <c r="N28">
        <v>118.76</v>
      </c>
      <c r="O28">
        <v>62.16</v>
      </c>
      <c r="P28">
        <v>139.69</v>
      </c>
      <c r="Q28">
        <v>17.98</v>
      </c>
      <c r="R28">
        <v>42.39</v>
      </c>
      <c r="S28">
        <v>26.4</v>
      </c>
      <c r="T28">
        <v>0</v>
      </c>
      <c r="U28">
        <v>418.77</v>
      </c>
      <c r="V28">
        <v>18.2</v>
      </c>
      <c r="W28">
        <v>45.53</v>
      </c>
      <c r="X28">
        <v>148.30000000000001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16.48</v>
      </c>
      <c r="AF28">
        <v>17.75</v>
      </c>
      <c r="AG28">
        <v>43.36</v>
      </c>
      <c r="AH28">
        <v>58.05</v>
      </c>
      <c r="AI28">
        <v>0</v>
      </c>
      <c r="AJ28">
        <v>0</v>
      </c>
      <c r="AK28">
        <v>26.14</v>
      </c>
      <c r="AL28">
        <v>55.77</v>
      </c>
      <c r="AM28">
        <v>5.27</v>
      </c>
      <c r="AN28">
        <v>0.65</v>
      </c>
      <c r="AO28">
        <v>0</v>
      </c>
      <c r="AP28">
        <v>0</v>
      </c>
      <c r="AQ28">
        <v>39.5</v>
      </c>
      <c r="AR28">
        <v>0.55000000000000004</v>
      </c>
      <c r="AS28">
        <v>4.3099999999999996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2736.4000000000005</v>
      </c>
    </row>
    <row r="29" spans="1:117">
      <c r="A29" t="s">
        <v>71</v>
      </c>
      <c r="B29">
        <v>0</v>
      </c>
      <c r="C29">
        <v>0</v>
      </c>
      <c r="D29">
        <v>44.73</v>
      </c>
      <c r="E29">
        <v>0</v>
      </c>
      <c r="F29">
        <v>0</v>
      </c>
      <c r="G29">
        <v>70.81</v>
      </c>
      <c r="H29">
        <v>0</v>
      </c>
      <c r="I29">
        <v>0</v>
      </c>
      <c r="J29">
        <v>90.42</v>
      </c>
      <c r="K29">
        <v>682.79</v>
      </c>
      <c r="L29">
        <v>434.65</v>
      </c>
      <c r="M29">
        <v>92</v>
      </c>
      <c r="N29">
        <v>118.76</v>
      </c>
      <c r="O29">
        <v>62.16</v>
      </c>
      <c r="P29">
        <v>139.69</v>
      </c>
      <c r="Q29">
        <v>17.98</v>
      </c>
      <c r="R29">
        <v>42.39</v>
      </c>
      <c r="S29">
        <v>26.4</v>
      </c>
      <c r="T29">
        <v>0</v>
      </c>
      <c r="U29">
        <v>418.77</v>
      </c>
      <c r="V29">
        <v>18.2</v>
      </c>
      <c r="W29">
        <v>45.53</v>
      </c>
      <c r="X29">
        <v>148.30000000000001</v>
      </c>
      <c r="Y29">
        <v>0</v>
      </c>
      <c r="Z29">
        <v>2.2000000000000002</v>
      </c>
      <c r="AA29">
        <v>13.2</v>
      </c>
      <c r="AB29">
        <v>5.33</v>
      </c>
      <c r="AC29">
        <v>9.68</v>
      </c>
      <c r="AD29">
        <v>0</v>
      </c>
      <c r="AE29">
        <v>32.96</v>
      </c>
      <c r="AF29">
        <v>26.62</v>
      </c>
      <c r="AG29">
        <v>43.36</v>
      </c>
      <c r="AH29">
        <v>83.33</v>
      </c>
      <c r="AI29">
        <v>0</v>
      </c>
      <c r="AJ29">
        <v>0</v>
      </c>
      <c r="AK29">
        <v>26.14</v>
      </c>
      <c r="AL29">
        <v>55.77</v>
      </c>
      <c r="AM29">
        <v>10.53</v>
      </c>
      <c r="AN29">
        <v>0.65</v>
      </c>
      <c r="AO29">
        <v>0</v>
      </c>
      <c r="AP29">
        <v>0</v>
      </c>
      <c r="AQ29">
        <v>39.5</v>
      </c>
      <c r="AR29">
        <v>4.41</v>
      </c>
      <c r="AS29">
        <v>4.3099999999999996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2826.5699999999997</v>
      </c>
    </row>
    <row r="30" spans="1:117">
      <c r="A30" t="s">
        <v>72</v>
      </c>
      <c r="B30">
        <v>0</v>
      </c>
      <c r="C30">
        <v>0</v>
      </c>
      <c r="D30">
        <v>44.73</v>
      </c>
      <c r="E30">
        <v>0</v>
      </c>
      <c r="F30">
        <v>0</v>
      </c>
      <c r="G30">
        <v>70.81</v>
      </c>
      <c r="H30">
        <v>0</v>
      </c>
      <c r="I30">
        <v>0</v>
      </c>
      <c r="J30">
        <v>90.42</v>
      </c>
      <c r="K30">
        <v>682.79</v>
      </c>
      <c r="L30">
        <v>434.65</v>
      </c>
      <c r="M30">
        <v>92</v>
      </c>
      <c r="N30">
        <v>118.76</v>
      </c>
      <c r="O30">
        <v>62.16</v>
      </c>
      <c r="P30">
        <v>139.69</v>
      </c>
      <c r="Q30">
        <v>17.98</v>
      </c>
      <c r="R30">
        <v>42.39</v>
      </c>
      <c r="S30">
        <v>26.4</v>
      </c>
      <c r="T30">
        <v>0</v>
      </c>
      <c r="U30">
        <v>418.77</v>
      </c>
      <c r="V30">
        <v>18.2</v>
      </c>
      <c r="W30">
        <v>45.53</v>
      </c>
      <c r="X30">
        <v>148.30000000000001</v>
      </c>
      <c r="Y30">
        <v>0</v>
      </c>
      <c r="Z30">
        <v>13.04</v>
      </c>
      <c r="AA30">
        <v>24.09</v>
      </c>
      <c r="AB30">
        <v>39.51</v>
      </c>
      <c r="AC30">
        <v>19.38</v>
      </c>
      <c r="AD30">
        <v>8.6199999999999992</v>
      </c>
      <c r="AE30">
        <v>32.96</v>
      </c>
      <c r="AF30">
        <v>39.049999999999997</v>
      </c>
      <c r="AG30">
        <v>43.36</v>
      </c>
      <c r="AH30">
        <v>113.64</v>
      </c>
      <c r="AI30">
        <v>0</v>
      </c>
      <c r="AJ30">
        <v>0</v>
      </c>
      <c r="AK30">
        <v>26.14</v>
      </c>
      <c r="AL30">
        <v>55.77</v>
      </c>
      <c r="AM30">
        <v>10.53</v>
      </c>
      <c r="AN30">
        <v>0.65</v>
      </c>
      <c r="AO30">
        <v>0</v>
      </c>
      <c r="AP30">
        <v>0</v>
      </c>
      <c r="AQ30">
        <v>52.67</v>
      </c>
      <c r="AR30">
        <v>26.49</v>
      </c>
      <c r="AS30">
        <v>4.3099999999999996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2978.7900000000009</v>
      </c>
    </row>
    <row r="31" spans="1:117">
      <c r="A31" t="s">
        <v>73</v>
      </c>
      <c r="B31">
        <v>0</v>
      </c>
      <c r="C31">
        <v>0</v>
      </c>
      <c r="D31">
        <v>44.73</v>
      </c>
      <c r="E31">
        <v>0</v>
      </c>
      <c r="F31">
        <v>0</v>
      </c>
      <c r="G31">
        <v>70.81</v>
      </c>
      <c r="H31">
        <v>0</v>
      </c>
      <c r="I31">
        <v>0</v>
      </c>
      <c r="J31">
        <v>90.42</v>
      </c>
      <c r="K31">
        <v>682.79</v>
      </c>
      <c r="L31">
        <v>434.65</v>
      </c>
      <c r="M31">
        <v>92</v>
      </c>
      <c r="N31">
        <v>94.5</v>
      </c>
      <c r="O31">
        <v>62.16</v>
      </c>
      <c r="P31">
        <v>139.69</v>
      </c>
      <c r="Q31">
        <v>17.98</v>
      </c>
      <c r="R31">
        <v>42.39</v>
      </c>
      <c r="S31">
        <v>26.4</v>
      </c>
      <c r="T31">
        <v>0</v>
      </c>
      <c r="U31">
        <v>418.77</v>
      </c>
      <c r="V31">
        <v>18.2</v>
      </c>
      <c r="W31">
        <v>45.53</v>
      </c>
      <c r="X31">
        <v>148.30000000000001</v>
      </c>
      <c r="Y31">
        <v>0</v>
      </c>
      <c r="Z31">
        <v>13.04</v>
      </c>
      <c r="AA31">
        <v>24.09</v>
      </c>
      <c r="AB31">
        <v>39.51</v>
      </c>
      <c r="AC31">
        <v>19.38</v>
      </c>
      <c r="AD31">
        <v>18.27</v>
      </c>
      <c r="AE31">
        <v>32.96</v>
      </c>
      <c r="AF31">
        <v>39.049999999999997</v>
      </c>
      <c r="AG31">
        <v>43.36</v>
      </c>
      <c r="AH31">
        <v>113.64</v>
      </c>
      <c r="AI31">
        <v>0</v>
      </c>
      <c r="AJ31">
        <v>0</v>
      </c>
      <c r="AK31">
        <v>26.14</v>
      </c>
      <c r="AL31">
        <v>55.77</v>
      </c>
      <c r="AM31">
        <v>10.53</v>
      </c>
      <c r="AN31">
        <v>0.65</v>
      </c>
      <c r="AO31">
        <v>0</v>
      </c>
      <c r="AP31">
        <v>0</v>
      </c>
      <c r="AQ31">
        <v>52.67</v>
      </c>
      <c r="AR31">
        <v>26.49</v>
      </c>
      <c r="AS31">
        <v>4.3099999999999996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2964.1800000000012</v>
      </c>
    </row>
    <row r="32" spans="1:117">
      <c r="A32" t="s">
        <v>74</v>
      </c>
      <c r="B32">
        <v>0</v>
      </c>
      <c r="C32">
        <v>0</v>
      </c>
      <c r="D32">
        <v>44.73</v>
      </c>
      <c r="E32">
        <v>0</v>
      </c>
      <c r="F32">
        <v>0</v>
      </c>
      <c r="G32">
        <v>70.81</v>
      </c>
      <c r="H32">
        <v>0</v>
      </c>
      <c r="I32">
        <v>0</v>
      </c>
      <c r="J32">
        <v>90.42</v>
      </c>
      <c r="K32">
        <v>682.79</v>
      </c>
      <c r="L32">
        <v>434.65</v>
      </c>
      <c r="M32">
        <v>92</v>
      </c>
      <c r="N32">
        <v>94.5</v>
      </c>
      <c r="O32">
        <v>62.16</v>
      </c>
      <c r="P32">
        <v>139.69</v>
      </c>
      <c r="Q32">
        <v>17.98</v>
      </c>
      <c r="R32">
        <v>42.39</v>
      </c>
      <c r="S32">
        <v>26.4</v>
      </c>
      <c r="T32">
        <v>0</v>
      </c>
      <c r="U32">
        <v>418.77</v>
      </c>
      <c r="V32">
        <v>18.2</v>
      </c>
      <c r="W32">
        <v>45.53</v>
      </c>
      <c r="X32">
        <v>148.30000000000001</v>
      </c>
      <c r="Y32">
        <v>0</v>
      </c>
      <c r="Z32">
        <v>13.04</v>
      </c>
      <c r="AA32">
        <v>26.63</v>
      </c>
      <c r="AB32">
        <v>39.51</v>
      </c>
      <c r="AC32">
        <v>19.38</v>
      </c>
      <c r="AD32">
        <v>27.41</v>
      </c>
      <c r="AE32">
        <v>32.96</v>
      </c>
      <c r="AF32">
        <v>39.049999999999997</v>
      </c>
      <c r="AG32">
        <v>43.36</v>
      </c>
      <c r="AH32">
        <v>113.64</v>
      </c>
      <c r="AI32">
        <v>0</v>
      </c>
      <c r="AJ32">
        <v>0</v>
      </c>
      <c r="AK32">
        <v>26.14</v>
      </c>
      <c r="AL32">
        <v>9.2899999999999991</v>
      </c>
      <c r="AM32">
        <v>10.53</v>
      </c>
      <c r="AN32">
        <v>0.65</v>
      </c>
      <c r="AO32">
        <v>0</v>
      </c>
      <c r="AP32">
        <v>0</v>
      </c>
      <c r="AQ32">
        <v>52.67</v>
      </c>
      <c r="AR32">
        <v>26.49</v>
      </c>
      <c r="AS32">
        <v>4.3099999999999996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2929.380000000001</v>
      </c>
    </row>
    <row r="33" spans="1:117">
      <c r="A33" t="s">
        <v>75</v>
      </c>
      <c r="B33">
        <v>0</v>
      </c>
      <c r="C33">
        <v>0</v>
      </c>
      <c r="D33">
        <v>44.73</v>
      </c>
      <c r="E33">
        <v>0</v>
      </c>
      <c r="F33">
        <v>0</v>
      </c>
      <c r="G33">
        <v>70.81</v>
      </c>
      <c r="H33">
        <v>0</v>
      </c>
      <c r="I33">
        <v>0</v>
      </c>
      <c r="J33">
        <v>90.42</v>
      </c>
      <c r="K33">
        <v>682.79</v>
      </c>
      <c r="L33">
        <v>434.65</v>
      </c>
      <c r="M33">
        <v>92</v>
      </c>
      <c r="N33">
        <v>94.5</v>
      </c>
      <c r="O33">
        <v>62.16</v>
      </c>
      <c r="P33">
        <v>139.69</v>
      </c>
      <c r="Q33">
        <v>17.98</v>
      </c>
      <c r="R33">
        <v>42.39</v>
      </c>
      <c r="S33">
        <v>26.4</v>
      </c>
      <c r="T33">
        <v>0</v>
      </c>
      <c r="U33">
        <v>418.77</v>
      </c>
      <c r="V33">
        <v>18.2</v>
      </c>
      <c r="W33">
        <v>45.53</v>
      </c>
      <c r="X33">
        <v>148.30000000000001</v>
      </c>
      <c r="Y33">
        <v>0</v>
      </c>
      <c r="Z33">
        <v>13.04</v>
      </c>
      <c r="AA33">
        <v>28.05</v>
      </c>
      <c r="AB33">
        <v>39.51</v>
      </c>
      <c r="AC33">
        <v>19.38</v>
      </c>
      <c r="AD33">
        <v>27.41</v>
      </c>
      <c r="AE33">
        <v>32.96</v>
      </c>
      <c r="AF33">
        <v>39.049999999999997</v>
      </c>
      <c r="AG33">
        <v>43.36</v>
      </c>
      <c r="AH33">
        <v>113.64</v>
      </c>
      <c r="AI33">
        <v>0</v>
      </c>
      <c r="AJ33">
        <v>0</v>
      </c>
      <c r="AK33">
        <v>26.14</v>
      </c>
      <c r="AL33">
        <v>2.33</v>
      </c>
      <c r="AM33">
        <v>10.53</v>
      </c>
      <c r="AN33">
        <v>0.65</v>
      </c>
      <c r="AO33">
        <v>0</v>
      </c>
      <c r="AP33">
        <v>0</v>
      </c>
      <c r="AQ33">
        <v>52.67</v>
      </c>
      <c r="AR33">
        <v>26.49</v>
      </c>
      <c r="AS33">
        <v>4.3099999999999996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2923.8400000000011</v>
      </c>
    </row>
    <row r="34" spans="1:117">
      <c r="A34" t="s">
        <v>76</v>
      </c>
      <c r="B34">
        <v>0</v>
      </c>
      <c r="C34">
        <v>0</v>
      </c>
      <c r="D34">
        <v>44.73</v>
      </c>
      <c r="E34">
        <v>0</v>
      </c>
      <c r="F34">
        <v>0</v>
      </c>
      <c r="G34">
        <v>70.81</v>
      </c>
      <c r="H34">
        <v>0</v>
      </c>
      <c r="I34">
        <v>0</v>
      </c>
      <c r="J34">
        <v>90.42</v>
      </c>
      <c r="K34">
        <v>682.79</v>
      </c>
      <c r="L34">
        <v>434.65</v>
      </c>
      <c r="M34">
        <v>92</v>
      </c>
      <c r="N34">
        <v>94.5</v>
      </c>
      <c r="O34">
        <v>62.16</v>
      </c>
      <c r="P34">
        <v>139.69</v>
      </c>
      <c r="Q34">
        <v>17.98</v>
      </c>
      <c r="R34">
        <v>42.39</v>
      </c>
      <c r="S34">
        <v>26.4</v>
      </c>
      <c r="T34">
        <v>0</v>
      </c>
      <c r="U34">
        <v>418.77</v>
      </c>
      <c r="V34">
        <v>18.2</v>
      </c>
      <c r="W34">
        <v>45.53</v>
      </c>
      <c r="X34">
        <v>148.30000000000001</v>
      </c>
      <c r="Y34">
        <v>0</v>
      </c>
      <c r="Z34">
        <v>13.04</v>
      </c>
      <c r="AA34">
        <v>24.09</v>
      </c>
      <c r="AB34">
        <v>39.51</v>
      </c>
      <c r="AC34">
        <v>19.38</v>
      </c>
      <c r="AD34">
        <v>27.41</v>
      </c>
      <c r="AE34">
        <v>32.96</v>
      </c>
      <c r="AF34">
        <v>39.049999999999997</v>
      </c>
      <c r="AG34">
        <v>43.36</v>
      </c>
      <c r="AH34">
        <v>113.64</v>
      </c>
      <c r="AI34">
        <v>0</v>
      </c>
      <c r="AJ34">
        <v>0</v>
      </c>
      <c r="AK34">
        <v>26.14</v>
      </c>
      <c r="AL34">
        <v>2.33</v>
      </c>
      <c r="AM34">
        <v>10.53</v>
      </c>
      <c r="AN34">
        <v>0.65</v>
      </c>
      <c r="AO34">
        <v>0</v>
      </c>
      <c r="AP34">
        <v>0</v>
      </c>
      <c r="AQ34">
        <v>52.67</v>
      </c>
      <c r="AR34">
        <v>4.41</v>
      </c>
      <c r="AS34">
        <v>4.3099999999999996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2897.8000000000011</v>
      </c>
    </row>
    <row r="35" spans="1:117">
      <c r="A35" t="s">
        <v>77</v>
      </c>
      <c r="B35">
        <v>0</v>
      </c>
      <c r="C35">
        <v>0</v>
      </c>
      <c r="D35">
        <v>44.52</v>
      </c>
      <c r="E35">
        <v>0</v>
      </c>
      <c r="F35">
        <v>0</v>
      </c>
      <c r="G35">
        <v>70.81</v>
      </c>
      <c r="H35">
        <v>0</v>
      </c>
      <c r="I35">
        <v>0</v>
      </c>
      <c r="J35">
        <v>90.42</v>
      </c>
      <c r="K35">
        <v>682.79</v>
      </c>
      <c r="L35">
        <v>434.65</v>
      </c>
      <c r="M35">
        <v>92</v>
      </c>
      <c r="N35">
        <v>94.5</v>
      </c>
      <c r="O35">
        <v>62.16</v>
      </c>
      <c r="P35">
        <v>139.69</v>
      </c>
      <c r="Q35">
        <v>17.98</v>
      </c>
      <c r="R35">
        <v>42.39</v>
      </c>
      <c r="S35">
        <v>26.4</v>
      </c>
      <c r="T35">
        <v>0</v>
      </c>
      <c r="U35">
        <v>418.77</v>
      </c>
      <c r="V35">
        <v>18.2</v>
      </c>
      <c r="W35">
        <v>45.53</v>
      </c>
      <c r="X35">
        <v>98.87</v>
      </c>
      <c r="Y35">
        <v>0</v>
      </c>
      <c r="Z35">
        <v>13.04</v>
      </c>
      <c r="AA35">
        <v>24.09</v>
      </c>
      <c r="AB35">
        <v>39.51</v>
      </c>
      <c r="AC35">
        <v>19.38</v>
      </c>
      <c r="AD35">
        <v>27.41</v>
      </c>
      <c r="AE35">
        <v>32.96</v>
      </c>
      <c r="AF35">
        <v>39.049999999999997</v>
      </c>
      <c r="AG35">
        <v>43.36</v>
      </c>
      <c r="AH35">
        <v>113.64</v>
      </c>
      <c r="AI35">
        <v>0</v>
      </c>
      <c r="AJ35">
        <v>0</v>
      </c>
      <c r="AK35">
        <v>26.14</v>
      </c>
      <c r="AL35">
        <v>2.33</v>
      </c>
      <c r="AM35">
        <v>10.53</v>
      </c>
      <c r="AN35">
        <v>0.65</v>
      </c>
      <c r="AO35">
        <v>0</v>
      </c>
      <c r="AP35">
        <v>0</v>
      </c>
      <c r="AQ35">
        <v>52.67</v>
      </c>
      <c r="AR35">
        <v>1.1100000000000001</v>
      </c>
      <c r="AS35">
        <v>4.3099999999999996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2844.860000000001</v>
      </c>
    </row>
    <row r="36" spans="1:117">
      <c r="A36" t="s">
        <v>78</v>
      </c>
      <c r="B36">
        <v>0</v>
      </c>
      <c r="C36">
        <v>0</v>
      </c>
      <c r="D36">
        <v>44.42</v>
      </c>
      <c r="E36">
        <v>0</v>
      </c>
      <c r="F36">
        <v>0</v>
      </c>
      <c r="G36">
        <v>70.81</v>
      </c>
      <c r="H36">
        <v>0</v>
      </c>
      <c r="I36">
        <v>0</v>
      </c>
      <c r="J36">
        <v>90.42</v>
      </c>
      <c r="K36">
        <v>682.79</v>
      </c>
      <c r="L36">
        <v>434.65</v>
      </c>
      <c r="M36">
        <v>92</v>
      </c>
      <c r="N36">
        <v>94.5</v>
      </c>
      <c r="O36">
        <v>62.16</v>
      </c>
      <c r="P36">
        <v>139.69</v>
      </c>
      <c r="Q36">
        <v>17.98</v>
      </c>
      <c r="R36">
        <v>42.39</v>
      </c>
      <c r="S36">
        <v>26.4</v>
      </c>
      <c r="T36">
        <v>0</v>
      </c>
      <c r="U36">
        <v>418.77</v>
      </c>
      <c r="V36">
        <v>18.2</v>
      </c>
      <c r="W36">
        <v>45.53</v>
      </c>
      <c r="X36">
        <v>98.87</v>
      </c>
      <c r="Y36">
        <v>0</v>
      </c>
      <c r="Z36">
        <v>2.2000000000000002</v>
      </c>
      <c r="AA36">
        <v>13.2</v>
      </c>
      <c r="AB36">
        <v>2.66</v>
      </c>
      <c r="AC36">
        <v>9.68</v>
      </c>
      <c r="AD36">
        <v>18.27</v>
      </c>
      <c r="AE36">
        <v>16.48</v>
      </c>
      <c r="AF36">
        <v>26.62</v>
      </c>
      <c r="AG36">
        <v>43.36</v>
      </c>
      <c r="AH36">
        <v>113.64</v>
      </c>
      <c r="AI36">
        <v>0</v>
      </c>
      <c r="AJ36">
        <v>0</v>
      </c>
      <c r="AK36">
        <v>26.14</v>
      </c>
      <c r="AL36">
        <v>2.33</v>
      </c>
      <c r="AM36">
        <v>10.53</v>
      </c>
      <c r="AN36">
        <v>0.65</v>
      </c>
      <c r="AO36">
        <v>0</v>
      </c>
      <c r="AP36">
        <v>0</v>
      </c>
      <c r="AQ36">
        <v>39.5</v>
      </c>
      <c r="AR36">
        <v>1.1100000000000001</v>
      </c>
      <c r="AS36">
        <v>4.3099999999999996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2725.2599999999998</v>
      </c>
    </row>
    <row r="37" spans="1:117">
      <c r="A37" t="s">
        <v>79</v>
      </c>
      <c r="B37">
        <v>0</v>
      </c>
      <c r="C37">
        <v>0</v>
      </c>
      <c r="D37">
        <v>44.42</v>
      </c>
      <c r="E37">
        <v>0</v>
      </c>
      <c r="F37">
        <v>0</v>
      </c>
      <c r="G37">
        <v>70.81</v>
      </c>
      <c r="H37">
        <v>0</v>
      </c>
      <c r="I37">
        <v>0</v>
      </c>
      <c r="J37">
        <v>90.42</v>
      </c>
      <c r="K37">
        <v>682.79</v>
      </c>
      <c r="L37">
        <v>434.65</v>
      </c>
      <c r="M37">
        <v>92</v>
      </c>
      <c r="N37">
        <v>94.5</v>
      </c>
      <c r="O37">
        <v>62.16</v>
      </c>
      <c r="P37">
        <v>139.69</v>
      </c>
      <c r="Q37">
        <v>17.98</v>
      </c>
      <c r="R37">
        <v>42.39</v>
      </c>
      <c r="S37">
        <v>26.4</v>
      </c>
      <c r="T37">
        <v>0</v>
      </c>
      <c r="U37">
        <v>418.77</v>
      </c>
      <c r="V37">
        <v>18.2</v>
      </c>
      <c r="W37">
        <v>45.53</v>
      </c>
      <c r="X37">
        <v>98.87</v>
      </c>
      <c r="Y37">
        <v>0</v>
      </c>
      <c r="Z37">
        <v>0</v>
      </c>
      <c r="AA37">
        <v>13.2</v>
      </c>
      <c r="AB37">
        <v>0</v>
      </c>
      <c r="AC37">
        <v>9.68</v>
      </c>
      <c r="AD37">
        <v>9.14</v>
      </c>
      <c r="AE37">
        <v>0</v>
      </c>
      <c r="AF37">
        <v>17.75</v>
      </c>
      <c r="AG37">
        <v>43.36</v>
      </c>
      <c r="AH37">
        <v>83.43</v>
      </c>
      <c r="AI37">
        <v>0</v>
      </c>
      <c r="AJ37">
        <v>0</v>
      </c>
      <c r="AK37">
        <v>26.14</v>
      </c>
      <c r="AL37">
        <v>2.33</v>
      </c>
      <c r="AM37">
        <v>5.27</v>
      </c>
      <c r="AN37">
        <v>0.65</v>
      </c>
      <c r="AO37">
        <v>0</v>
      </c>
      <c r="AP37">
        <v>0</v>
      </c>
      <c r="AQ37">
        <v>26.34</v>
      </c>
      <c r="AR37">
        <v>1.1100000000000001</v>
      </c>
      <c r="AS37">
        <v>4.3099999999999996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2637.29</v>
      </c>
    </row>
    <row r="38" spans="1:117">
      <c r="A38" t="s">
        <v>80</v>
      </c>
      <c r="B38">
        <v>0</v>
      </c>
      <c r="C38">
        <v>0</v>
      </c>
      <c r="D38">
        <v>44.42</v>
      </c>
      <c r="E38">
        <v>0</v>
      </c>
      <c r="F38">
        <v>0</v>
      </c>
      <c r="G38">
        <v>70.81</v>
      </c>
      <c r="H38">
        <v>0</v>
      </c>
      <c r="I38">
        <v>0</v>
      </c>
      <c r="J38">
        <v>90.42</v>
      </c>
      <c r="K38">
        <v>682.79</v>
      </c>
      <c r="L38">
        <v>434.65</v>
      </c>
      <c r="M38">
        <v>92</v>
      </c>
      <c r="N38">
        <v>94.5</v>
      </c>
      <c r="O38">
        <v>62.16</v>
      </c>
      <c r="P38">
        <v>139.69</v>
      </c>
      <c r="Q38">
        <v>17.98</v>
      </c>
      <c r="R38">
        <v>42.39</v>
      </c>
      <c r="S38">
        <v>26.4</v>
      </c>
      <c r="T38">
        <v>0</v>
      </c>
      <c r="U38">
        <v>418.77</v>
      </c>
      <c r="V38">
        <v>18.2</v>
      </c>
      <c r="W38">
        <v>45.53</v>
      </c>
      <c r="X38">
        <v>98.87</v>
      </c>
      <c r="Y38">
        <v>0</v>
      </c>
      <c r="Z38">
        <v>0</v>
      </c>
      <c r="AA38">
        <v>0</v>
      </c>
      <c r="AB38">
        <v>0</v>
      </c>
      <c r="AC38">
        <v>9.68</v>
      </c>
      <c r="AD38">
        <v>9.14</v>
      </c>
      <c r="AE38">
        <v>0</v>
      </c>
      <c r="AF38">
        <v>17.75</v>
      </c>
      <c r="AG38">
        <v>43.36</v>
      </c>
      <c r="AH38">
        <v>62.51</v>
      </c>
      <c r="AI38">
        <v>0</v>
      </c>
      <c r="AJ38">
        <v>0</v>
      </c>
      <c r="AK38">
        <v>26.14</v>
      </c>
      <c r="AL38">
        <v>2.33</v>
      </c>
      <c r="AM38">
        <v>0</v>
      </c>
      <c r="AN38">
        <v>0.65</v>
      </c>
      <c r="AO38">
        <v>0</v>
      </c>
      <c r="AP38">
        <v>0</v>
      </c>
      <c r="AQ38">
        <v>26.34</v>
      </c>
      <c r="AR38">
        <v>1.1100000000000001</v>
      </c>
      <c r="AS38">
        <v>4.3099999999999996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2597.9000000000005</v>
      </c>
    </row>
    <row r="39" spans="1:117">
      <c r="A39" t="s">
        <v>81</v>
      </c>
      <c r="B39">
        <v>0</v>
      </c>
      <c r="C39">
        <v>0</v>
      </c>
      <c r="D39">
        <v>44.21</v>
      </c>
      <c r="E39">
        <v>0</v>
      </c>
      <c r="F39">
        <v>0</v>
      </c>
      <c r="G39">
        <v>70.81</v>
      </c>
      <c r="H39">
        <v>0</v>
      </c>
      <c r="I39">
        <v>0</v>
      </c>
      <c r="J39">
        <v>90.42</v>
      </c>
      <c r="K39">
        <v>682.79</v>
      </c>
      <c r="L39">
        <v>434.65</v>
      </c>
      <c r="M39">
        <v>92</v>
      </c>
      <c r="N39">
        <v>94.5</v>
      </c>
      <c r="O39">
        <v>62.16</v>
      </c>
      <c r="P39">
        <v>139.69</v>
      </c>
      <c r="Q39">
        <v>17.98</v>
      </c>
      <c r="R39">
        <v>42.39</v>
      </c>
      <c r="S39">
        <v>26.4</v>
      </c>
      <c r="T39">
        <v>0</v>
      </c>
      <c r="U39">
        <v>418.77</v>
      </c>
      <c r="V39">
        <v>18.2</v>
      </c>
      <c r="W39">
        <v>45.53</v>
      </c>
      <c r="X39">
        <v>98.87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17.75</v>
      </c>
      <c r="AG39">
        <v>43.36</v>
      </c>
      <c r="AH39">
        <v>41.67</v>
      </c>
      <c r="AI39">
        <v>0</v>
      </c>
      <c r="AJ39">
        <v>0</v>
      </c>
      <c r="AK39">
        <v>26.14</v>
      </c>
      <c r="AL39">
        <v>2.33</v>
      </c>
      <c r="AM39">
        <v>0</v>
      </c>
      <c r="AN39">
        <v>0.65</v>
      </c>
      <c r="AO39">
        <v>0</v>
      </c>
      <c r="AP39">
        <v>0</v>
      </c>
      <c r="AQ39">
        <v>26.34</v>
      </c>
      <c r="AR39">
        <v>1.1100000000000001</v>
      </c>
      <c r="AS39">
        <v>4.3099999999999996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2558.0300000000007</v>
      </c>
    </row>
    <row r="40" spans="1:117">
      <c r="A40" t="s">
        <v>82</v>
      </c>
      <c r="B40">
        <v>0</v>
      </c>
      <c r="C40">
        <v>0</v>
      </c>
      <c r="D40">
        <v>43.99</v>
      </c>
      <c r="E40">
        <v>0</v>
      </c>
      <c r="F40">
        <v>0</v>
      </c>
      <c r="G40">
        <v>70.81</v>
      </c>
      <c r="H40">
        <v>0</v>
      </c>
      <c r="I40">
        <v>0</v>
      </c>
      <c r="J40">
        <v>90.42</v>
      </c>
      <c r="K40">
        <v>682.79</v>
      </c>
      <c r="L40">
        <v>434.65</v>
      </c>
      <c r="M40">
        <v>92</v>
      </c>
      <c r="N40">
        <v>94.5</v>
      </c>
      <c r="O40">
        <v>62.16</v>
      </c>
      <c r="P40">
        <v>139.69</v>
      </c>
      <c r="Q40">
        <v>17.98</v>
      </c>
      <c r="R40">
        <v>42.39</v>
      </c>
      <c r="S40">
        <v>26.4</v>
      </c>
      <c r="T40">
        <v>0</v>
      </c>
      <c r="U40">
        <v>418.77</v>
      </c>
      <c r="V40">
        <v>18.2</v>
      </c>
      <c r="W40">
        <v>45.53</v>
      </c>
      <c r="X40">
        <v>98.87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17.75</v>
      </c>
      <c r="AG40">
        <v>43.36</v>
      </c>
      <c r="AH40">
        <v>18.940000000000001</v>
      </c>
      <c r="AI40">
        <v>0</v>
      </c>
      <c r="AJ40">
        <v>0</v>
      </c>
      <c r="AK40">
        <v>26.14</v>
      </c>
      <c r="AL40">
        <v>2.33</v>
      </c>
      <c r="AM40">
        <v>0</v>
      </c>
      <c r="AN40">
        <v>0.65</v>
      </c>
      <c r="AO40">
        <v>0</v>
      </c>
      <c r="AP40">
        <v>0</v>
      </c>
      <c r="AQ40">
        <v>26.34</v>
      </c>
      <c r="AR40">
        <v>1.1100000000000001</v>
      </c>
      <c r="AS40">
        <v>10.76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2541.5300000000007</v>
      </c>
    </row>
    <row r="41" spans="1:117">
      <c r="A41" t="s">
        <v>83</v>
      </c>
      <c r="B41">
        <v>0</v>
      </c>
      <c r="C41">
        <v>0</v>
      </c>
      <c r="D41">
        <v>43.57</v>
      </c>
      <c r="E41">
        <v>0</v>
      </c>
      <c r="F41">
        <v>0</v>
      </c>
      <c r="G41">
        <v>70.81</v>
      </c>
      <c r="H41">
        <v>0</v>
      </c>
      <c r="I41">
        <v>0</v>
      </c>
      <c r="J41">
        <v>90.42</v>
      </c>
      <c r="K41">
        <v>682.79</v>
      </c>
      <c r="L41">
        <v>434.65</v>
      </c>
      <c r="M41">
        <v>92</v>
      </c>
      <c r="N41">
        <v>94.5</v>
      </c>
      <c r="O41">
        <v>62.16</v>
      </c>
      <c r="P41">
        <v>139.69</v>
      </c>
      <c r="Q41">
        <v>17.98</v>
      </c>
      <c r="R41">
        <v>42.39</v>
      </c>
      <c r="S41">
        <v>26.4</v>
      </c>
      <c r="T41">
        <v>0</v>
      </c>
      <c r="U41">
        <v>418.77</v>
      </c>
      <c r="V41">
        <v>18.2</v>
      </c>
      <c r="W41">
        <v>45.53</v>
      </c>
      <c r="X41">
        <v>98.87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17.75</v>
      </c>
      <c r="AG41">
        <v>43.36</v>
      </c>
      <c r="AH41">
        <v>0</v>
      </c>
      <c r="AI41">
        <v>0</v>
      </c>
      <c r="AJ41">
        <v>0</v>
      </c>
      <c r="AK41">
        <v>26.14</v>
      </c>
      <c r="AL41">
        <v>2.33</v>
      </c>
      <c r="AM41">
        <v>0</v>
      </c>
      <c r="AN41">
        <v>0.65</v>
      </c>
      <c r="AO41">
        <v>0</v>
      </c>
      <c r="AP41">
        <v>6.79</v>
      </c>
      <c r="AQ41">
        <v>26.34</v>
      </c>
      <c r="AR41">
        <v>26.49</v>
      </c>
      <c r="AS41">
        <v>10.76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2554.34</v>
      </c>
    </row>
    <row r="42" spans="1:117">
      <c r="A42" t="s">
        <v>84</v>
      </c>
      <c r="B42">
        <v>0</v>
      </c>
      <c r="C42">
        <v>0</v>
      </c>
      <c r="D42">
        <v>43.57</v>
      </c>
      <c r="E42">
        <v>0</v>
      </c>
      <c r="F42">
        <v>0</v>
      </c>
      <c r="G42">
        <v>70.81</v>
      </c>
      <c r="H42">
        <v>0</v>
      </c>
      <c r="I42">
        <v>0</v>
      </c>
      <c r="J42">
        <v>90.42</v>
      </c>
      <c r="K42">
        <v>682.79</v>
      </c>
      <c r="L42">
        <v>434.65</v>
      </c>
      <c r="M42">
        <v>92</v>
      </c>
      <c r="N42">
        <v>94.5</v>
      </c>
      <c r="O42">
        <v>62.16</v>
      </c>
      <c r="P42">
        <v>139.69</v>
      </c>
      <c r="Q42">
        <v>17.98</v>
      </c>
      <c r="R42">
        <v>42.39</v>
      </c>
      <c r="S42">
        <v>26.4</v>
      </c>
      <c r="T42">
        <v>0</v>
      </c>
      <c r="U42">
        <v>418.77</v>
      </c>
      <c r="V42">
        <v>18.2</v>
      </c>
      <c r="W42">
        <v>45.53</v>
      </c>
      <c r="X42">
        <v>98.87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17.75</v>
      </c>
      <c r="AG42">
        <v>43.36</v>
      </c>
      <c r="AH42">
        <v>0</v>
      </c>
      <c r="AI42">
        <v>0</v>
      </c>
      <c r="AJ42">
        <v>0</v>
      </c>
      <c r="AK42">
        <v>26.14</v>
      </c>
      <c r="AL42">
        <v>2.33</v>
      </c>
      <c r="AM42">
        <v>0</v>
      </c>
      <c r="AN42">
        <v>0.65</v>
      </c>
      <c r="AO42">
        <v>0</v>
      </c>
      <c r="AP42">
        <v>6.79</v>
      </c>
      <c r="AQ42">
        <v>26.34</v>
      </c>
      <c r="AR42">
        <v>26.49</v>
      </c>
      <c r="AS42">
        <v>10.76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2554.34</v>
      </c>
    </row>
    <row r="43" spans="1:117">
      <c r="A43" t="s">
        <v>85</v>
      </c>
      <c r="B43">
        <v>0</v>
      </c>
      <c r="C43">
        <v>0</v>
      </c>
      <c r="D43">
        <v>43.47</v>
      </c>
      <c r="E43">
        <v>0</v>
      </c>
      <c r="F43">
        <v>0</v>
      </c>
      <c r="G43">
        <v>70.81</v>
      </c>
      <c r="H43">
        <v>0</v>
      </c>
      <c r="I43">
        <v>0</v>
      </c>
      <c r="J43">
        <v>90.42</v>
      </c>
      <c r="K43">
        <v>683.14</v>
      </c>
      <c r="L43">
        <v>434.65</v>
      </c>
      <c r="M43">
        <v>92</v>
      </c>
      <c r="N43">
        <v>94.5</v>
      </c>
      <c r="O43">
        <v>62.16</v>
      </c>
      <c r="P43">
        <v>139.69</v>
      </c>
      <c r="Q43">
        <v>17.98</v>
      </c>
      <c r="R43">
        <v>42.39</v>
      </c>
      <c r="S43">
        <v>26.4</v>
      </c>
      <c r="T43">
        <v>0</v>
      </c>
      <c r="U43">
        <v>418.77</v>
      </c>
      <c r="V43">
        <v>18.2</v>
      </c>
      <c r="W43">
        <v>45.53</v>
      </c>
      <c r="X43">
        <v>98.87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17.75</v>
      </c>
      <c r="AG43">
        <v>43.36</v>
      </c>
      <c r="AH43">
        <v>0</v>
      </c>
      <c r="AI43">
        <v>0</v>
      </c>
      <c r="AJ43">
        <v>0</v>
      </c>
      <c r="AK43">
        <v>26.14</v>
      </c>
      <c r="AL43">
        <v>2.33</v>
      </c>
      <c r="AM43">
        <v>0</v>
      </c>
      <c r="AN43">
        <v>0.65</v>
      </c>
      <c r="AO43">
        <v>0</v>
      </c>
      <c r="AP43">
        <v>6.79</v>
      </c>
      <c r="AQ43">
        <v>26.34</v>
      </c>
      <c r="AR43">
        <v>26.49</v>
      </c>
      <c r="AS43">
        <v>10.76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2554.59</v>
      </c>
    </row>
    <row r="44" spans="1:117">
      <c r="A44" t="s">
        <v>86</v>
      </c>
      <c r="B44">
        <v>0</v>
      </c>
      <c r="C44">
        <v>0</v>
      </c>
      <c r="D44">
        <v>43.26</v>
      </c>
      <c r="E44">
        <v>0</v>
      </c>
      <c r="F44">
        <v>0</v>
      </c>
      <c r="G44">
        <v>70.81</v>
      </c>
      <c r="H44">
        <v>0</v>
      </c>
      <c r="I44">
        <v>0</v>
      </c>
      <c r="J44">
        <v>90.42</v>
      </c>
      <c r="K44">
        <v>683.14</v>
      </c>
      <c r="L44">
        <v>434.65</v>
      </c>
      <c r="M44">
        <v>92</v>
      </c>
      <c r="N44">
        <v>94.5</v>
      </c>
      <c r="O44">
        <v>62.16</v>
      </c>
      <c r="P44">
        <v>139.69</v>
      </c>
      <c r="Q44">
        <v>17.98</v>
      </c>
      <c r="R44">
        <v>42.39</v>
      </c>
      <c r="S44">
        <v>26.4</v>
      </c>
      <c r="T44">
        <v>0</v>
      </c>
      <c r="U44">
        <v>418.77</v>
      </c>
      <c r="V44">
        <v>18.2</v>
      </c>
      <c r="W44">
        <v>45.53</v>
      </c>
      <c r="X44">
        <v>98.87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17.75</v>
      </c>
      <c r="AG44">
        <v>43.36</v>
      </c>
      <c r="AH44">
        <v>0</v>
      </c>
      <c r="AI44">
        <v>0</v>
      </c>
      <c r="AJ44">
        <v>0</v>
      </c>
      <c r="AK44">
        <v>26.14</v>
      </c>
      <c r="AL44">
        <v>2.33</v>
      </c>
      <c r="AM44">
        <v>0</v>
      </c>
      <c r="AN44">
        <v>0.65</v>
      </c>
      <c r="AO44">
        <v>0</v>
      </c>
      <c r="AP44">
        <v>6.79</v>
      </c>
      <c r="AQ44">
        <v>26.34</v>
      </c>
      <c r="AR44">
        <v>2.21</v>
      </c>
      <c r="AS44">
        <v>10.76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2530.1000000000004</v>
      </c>
    </row>
    <row r="45" spans="1:117">
      <c r="A45" t="s">
        <v>87</v>
      </c>
      <c r="B45">
        <v>0</v>
      </c>
      <c r="C45">
        <v>0</v>
      </c>
      <c r="D45">
        <v>43.05</v>
      </c>
      <c r="E45">
        <v>0</v>
      </c>
      <c r="F45">
        <v>0</v>
      </c>
      <c r="G45">
        <v>70.81</v>
      </c>
      <c r="H45">
        <v>0</v>
      </c>
      <c r="I45">
        <v>0</v>
      </c>
      <c r="J45">
        <v>90.42</v>
      </c>
      <c r="K45">
        <v>683.14</v>
      </c>
      <c r="L45">
        <v>434.65</v>
      </c>
      <c r="M45">
        <v>92</v>
      </c>
      <c r="N45">
        <v>94.5</v>
      </c>
      <c r="O45">
        <v>62.16</v>
      </c>
      <c r="P45">
        <v>139.69</v>
      </c>
      <c r="Q45">
        <v>17.98</v>
      </c>
      <c r="R45">
        <v>42.39</v>
      </c>
      <c r="S45">
        <v>26.4</v>
      </c>
      <c r="T45">
        <v>0</v>
      </c>
      <c r="U45">
        <v>418.77</v>
      </c>
      <c r="V45">
        <v>18.2</v>
      </c>
      <c r="W45">
        <v>45.53</v>
      </c>
      <c r="X45">
        <v>98.87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17.75</v>
      </c>
      <c r="AG45">
        <v>43.36</v>
      </c>
      <c r="AH45">
        <v>0</v>
      </c>
      <c r="AI45">
        <v>0</v>
      </c>
      <c r="AJ45">
        <v>0</v>
      </c>
      <c r="AK45">
        <v>26.14</v>
      </c>
      <c r="AL45">
        <v>2.33</v>
      </c>
      <c r="AM45">
        <v>0</v>
      </c>
      <c r="AN45">
        <v>0.65</v>
      </c>
      <c r="AO45">
        <v>0</v>
      </c>
      <c r="AP45">
        <v>6.79</v>
      </c>
      <c r="AQ45">
        <v>26.34</v>
      </c>
      <c r="AR45">
        <v>1.1100000000000001</v>
      </c>
      <c r="AS45">
        <v>10.76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2528.7900000000004</v>
      </c>
    </row>
    <row r="46" spans="1:117">
      <c r="A46" t="s">
        <v>88</v>
      </c>
      <c r="B46">
        <v>0</v>
      </c>
      <c r="C46">
        <v>0</v>
      </c>
      <c r="D46">
        <v>42.84</v>
      </c>
      <c r="E46">
        <v>0</v>
      </c>
      <c r="F46">
        <v>0</v>
      </c>
      <c r="G46">
        <v>70.81</v>
      </c>
      <c r="H46">
        <v>0</v>
      </c>
      <c r="I46">
        <v>0</v>
      </c>
      <c r="J46">
        <v>90.42</v>
      </c>
      <c r="K46">
        <v>683.14</v>
      </c>
      <c r="L46">
        <v>434.65</v>
      </c>
      <c r="M46">
        <v>92</v>
      </c>
      <c r="N46">
        <v>94.5</v>
      </c>
      <c r="O46">
        <v>62.16</v>
      </c>
      <c r="P46">
        <v>139.69</v>
      </c>
      <c r="Q46">
        <v>17.98</v>
      </c>
      <c r="R46">
        <v>42.39</v>
      </c>
      <c r="S46">
        <v>26.4</v>
      </c>
      <c r="T46">
        <v>0</v>
      </c>
      <c r="U46">
        <v>418.77</v>
      </c>
      <c r="V46">
        <v>18.2</v>
      </c>
      <c r="W46">
        <v>45.53</v>
      </c>
      <c r="X46">
        <v>98.87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17.75</v>
      </c>
      <c r="AG46">
        <v>43.36</v>
      </c>
      <c r="AH46">
        <v>0</v>
      </c>
      <c r="AI46">
        <v>0</v>
      </c>
      <c r="AJ46">
        <v>0</v>
      </c>
      <c r="AK46">
        <v>26.14</v>
      </c>
      <c r="AL46">
        <v>2.33</v>
      </c>
      <c r="AM46">
        <v>0</v>
      </c>
      <c r="AN46">
        <v>0.65</v>
      </c>
      <c r="AO46">
        <v>0</v>
      </c>
      <c r="AP46">
        <v>6.79</v>
      </c>
      <c r="AQ46">
        <v>26.34</v>
      </c>
      <c r="AR46">
        <v>1.1100000000000001</v>
      </c>
      <c r="AS46">
        <v>4.3099999999999996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2522.1300000000006</v>
      </c>
    </row>
    <row r="47" spans="1:117">
      <c r="A47" t="s">
        <v>89</v>
      </c>
      <c r="B47">
        <v>0</v>
      </c>
      <c r="C47">
        <v>0</v>
      </c>
      <c r="D47">
        <v>42.73</v>
      </c>
      <c r="E47">
        <v>0</v>
      </c>
      <c r="F47">
        <v>0</v>
      </c>
      <c r="G47">
        <v>70.81</v>
      </c>
      <c r="H47">
        <v>0</v>
      </c>
      <c r="I47">
        <v>0</v>
      </c>
      <c r="J47">
        <v>90.42</v>
      </c>
      <c r="K47">
        <v>683.14</v>
      </c>
      <c r="L47">
        <v>434.65</v>
      </c>
      <c r="M47">
        <v>92</v>
      </c>
      <c r="N47">
        <v>94.5</v>
      </c>
      <c r="O47">
        <v>62.16</v>
      </c>
      <c r="P47">
        <v>139.69</v>
      </c>
      <c r="Q47">
        <v>17.98</v>
      </c>
      <c r="R47">
        <v>42.39</v>
      </c>
      <c r="S47">
        <v>26.4</v>
      </c>
      <c r="T47">
        <v>0</v>
      </c>
      <c r="U47">
        <v>418.77</v>
      </c>
      <c r="V47">
        <v>18.2</v>
      </c>
      <c r="W47">
        <v>45.53</v>
      </c>
      <c r="X47">
        <v>98.87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17.75</v>
      </c>
      <c r="AG47">
        <v>43.36</v>
      </c>
      <c r="AH47">
        <v>0</v>
      </c>
      <c r="AI47">
        <v>0</v>
      </c>
      <c r="AJ47">
        <v>0</v>
      </c>
      <c r="AK47">
        <v>26.14</v>
      </c>
      <c r="AL47">
        <v>2.33</v>
      </c>
      <c r="AM47">
        <v>0</v>
      </c>
      <c r="AN47">
        <v>0.65</v>
      </c>
      <c r="AO47">
        <v>0</v>
      </c>
      <c r="AP47">
        <v>1.03</v>
      </c>
      <c r="AQ47">
        <v>26.34</v>
      </c>
      <c r="AR47">
        <v>1.1100000000000001</v>
      </c>
      <c r="AS47">
        <v>4.3099999999999996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2516.2600000000007</v>
      </c>
    </row>
    <row r="48" spans="1:117">
      <c r="A48" t="s">
        <v>90</v>
      </c>
      <c r="B48">
        <v>0</v>
      </c>
      <c r="C48">
        <v>0</v>
      </c>
      <c r="D48">
        <v>42.52</v>
      </c>
      <c r="E48">
        <v>0</v>
      </c>
      <c r="F48">
        <v>0</v>
      </c>
      <c r="G48">
        <v>70.81</v>
      </c>
      <c r="H48">
        <v>0</v>
      </c>
      <c r="I48">
        <v>0</v>
      </c>
      <c r="J48">
        <v>90.42</v>
      </c>
      <c r="K48">
        <v>683.14</v>
      </c>
      <c r="L48">
        <v>434.65</v>
      </c>
      <c r="M48">
        <v>92</v>
      </c>
      <c r="N48">
        <v>94.5</v>
      </c>
      <c r="O48">
        <v>62.16</v>
      </c>
      <c r="P48">
        <v>139.69</v>
      </c>
      <c r="Q48">
        <v>17.98</v>
      </c>
      <c r="R48">
        <v>42.39</v>
      </c>
      <c r="S48">
        <v>26.4</v>
      </c>
      <c r="T48">
        <v>0</v>
      </c>
      <c r="U48">
        <v>418.77</v>
      </c>
      <c r="V48">
        <v>18.2</v>
      </c>
      <c r="W48">
        <v>45.53</v>
      </c>
      <c r="X48">
        <v>98.87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17.75</v>
      </c>
      <c r="AG48">
        <v>43.36</v>
      </c>
      <c r="AH48">
        <v>0</v>
      </c>
      <c r="AI48">
        <v>0</v>
      </c>
      <c r="AJ48">
        <v>0</v>
      </c>
      <c r="AK48">
        <v>26.14</v>
      </c>
      <c r="AL48">
        <v>2.33</v>
      </c>
      <c r="AM48">
        <v>0</v>
      </c>
      <c r="AN48">
        <v>0.65</v>
      </c>
      <c r="AO48">
        <v>0</v>
      </c>
      <c r="AP48">
        <v>1.03</v>
      </c>
      <c r="AQ48">
        <v>26.34</v>
      </c>
      <c r="AR48">
        <v>1.1100000000000001</v>
      </c>
      <c r="AS48">
        <v>4.3099999999999996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2516.0500000000006</v>
      </c>
    </row>
    <row r="49" spans="1:117">
      <c r="A49" t="s">
        <v>91</v>
      </c>
      <c r="B49">
        <v>0</v>
      </c>
      <c r="C49">
        <v>0</v>
      </c>
      <c r="D49">
        <v>42.52</v>
      </c>
      <c r="E49">
        <v>0</v>
      </c>
      <c r="F49">
        <v>0</v>
      </c>
      <c r="G49">
        <v>70.81</v>
      </c>
      <c r="H49">
        <v>0</v>
      </c>
      <c r="I49">
        <v>0</v>
      </c>
      <c r="J49">
        <v>90.42</v>
      </c>
      <c r="K49">
        <v>683.14</v>
      </c>
      <c r="L49">
        <v>434.65</v>
      </c>
      <c r="M49">
        <v>92</v>
      </c>
      <c r="N49">
        <v>94.5</v>
      </c>
      <c r="O49">
        <v>62.16</v>
      </c>
      <c r="P49">
        <v>139.69</v>
      </c>
      <c r="Q49">
        <v>17.98</v>
      </c>
      <c r="R49">
        <v>42.39</v>
      </c>
      <c r="S49">
        <v>26.4</v>
      </c>
      <c r="T49">
        <v>0</v>
      </c>
      <c r="U49">
        <v>418.77</v>
      </c>
      <c r="V49">
        <v>18.2</v>
      </c>
      <c r="W49">
        <v>45.53</v>
      </c>
      <c r="X49">
        <v>98.87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17.75</v>
      </c>
      <c r="AG49">
        <v>43.36</v>
      </c>
      <c r="AH49">
        <v>0</v>
      </c>
      <c r="AI49">
        <v>0</v>
      </c>
      <c r="AJ49">
        <v>0</v>
      </c>
      <c r="AK49">
        <v>26.14</v>
      </c>
      <c r="AL49">
        <v>2.33</v>
      </c>
      <c r="AM49">
        <v>0</v>
      </c>
      <c r="AN49">
        <v>0.65</v>
      </c>
      <c r="AO49">
        <v>0</v>
      </c>
      <c r="AP49">
        <v>1.03</v>
      </c>
      <c r="AQ49">
        <v>26.34</v>
      </c>
      <c r="AR49">
        <v>26.49</v>
      </c>
      <c r="AS49">
        <v>4.3099999999999996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2541.4300000000003</v>
      </c>
    </row>
    <row r="50" spans="1:117">
      <c r="A50" t="s">
        <v>92</v>
      </c>
      <c r="B50">
        <v>0</v>
      </c>
      <c r="C50">
        <v>0</v>
      </c>
      <c r="D50">
        <v>42.32</v>
      </c>
      <c r="E50">
        <v>0</v>
      </c>
      <c r="F50">
        <v>0</v>
      </c>
      <c r="G50">
        <v>70.81</v>
      </c>
      <c r="H50">
        <v>0</v>
      </c>
      <c r="I50">
        <v>0</v>
      </c>
      <c r="J50">
        <v>90.42</v>
      </c>
      <c r="K50">
        <v>683.14</v>
      </c>
      <c r="L50">
        <v>434.65</v>
      </c>
      <c r="M50">
        <v>92</v>
      </c>
      <c r="N50">
        <v>94.5</v>
      </c>
      <c r="O50">
        <v>62.16</v>
      </c>
      <c r="P50">
        <v>139.69</v>
      </c>
      <c r="Q50">
        <v>17.98</v>
      </c>
      <c r="R50">
        <v>42.39</v>
      </c>
      <c r="S50">
        <v>26.4</v>
      </c>
      <c r="T50">
        <v>0</v>
      </c>
      <c r="U50">
        <v>418.77</v>
      </c>
      <c r="V50">
        <v>18.2</v>
      </c>
      <c r="W50">
        <v>45.53</v>
      </c>
      <c r="X50">
        <v>98.87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17.75</v>
      </c>
      <c r="AG50">
        <v>43.36</v>
      </c>
      <c r="AH50">
        <v>0</v>
      </c>
      <c r="AI50">
        <v>0</v>
      </c>
      <c r="AJ50">
        <v>0</v>
      </c>
      <c r="AK50">
        <v>26.14</v>
      </c>
      <c r="AL50">
        <v>2.33</v>
      </c>
      <c r="AM50">
        <v>0</v>
      </c>
      <c r="AN50">
        <v>0.65</v>
      </c>
      <c r="AO50">
        <v>0</v>
      </c>
      <c r="AP50">
        <v>1.03</v>
      </c>
      <c r="AQ50">
        <v>26.34</v>
      </c>
      <c r="AR50">
        <v>26.49</v>
      </c>
      <c r="AS50">
        <v>4.3099999999999996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2541.2300000000005</v>
      </c>
    </row>
    <row r="51" spans="1:117">
      <c r="A51" t="s">
        <v>93</v>
      </c>
      <c r="B51">
        <v>0</v>
      </c>
      <c r="C51">
        <v>0</v>
      </c>
      <c r="D51">
        <v>42.32</v>
      </c>
      <c r="E51">
        <v>0</v>
      </c>
      <c r="F51">
        <v>0</v>
      </c>
      <c r="G51">
        <v>70.81</v>
      </c>
      <c r="H51">
        <v>0</v>
      </c>
      <c r="I51">
        <v>0</v>
      </c>
      <c r="J51">
        <v>90.42</v>
      </c>
      <c r="K51">
        <v>683.14</v>
      </c>
      <c r="L51">
        <v>434.65</v>
      </c>
      <c r="M51">
        <v>92</v>
      </c>
      <c r="N51">
        <v>94.5</v>
      </c>
      <c r="O51">
        <v>62.16</v>
      </c>
      <c r="P51">
        <v>139.69</v>
      </c>
      <c r="Q51">
        <v>17.98</v>
      </c>
      <c r="R51">
        <v>42.39</v>
      </c>
      <c r="S51">
        <v>26.4</v>
      </c>
      <c r="T51">
        <v>0</v>
      </c>
      <c r="U51">
        <v>418.77</v>
      </c>
      <c r="V51">
        <v>18.2</v>
      </c>
      <c r="W51">
        <v>45.53</v>
      </c>
      <c r="X51">
        <v>98.87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17.75</v>
      </c>
      <c r="AG51">
        <v>43.36</v>
      </c>
      <c r="AH51">
        <v>0</v>
      </c>
      <c r="AI51">
        <v>0</v>
      </c>
      <c r="AJ51">
        <v>0</v>
      </c>
      <c r="AK51">
        <v>26.14</v>
      </c>
      <c r="AL51">
        <v>12.78</v>
      </c>
      <c r="AM51">
        <v>0</v>
      </c>
      <c r="AN51">
        <v>0.65</v>
      </c>
      <c r="AO51">
        <v>0</v>
      </c>
      <c r="AP51">
        <v>1.03</v>
      </c>
      <c r="AQ51">
        <v>26.34</v>
      </c>
      <c r="AR51">
        <v>2.21</v>
      </c>
      <c r="AS51">
        <v>4.3099999999999996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2527.400000000001</v>
      </c>
    </row>
    <row r="52" spans="1:117">
      <c r="A52" t="s">
        <v>94</v>
      </c>
      <c r="B52">
        <v>0</v>
      </c>
      <c r="C52">
        <v>0</v>
      </c>
      <c r="D52">
        <v>42</v>
      </c>
      <c r="E52">
        <v>0</v>
      </c>
      <c r="F52">
        <v>0</v>
      </c>
      <c r="G52">
        <v>70.81</v>
      </c>
      <c r="H52">
        <v>0</v>
      </c>
      <c r="I52">
        <v>0</v>
      </c>
      <c r="J52">
        <v>90.42</v>
      </c>
      <c r="K52">
        <v>683.14</v>
      </c>
      <c r="L52">
        <v>434.65</v>
      </c>
      <c r="M52">
        <v>92</v>
      </c>
      <c r="N52">
        <v>94.5</v>
      </c>
      <c r="O52">
        <v>62.16</v>
      </c>
      <c r="P52">
        <v>139.69</v>
      </c>
      <c r="Q52">
        <v>17.98</v>
      </c>
      <c r="R52">
        <v>42.39</v>
      </c>
      <c r="S52">
        <v>26.4</v>
      </c>
      <c r="T52">
        <v>0</v>
      </c>
      <c r="U52">
        <v>418.77</v>
      </c>
      <c r="V52">
        <v>18.2</v>
      </c>
      <c r="W52">
        <v>45.53</v>
      </c>
      <c r="X52">
        <v>98.87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17.75</v>
      </c>
      <c r="AG52">
        <v>43.36</v>
      </c>
      <c r="AH52">
        <v>0</v>
      </c>
      <c r="AI52">
        <v>0</v>
      </c>
      <c r="AJ52">
        <v>0</v>
      </c>
      <c r="AK52">
        <v>26.14</v>
      </c>
      <c r="AL52">
        <v>12.78</v>
      </c>
      <c r="AM52">
        <v>0</v>
      </c>
      <c r="AN52">
        <v>0.65</v>
      </c>
      <c r="AO52">
        <v>0</v>
      </c>
      <c r="AP52">
        <v>1.03</v>
      </c>
      <c r="AQ52">
        <v>26.34</v>
      </c>
      <c r="AR52">
        <v>0.88</v>
      </c>
      <c r="AS52">
        <v>4.3099999999999996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2525.7500000000009</v>
      </c>
    </row>
    <row r="53" spans="1:117">
      <c r="A53" t="s">
        <v>95</v>
      </c>
      <c r="B53">
        <v>0</v>
      </c>
      <c r="C53">
        <v>0</v>
      </c>
      <c r="D53">
        <v>41.9</v>
      </c>
      <c r="E53">
        <v>0</v>
      </c>
      <c r="F53">
        <v>0</v>
      </c>
      <c r="G53">
        <v>70.81</v>
      </c>
      <c r="H53">
        <v>0</v>
      </c>
      <c r="I53">
        <v>0</v>
      </c>
      <c r="J53">
        <v>90.42</v>
      </c>
      <c r="K53">
        <v>683.14</v>
      </c>
      <c r="L53">
        <v>434.65</v>
      </c>
      <c r="M53">
        <v>92</v>
      </c>
      <c r="N53">
        <v>94.5</v>
      </c>
      <c r="O53">
        <v>62.16</v>
      </c>
      <c r="P53">
        <v>139.69</v>
      </c>
      <c r="Q53">
        <v>17.98</v>
      </c>
      <c r="R53">
        <v>42.39</v>
      </c>
      <c r="S53">
        <v>26.4</v>
      </c>
      <c r="T53">
        <v>0</v>
      </c>
      <c r="U53">
        <v>418.77</v>
      </c>
      <c r="V53">
        <v>18.2</v>
      </c>
      <c r="W53">
        <v>45.53</v>
      </c>
      <c r="X53">
        <v>98.87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17.75</v>
      </c>
      <c r="AG53">
        <v>43.36</v>
      </c>
      <c r="AH53">
        <v>0</v>
      </c>
      <c r="AI53">
        <v>0</v>
      </c>
      <c r="AJ53">
        <v>0</v>
      </c>
      <c r="AK53">
        <v>26.14</v>
      </c>
      <c r="AL53">
        <v>12.78</v>
      </c>
      <c r="AM53">
        <v>0</v>
      </c>
      <c r="AN53">
        <v>0.65</v>
      </c>
      <c r="AO53">
        <v>0</v>
      </c>
      <c r="AP53">
        <v>1.03</v>
      </c>
      <c r="AQ53">
        <v>26.34</v>
      </c>
      <c r="AR53">
        <v>0.88</v>
      </c>
      <c r="AS53">
        <v>4.3099999999999996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2525.650000000001</v>
      </c>
    </row>
    <row r="54" spans="1:117">
      <c r="A54" t="s">
        <v>96</v>
      </c>
      <c r="B54">
        <v>0</v>
      </c>
      <c r="C54">
        <v>0</v>
      </c>
      <c r="D54">
        <v>41.9</v>
      </c>
      <c r="E54">
        <v>0</v>
      </c>
      <c r="F54">
        <v>0</v>
      </c>
      <c r="G54">
        <v>70.81</v>
      </c>
      <c r="H54">
        <v>0</v>
      </c>
      <c r="I54">
        <v>0</v>
      </c>
      <c r="J54">
        <v>90.42</v>
      </c>
      <c r="K54">
        <v>683.14</v>
      </c>
      <c r="L54">
        <v>434.65</v>
      </c>
      <c r="M54">
        <v>92</v>
      </c>
      <c r="N54">
        <v>94.5</v>
      </c>
      <c r="O54">
        <v>62.16</v>
      </c>
      <c r="P54">
        <v>139.69</v>
      </c>
      <c r="Q54">
        <v>17.98</v>
      </c>
      <c r="R54">
        <v>42.39</v>
      </c>
      <c r="S54">
        <v>26.4</v>
      </c>
      <c r="T54">
        <v>0</v>
      </c>
      <c r="U54">
        <v>418.77</v>
      </c>
      <c r="V54">
        <v>18.2</v>
      </c>
      <c r="W54">
        <v>45.53</v>
      </c>
      <c r="X54">
        <v>98.87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17.75</v>
      </c>
      <c r="AG54">
        <v>43.36</v>
      </c>
      <c r="AH54">
        <v>0</v>
      </c>
      <c r="AI54">
        <v>0</v>
      </c>
      <c r="AJ54">
        <v>0</v>
      </c>
      <c r="AK54">
        <v>26.14</v>
      </c>
      <c r="AL54">
        <v>12.78</v>
      </c>
      <c r="AM54">
        <v>0</v>
      </c>
      <c r="AN54">
        <v>0.65</v>
      </c>
      <c r="AO54">
        <v>0</v>
      </c>
      <c r="AP54">
        <v>1.03</v>
      </c>
      <c r="AQ54">
        <v>26.34</v>
      </c>
      <c r="AR54">
        <v>0.88</v>
      </c>
      <c r="AS54">
        <v>4.3099999999999996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2525.650000000001</v>
      </c>
    </row>
    <row r="55" spans="1:117">
      <c r="A55" t="s">
        <v>97</v>
      </c>
      <c r="B55">
        <v>0</v>
      </c>
      <c r="C55">
        <v>0</v>
      </c>
      <c r="D55">
        <v>41.9</v>
      </c>
      <c r="E55">
        <v>0</v>
      </c>
      <c r="F55">
        <v>0</v>
      </c>
      <c r="G55">
        <v>70.81</v>
      </c>
      <c r="H55">
        <v>0</v>
      </c>
      <c r="I55">
        <v>0</v>
      </c>
      <c r="J55">
        <v>90.42</v>
      </c>
      <c r="K55">
        <v>683.14</v>
      </c>
      <c r="L55">
        <v>434.65</v>
      </c>
      <c r="M55">
        <v>92</v>
      </c>
      <c r="N55">
        <v>94.5</v>
      </c>
      <c r="O55">
        <v>62.16</v>
      </c>
      <c r="P55">
        <v>139.69</v>
      </c>
      <c r="Q55">
        <v>17.98</v>
      </c>
      <c r="R55">
        <v>42.39</v>
      </c>
      <c r="S55">
        <v>26.4</v>
      </c>
      <c r="T55">
        <v>0</v>
      </c>
      <c r="U55">
        <v>418.77</v>
      </c>
      <c r="V55">
        <v>18.2</v>
      </c>
      <c r="W55">
        <v>45.53</v>
      </c>
      <c r="X55">
        <v>98.87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17.75</v>
      </c>
      <c r="AG55">
        <v>43.36</v>
      </c>
      <c r="AH55">
        <v>0</v>
      </c>
      <c r="AI55">
        <v>0</v>
      </c>
      <c r="AJ55">
        <v>0</v>
      </c>
      <c r="AK55">
        <v>26.14</v>
      </c>
      <c r="AL55">
        <v>12.78</v>
      </c>
      <c r="AM55">
        <v>0</v>
      </c>
      <c r="AN55">
        <v>0.65</v>
      </c>
      <c r="AO55">
        <v>0</v>
      </c>
      <c r="AP55">
        <v>1.03</v>
      </c>
      <c r="AQ55">
        <v>26.34</v>
      </c>
      <c r="AR55">
        <v>0.66</v>
      </c>
      <c r="AS55">
        <v>4.3099999999999996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2525.4300000000007</v>
      </c>
    </row>
    <row r="56" spans="1:117">
      <c r="A56" t="s">
        <v>98</v>
      </c>
      <c r="B56">
        <v>0</v>
      </c>
      <c r="C56">
        <v>0</v>
      </c>
      <c r="D56">
        <v>41.68</v>
      </c>
      <c r="E56">
        <v>0</v>
      </c>
      <c r="F56">
        <v>0</v>
      </c>
      <c r="G56">
        <v>70.81</v>
      </c>
      <c r="H56">
        <v>0</v>
      </c>
      <c r="I56">
        <v>0</v>
      </c>
      <c r="J56">
        <v>90.42</v>
      </c>
      <c r="K56">
        <v>683.14</v>
      </c>
      <c r="L56">
        <v>434.65</v>
      </c>
      <c r="M56">
        <v>92</v>
      </c>
      <c r="N56">
        <v>94.5</v>
      </c>
      <c r="O56">
        <v>62.16</v>
      </c>
      <c r="P56">
        <v>139.69</v>
      </c>
      <c r="Q56">
        <v>17.98</v>
      </c>
      <c r="R56">
        <v>42.39</v>
      </c>
      <c r="S56">
        <v>26.4</v>
      </c>
      <c r="T56">
        <v>0</v>
      </c>
      <c r="U56">
        <v>418.77</v>
      </c>
      <c r="V56">
        <v>18.2</v>
      </c>
      <c r="W56">
        <v>45.53</v>
      </c>
      <c r="X56">
        <v>98.87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17.75</v>
      </c>
      <c r="AG56">
        <v>43.36</v>
      </c>
      <c r="AH56">
        <v>0</v>
      </c>
      <c r="AI56">
        <v>0</v>
      </c>
      <c r="AJ56">
        <v>0</v>
      </c>
      <c r="AK56">
        <v>26.14</v>
      </c>
      <c r="AL56">
        <v>12.78</v>
      </c>
      <c r="AM56">
        <v>0</v>
      </c>
      <c r="AN56">
        <v>0.65</v>
      </c>
      <c r="AO56">
        <v>0</v>
      </c>
      <c r="AP56">
        <v>1.03</v>
      </c>
      <c r="AQ56">
        <v>26.34</v>
      </c>
      <c r="AR56">
        <v>0.66</v>
      </c>
      <c r="AS56">
        <v>4.3099999999999996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2525.2100000000005</v>
      </c>
    </row>
    <row r="57" spans="1:117">
      <c r="A57" t="s">
        <v>99</v>
      </c>
      <c r="B57">
        <v>0</v>
      </c>
      <c r="C57">
        <v>0</v>
      </c>
      <c r="D57">
        <v>41.68</v>
      </c>
      <c r="E57">
        <v>0</v>
      </c>
      <c r="F57">
        <v>0</v>
      </c>
      <c r="G57">
        <v>70.81</v>
      </c>
      <c r="H57">
        <v>0</v>
      </c>
      <c r="I57">
        <v>0</v>
      </c>
      <c r="J57">
        <v>90.42</v>
      </c>
      <c r="K57">
        <v>683.14</v>
      </c>
      <c r="L57">
        <v>434.65</v>
      </c>
      <c r="M57">
        <v>92</v>
      </c>
      <c r="N57">
        <v>94.5</v>
      </c>
      <c r="O57">
        <v>62.16</v>
      </c>
      <c r="P57">
        <v>139.69</v>
      </c>
      <c r="Q57">
        <v>17.98</v>
      </c>
      <c r="R57">
        <v>42.39</v>
      </c>
      <c r="S57">
        <v>26.4</v>
      </c>
      <c r="T57">
        <v>0</v>
      </c>
      <c r="U57">
        <v>418.77</v>
      </c>
      <c r="V57">
        <v>18.2</v>
      </c>
      <c r="W57">
        <v>45.53</v>
      </c>
      <c r="X57">
        <v>98.87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17.75</v>
      </c>
      <c r="AG57">
        <v>43.36</v>
      </c>
      <c r="AH57">
        <v>0</v>
      </c>
      <c r="AI57">
        <v>0</v>
      </c>
      <c r="AJ57">
        <v>0</v>
      </c>
      <c r="AK57">
        <v>26.14</v>
      </c>
      <c r="AL57">
        <v>12.78</v>
      </c>
      <c r="AM57">
        <v>0</v>
      </c>
      <c r="AN57">
        <v>0.65</v>
      </c>
      <c r="AO57">
        <v>0</v>
      </c>
      <c r="AP57">
        <v>1.03</v>
      </c>
      <c r="AQ57">
        <v>26.34</v>
      </c>
      <c r="AR57">
        <v>0.66</v>
      </c>
      <c r="AS57">
        <v>4.3099999999999996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2525.2100000000005</v>
      </c>
    </row>
    <row r="58" spans="1:117">
      <c r="A58" t="s">
        <v>100</v>
      </c>
      <c r="B58">
        <v>0</v>
      </c>
      <c r="C58">
        <v>0</v>
      </c>
      <c r="D58">
        <v>41.48</v>
      </c>
      <c r="E58">
        <v>0</v>
      </c>
      <c r="F58">
        <v>0</v>
      </c>
      <c r="G58">
        <v>70.81</v>
      </c>
      <c r="H58">
        <v>0</v>
      </c>
      <c r="I58">
        <v>0</v>
      </c>
      <c r="J58">
        <v>90.42</v>
      </c>
      <c r="K58">
        <v>683.14</v>
      </c>
      <c r="L58">
        <v>434.65</v>
      </c>
      <c r="M58">
        <v>92</v>
      </c>
      <c r="N58">
        <v>94.5</v>
      </c>
      <c r="O58">
        <v>62.16</v>
      </c>
      <c r="P58">
        <v>139.69</v>
      </c>
      <c r="Q58">
        <v>17.98</v>
      </c>
      <c r="R58">
        <v>42.39</v>
      </c>
      <c r="S58">
        <v>26.4</v>
      </c>
      <c r="T58">
        <v>0</v>
      </c>
      <c r="U58">
        <v>418.77</v>
      </c>
      <c r="V58">
        <v>18.2</v>
      </c>
      <c r="W58">
        <v>45.53</v>
      </c>
      <c r="X58">
        <v>98.87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17.75</v>
      </c>
      <c r="AG58">
        <v>43.36</v>
      </c>
      <c r="AH58">
        <v>0</v>
      </c>
      <c r="AI58">
        <v>0</v>
      </c>
      <c r="AJ58">
        <v>0</v>
      </c>
      <c r="AK58">
        <v>26.14</v>
      </c>
      <c r="AL58">
        <v>12.78</v>
      </c>
      <c r="AM58">
        <v>0</v>
      </c>
      <c r="AN58">
        <v>0.65</v>
      </c>
      <c r="AO58">
        <v>0</v>
      </c>
      <c r="AP58">
        <v>1.03</v>
      </c>
      <c r="AQ58">
        <v>26.34</v>
      </c>
      <c r="AR58">
        <v>0.66</v>
      </c>
      <c r="AS58">
        <v>4.3099999999999996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2525.0100000000007</v>
      </c>
    </row>
    <row r="59" spans="1:117">
      <c r="A59" t="s">
        <v>101</v>
      </c>
      <c r="B59">
        <v>0</v>
      </c>
      <c r="C59">
        <v>0</v>
      </c>
      <c r="D59">
        <v>41.48</v>
      </c>
      <c r="E59">
        <v>0</v>
      </c>
      <c r="F59">
        <v>0</v>
      </c>
      <c r="G59">
        <v>70.81</v>
      </c>
      <c r="H59">
        <v>0</v>
      </c>
      <c r="I59">
        <v>0</v>
      </c>
      <c r="J59">
        <v>90.42</v>
      </c>
      <c r="K59">
        <v>683.14</v>
      </c>
      <c r="L59">
        <v>434.65</v>
      </c>
      <c r="M59">
        <v>92</v>
      </c>
      <c r="N59">
        <v>94.5</v>
      </c>
      <c r="O59">
        <v>62.16</v>
      </c>
      <c r="P59">
        <v>139.69</v>
      </c>
      <c r="Q59">
        <v>17.98</v>
      </c>
      <c r="R59">
        <v>42.39</v>
      </c>
      <c r="S59">
        <v>26.4</v>
      </c>
      <c r="T59">
        <v>0</v>
      </c>
      <c r="U59">
        <v>418.77</v>
      </c>
      <c r="V59">
        <v>18.2</v>
      </c>
      <c r="W59">
        <v>45.53</v>
      </c>
      <c r="X59">
        <v>98.87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17.75</v>
      </c>
      <c r="AG59">
        <v>43.36</v>
      </c>
      <c r="AH59">
        <v>0</v>
      </c>
      <c r="AI59">
        <v>0</v>
      </c>
      <c r="AJ59">
        <v>0</v>
      </c>
      <c r="AK59">
        <v>26.14</v>
      </c>
      <c r="AL59">
        <v>12.78</v>
      </c>
      <c r="AM59">
        <v>0</v>
      </c>
      <c r="AN59">
        <v>0.65</v>
      </c>
      <c r="AO59">
        <v>0</v>
      </c>
      <c r="AP59">
        <v>1.03</v>
      </c>
      <c r="AQ59">
        <v>26.34</v>
      </c>
      <c r="AR59">
        <v>0.66</v>
      </c>
      <c r="AS59">
        <v>4.3099999999999996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2525.0100000000007</v>
      </c>
    </row>
    <row r="60" spans="1:117">
      <c r="A60" t="s">
        <v>102</v>
      </c>
      <c r="B60">
        <v>0</v>
      </c>
      <c r="C60">
        <v>0</v>
      </c>
      <c r="D60">
        <v>41.48</v>
      </c>
      <c r="E60">
        <v>0</v>
      </c>
      <c r="F60">
        <v>0</v>
      </c>
      <c r="G60">
        <v>70.81</v>
      </c>
      <c r="H60">
        <v>0</v>
      </c>
      <c r="I60">
        <v>0</v>
      </c>
      <c r="J60">
        <v>90.42</v>
      </c>
      <c r="K60">
        <v>683.14</v>
      </c>
      <c r="L60">
        <v>434.65</v>
      </c>
      <c r="M60">
        <v>92</v>
      </c>
      <c r="N60">
        <v>94.5</v>
      </c>
      <c r="O60">
        <v>62.16</v>
      </c>
      <c r="P60">
        <v>139.69</v>
      </c>
      <c r="Q60">
        <v>17.98</v>
      </c>
      <c r="R60">
        <v>42.39</v>
      </c>
      <c r="S60">
        <v>26.4</v>
      </c>
      <c r="T60">
        <v>0</v>
      </c>
      <c r="U60">
        <v>418.77</v>
      </c>
      <c r="V60">
        <v>18.2</v>
      </c>
      <c r="W60">
        <v>45.53</v>
      </c>
      <c r="X60">
        <v>98.87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17.75</v>
      </c>
      <c r="AG60">
        <v>43.36</v>
      </c>
      <c r="AH60">
        <v>0</v>
      </c>
      <c r="AI60">
        <v>0</v>
      </c>
      <c r="AJ60">
        <v>0</v>
      </c>
      <c r="AK60">
        <v>26.14</v>
      </c>
      <c r="AL60">
        <v>12.78</v>
      </c>
      <c r="AM60">
        <v>0</v>
      </c>
      <c r="AN60">
        <v>0.65</v>
      </c>
      <c r="AO60">
        <v>0</v>
      </c>
      <c r="AP60">
        <v>1.03</v>
      </c>
      <c r="AQ60">
        <v>26.34</v>
      </c>
      <c r="AR60">
        <v>0.66</v>
      </c>
      <c r="AS60">
        <v>4.3099999999999996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2525.0100000000007</v>
      </c>
    </row>
    <row r="61" spans="1:117">
      <c r="A61" t="s">
        <v>103</v>
      </c>
      <c r="B61">
        <v>0</v>
      </c>
      <c r="C61">
        <v>0</v>
      </c>
      <c r="D61">
        <v>41.48</v>
      </c>
      <c r="E61">
        <v>0</v>
      </c>
      <c r="F61">
        <v>0</v>
      </c>
      <c r="G61">
        <v>70.81</v>
      </c>
      <c r="H61">
        <v>0</v>
      </c>
      <c r="I61">
        <v>0</v>
      </c>
      <c r="J61">
        <v>90.42</v>
      </c>
      <c r="K61">
        <v>683.14</v>
      </c>
      <c r="L61">
        <v>434.65</v>
      </c>
      <c r="M61">
        <v>92</v>
      </c>
      <c r="N61">
        <v>94.5</v>
      </c>
      <c r="O61">
        <v>62.16</v>
      </c>
      <c r="P61">
        <v>139.69</v>
      </c>
      <c r="Q61">
        <v>17.98</v>
      </c>
      <c r="R61">
        <v>42.39</v>
      </c>
      <c r="S61">
        <v>26.4</v>
      </c>
      <c r="T61">
        <v>0</v>
      </c>
      <c r="U61">
        <v>418.77</v>
      </c>
      <c r="V61">
        <v>18.2</v>
      </c>
      <c r="W61">
        <v>45.53</v>
      </c>
      <c r="X61">
        <v>98.87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17.75</v>
      </c>
      <c r="AG61">
        <v>43.36</v>
      </c>
      <c r="AH61">
        <v>0</v>
      </c>
      <c r="AI61">
        <v>0</v>
      </c>
      <c r="AJ61">
        <v>0</v>
      </c>
      <c r="AK61">
        <v>26.14</v>
      </c>
      <c r="AL61">
        <v>12.78</v>
      </c>
      <c r="AM61">
        <v>0</v>
      </c>
      <c r="AN61">
        <v>0.65</v>
      </c>
      <c r="AO61">
        <v>0</v>
      </c>
      <c r="AP61">
        <v>1.03</v>
      </c>
      <c r="AQ61">
        <v>26.27</v>
      </c>
      <c r="AR61">
        <v>0.66</v>
      </c>
      <c r="AS61">
        <v>4.3099999999999996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2524.9400000000005</v>
      </c>
    </row>
    <row r="62" spans="1:117">
      <c r="A62" t="s">
        <v>104</v>
      </c>
      <c r="B62">
        <v>0</v>
      </c>
      <c r="C62">
        <v>0</v>
      </c>
      <c r="D62">
        <v>41.48</v>
      </c>
      <c r="E62">
        <v>0</v>
      </c>
      <c r="F62">
        <v>0</v>
      </c>
      <c r="G62">
        <v>70.81</v>
      </c>
      <c r="H62">
        <v>0</v>
      </c>
      <c r="I62">
        <v>0</v>
      </c>
      <c r="J62">
        <v>90.42</v>
      </c>
      <c r="K62">
        <v>683.14</v>
      </c>
      <c r="L62">
        <v>434.65</v>
      </c>
      <c r="M62">
        <v>92</v>
      </c>
      <c r="N62">
        <v>94.5</v>
      </c>
      <c r="O62">
        <v>62.16</v>
      </c>
      <c r="P62">
        <v>139.69</v>
      </c>
      <c r="Q62">
        <v>17.98</v>
      </c>
      <c r="R62">
        <v>42.39</v>
      </c>
      <c r="S62">
        <v>26.4</v>
      </c>
      <c r="T62">
        <v>0</v>
      </c>
      <c r="U62">
        <v>418.77</v>
      </c>
      <c r="V62">
        <v>18.2</v>
      </c>
      <c r="W62">
        <v>45.53</v>
      </c>
      <c r="X62">
        <v>98.87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17.75</v>
      </c>
      <c r="AG62">
        <v>43.36</v>
      </c>
      <c r="AH62">
        <v>0</v>
      </c>
      <c r="AI62">
        <v>0</v>
      </c>
      <c r="AJ62">
        <v>0</v>
      </c>
      <c r="AK62">
        <v>26.14</v>
      </c>
      <c r="AL62">
        <v>12.78</v>
      </c>
      <c r="AM62">
        <v>0</v>
      </c>
      <c r="AN62">
        <v>0.65</v>
      </c>
      <c r="AO62">
        <v>0</v>
      </c>
      <c r="AP62">
        <v>1.03</v>
      </c>
      <c r="AQ62">
        <v>26.08</v>
      </c>
      <c r="AR62">
        <v>0.66</v>
      </c>
      <c r="AS62">
        <v>4.3099999999999996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2524.7500000000005</v>
      </c>
    </row>
    <row r="63" spans="1:117">
      <c r="A63" t="s">
        <v>105</v>
      </c>
      <c r="B63">
        <v>0</v>
      </c>
      <c r="C63">
        <v>0</v>
      </c>
      <c r="D63">
        <v>41.48</v>
      </c>
      <c r="E63">
        <v>0</v>
      </c>
      <c r="F63">
        <v>0</v>
      </c>
      <c r="G63">
        <v>70.81</v>
      </c>
      <c r="H63">
        <v>0</v>
      </c>
      <c r="I63">
        <v>0</v>
      </c>
      <c r="J63">
        <v>90.42</v>
      </c>
      <c r="K63">
        <v>683.14</v>
      </c>
      <c r="L63">
        <v>434.65</v>
      </c>
      <c r="M63">
        <v>92</v>
      </c>
      <c r="N63">
        <v>94.5</v>
      </c>
      <c r="O63">
        <v>62.16</v>
      </c>
      <c r="P63">
        <v>139.69</v>
      </c>
      <c r="Q63">
        <v>17.98</v>
      </c>
      <c r="R63">
        <v>42.39</v>
      </c>
      <c r="S63">
        <v>26.4</v>
      </c>
      <c r="T63">
        <v>0</v>
      </c>
      <c r="U63">
        <v>418.77</v>
      </c>
      <c r="V63">
        <v>18.91</v>
      </c>
      <c r="W63">
        <v>45.53</v>
      </c>
      <c r="X63">
        <v>98.87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17.75</v>
      </c>
      <c r="AG63">
        <v>43.36</v>
      </c>
      <c r="AH63">
        <v>0</v>
      </c>
      <c r="AI63">
        <v>0</v>
      </c>
      <c r="AJ63">
        <v>0</v>
      </c>
      <c r="AK63">
        <v>26.14</v>
      </c>
      <c r="AL63">
        <v>12.78</v>
      </c>
      <c r="AM63">
        <v>0</v>
      </c>
      <c r="AN63">
        <v>0.65</v>
      </c>
      <c r="AO63">
        <v>0</v>
      </c>
      <c r="AP63">
        <v>1.03</v>
      </c>
      <c r="AQ63">
        <v>26.08</v>
      </c>
      <c r="AR63">
        <v>0.66</v>
      </c>
      <c r="AS63">
        <v>4.3099999999999996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2525.4600000000005</v>
      </c>
    </row>
    <row r="64" spans="1:117">
      <c r="A64" t="s">
        <v>106</v>
      </c>
      <c r="B64">
        <v>0</v>
      </c>
      <c r="C64">
        <v>0</v>
      </c>
      <c r="D64">
        <v>41.48</v>
      </c>
      <c r="E64">
        <v>0</v>
      </c>
      <c r="F64">
        <v>0</v>
      </c>
      <c r="G64">
        <v>70.81</v>
      </c>
      <c r="H64">
        <v>0</v>
      </c>
      <c r="I64">
        <v>0</v>
      </c>
      <c r="J64">
        <v>90.42</v>
      </c>
      <c r="K64">
        <v>683.14</v>
      </c>
      <c r="L64">
        <v>434.65</v>
      </c>
      <c r="M64">
        <v>92</v>
      </c>
      <c r="N64">
        <v>94.5</v>
      </c>
      <c r="O64">
        <v>62.16</v>
      </c>
      <c r="P64">
        <v>139.69</v>
      </c>
      <c r="Q64">
        <v>17.98</v>
      </c>
      <c r="R64">
        <v>42.39</v>
      </c>
      <c r="S64">
        <v>26.4</v>
      </c>
      <c r="T64">
        <v>0</v>
      </c>
      <c r="U64">
        <v>418.77</v>
      </c>
      <c r="V64">
        <v>19.600000000000001</v>
      </c>
      <c r="W64">
        <v>45.53</v>
      </c>
      <c r="X64">
        <v>98.87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17.75</v>
      </c>
      <c r="AG64">
        <v>43.36</v>
      </c>
      <c r="AH64">
        <v>0</v>
      </c>
      <c r="AI64">
        <v>0</v>
      </c>
      <c r="AJ64">
        <v>0</v>
      </c>
      <c r="AK64">
        <v>26.14</v>
      </c>
      <c r="AL64">
        <v>12.78</v>
      </c>
      <c r="AM64">
        <v>0</v>
      </c>
      <c r="AN64">
        <v>0.65</v>
      </c>
      <c r="AO64">
        <v>0</v>
      </c>
      <c r="AP64">
        <v>1.03</v>
      </c>
      <c r="AQ64">
        <v>26.08</v>
      </c>
      <c r="AR64">
        <v>0.66</v>
      </c>
      <c r="AS64">
        <v>4.3099999999999996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2526.1500000000005</v>
      </c>
    </row>
    <row r="65" spans="1:117">
      <c r="A65" t="s">
        <v>107</v>
      </c>
      <c r="B65">
        <v>0</v>
      </c>
      <c r="C65">
        <v>0</v>
      </c>
      <c r="D65">
        <v>41.48</v>
      </c>
      <c r="E65">
        <v>0</v>
      </c>
      <c r="F65">
        <v>0</v>
      </c>
      <c r="G65">
        <v>70.81</v>
      </c>
      <c r="H65">
        <v>0</v>
      </c>
      <c r="I65">
        <v>0</v>
      </c>
      <c r="J65">
        <v>90.42</v>
      </c>
      <c r="K65">
        <v>683.14</v>
      </c>
      <c r="L65">
        <v>434.65</v>
      </c>
      <c r="M65">
        <v>92</v>
      </c>
      <c r="N65">
        <v>112.14</v>
      </c>
      <c r="O65">
        <v>62.16</v>
      </c>
      <c r="P65">
        <v>139.69</v>
      </c>
      <c r="Q65">
        <v>17.98</v>
      </c>
      <c r="R65">
        <v>42.39</v>
      </c>
      <c r="S65">
        <v>26.4</v>
      </c>
      <c r="T65">
        <v>0</v>
      </c>
      <c r="U65">
        <v>418.77</v>
      </c>
      <c r="V65">
        <v>20.02</v>
      </c>
      <c r="W65">
        <v>45.53</v>
      </c>
      <c r="X65">
        <v>98.87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17.75</v>
      </c>
      <c r="AG65">
        <v>43.36</v>
      </c>
      <c r="AH65">
        <v>0</v>
      </c>
      <c r="AI65">
        <v>0</v>
      </c>
      <c r="AJ65">
        <v>0</v>
      </c>
      <c r="AK65">
        <v>26.14</v>
      </c>
      <c r="AL65">
        <v>12.78</v>
      </c>
      <c r="AM65">
        <v>0</v>
      </c>
      <c r="AN65">
        <v>0.65</v>
      </c>
      <c r="AO65">
        <v>0</v>
      </c>
      <c r="AP65">
        <v>1.03</v>
      </c>
      <c r="AQ65">
        <v>26.08</v>
      </c>
      <c r="AR65">
        <v>0.66</v>
      </c>
      <c r="AS65">
        <v>4.3099999999999996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2544.2100000000009</v>
      </c>
    </row>
    <row r="66" spans="1:117">
      <c r="A66" t="s">
        <v>108</v>
      </c>
      <c r="B66">
        <v>0</v>
      </c>
      <c r="C66">
        <v>0</v>
      </c>
      <c r="D66">
        <v>41.26</v>
      </c>
      <c r="E66">
        <v>0</v>
      </c>
      <c r="F66">
        <v>0</v>
      </c>
      <c r="G66">
        <v>70.81</v>
      </c>
      <c r="H66">
        <v>0</v>
      </c>
      <c r="I66">
        <v>0</v>
      </c>
      <c r="J66">
        <v>90.42</v>
      </c>
      <c r="K66">
        <v>683.14</v>
      </c>
      <c r="L66">
        <v>434.65</v>
      </c>
      <c r="M66">
        <v>92</v>
      </c>
      <c r="N66">
        <v>118.76</v>
      </c>
      <c r="O66">
        <v>62.16</v>
      </c>
      <c r="P66">
        <v>139.69</v>
      </c>
      <c r="Q66">
        <v>17.98</v>
      </c>
      <c r="R66">
        <v>42.39</v>
      </c>
      <c r="S66">
        <v>26.4</v>
      </c>
      <c r="T66">
        <v>0</v>
      </c>
      <c r="U66">
        <v>418.77</v>
      </c>
      <c r="V66">
        <v>20.8</v>
      </c>
      <c r="W66">
        <v>45.53</v>
      </c>
      <c r="X66">
        <v>98.87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17.75</v>
      </c>
      <c r="AG66">
        <v>43.36</v>
      </c>
      <c r="AH66">
        <v>0</v>
      </c>
      <c r="AI66">
        <v>0</v>
      </c>
      <c r="AJ66">
        <v>0</v>
      </c>
      <c r="AK66">
        <v>26.14</v>
      </c>
      <c r="AL66">
        <v>12.78</v>
      </c>
      <c r="AM66">
        <v>0</v>
      </c>
      <c r="AN66">
        <v>0.65</v>
      </c>
      <c r="AO66">
        <v>0</v>
      </c>
      <c r="AP66">
        <v>1.03</v>
      </c>
      <c r="AQ66">
        <v>26.08</v>
      </c>
      <c r="AR66">
        <v>0.66</v>
      </c>
      <c r="AS66">
        <v>4.3099999999999996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2551.3900000000008</v>
      </c>
    </row>
    <row r="67" spans="1:117">
      <c r="A67" t="s">
        <v>109</v>
      </c>
      <c r="B67">
        <v>0</v>
      </c>
      <c r="C67">
        <v>0</v>
      </c>
      <c r="D67">
        <v>41.26</v>
      </c>
      <c r="E67">
        <v>0</v>
      </c>
      <c r="F67">
        <v>0</v>
      </c>
      <c r="G67">
        <v>70.81</v>
      </c>
      <c r="H67">
        <v>0</v>
      </c>
      <c r="I67">
        <v>0</v>
      </c>
      <c r="J67">
        <v>90.42</v>
      </c>
      <c r="K67">
        <v>683.14</v>
      </c>
      <c r="L67">
        <v>434.65</v>
      </c>
      <c r="M67">
        <v>92</v>
      </c>
      <c r="N67">
        <v>118.76</v>
      </c>
      <c r="O67">
        <v>62.16</v>
      </c>
      <c r="P67">
        <v>139.69</v>
      </c>
      <c r="Q67">
        <v>17.98</v>
      </c>
      <c r="R67">
        <v>42.39</v>
      </c>
      <c r="S67">
        <v>26.4</v>
      </c>
      <c r="T67">
        <v>0</v>
      </c>
      <c r="U67">
        <v>418.77</v>
      </c>
      <c r="V67">
        <v>20.8</v>
      </c>
      <c r="W67">
        <v>45.53</v>
      </c>
      <c r="X67">
        <v>98.87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17.75</v>
      </c>
      <c r="AG67">
        <v>43.36</v>
      </c>
      <c r="AH67">
        <v>0</v>
      </c>
      <c r="AI67">
        <v>0</v>
      </c>
      <c r="AJ67">
        <v>0</v>
      </c>
      <c r="AK67">
        <v>26.14</v>
      </c>
      <c r="AL67">
        <v>12.78</v>
      </c>
      <c r="AM67">
        <v>0</v>
      </c>
      <c r="AN67">
        <v>0.65</v>
      </c>
      <c r="AO67">
        <v>0</v>
      </c>
      <c r="AP67">
        <v>1.03</v>
      </c>
      <c r="AQ67">
        <v>39.119999999999997</v>
      </c>
      <c r="AR67">
        <v>0.66</v>
      </c>
      <c r="AS67">
        <v>4.3099999999999996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2564.4300000000007</v>
      </c>
    </row>
    <row r="68" spans="1:117">
      <c r="A68" t="s">
        <v>110</v>
      </c>
      <c r="B68">
        <v>0</v>
      </c>
      <c r="C68">
        <v>0</v>
      </c>
      <c r="D68">
        <v>41.26</v>
      </c>
      <c r="E68">
        <v>0</v>
      </c>
      <c r="F68">
        <v>0</v>
      </c>
      <c r="G68">
        <v>70.81</v>
      </c>
      <c r="H68">
        <v>0</v>
      </c>
      <c r="I68">
        <v>0</v>
      </c>
      <c r="J68">
        <v>90.42</v>
      </c>
      <c r="K68">
        <v>683.14</v>
      </c>
      <c r="L68">
        <v>434.65</v>
      </c>
      <c r="M68">
        <v>92</v>
      </c>
      <c r="N68">
        <v>118.76</v>
      </c>
      <c r="O68">
        <v>62.16</v>
      </c>
      <c r="P68">
        <v>139.69</v>
      </c>
      <c r="Q68">
        <v>17.98</v>
      </c>
      <c r="R68">
        <v>42.39</v>
      </c>
      <c r="S68">
        <v>26.4</v>
      </c>
      <c r="T68">
        <v>0</v>
      </c>
      <c r="U68">
        <v>418.77</v>
      </c>
      <c r="V68">
        <v>20.8</v>
      </c>
      <c r="W68">
        <v>45.53</v>
      </c>
      <c r="X68">
        <v>98.87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17.75</v>
      </c>
      <c r="AG68">
        <v>43.36</v>
      </c>
      <c r="AH68">
        <v>0</v>
      </c>
      <c r="AI68">
        <v>0</v>
      </c>
      <c r="AJ68">
        <v>0</v>
      </c>
      <c r="AK68">
        <v>26.14</v>
      </c>
      <c r="AL68">
        <v>12.78</v>
      </c>
      <c r="AM68">
        <v>0</v>
      </c>
      <c r="AN68">
        <v>0.65</v>
      </c>
      <c r="AO68">
        <v>0</v>
      </c>
      <c r="AP68">
        <v>1.03</v>
      </c>
      <c r="AQ68">
        <v>39.119999999999997</v>
      </c>
      <c r="AR68">
        <v>0.66</v>
      </c>
      <c r="AS68">
        <v>4.3099999999999996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2564.4300000000007</v>
      </c>
    </row>
    <row r="69" spans="1:117">
      <c r="A69" t="s">
        <v>111</v>
      </c>
      <c r="B69">
        <v>0</v>
      </c>
      <c r="C69">
        <v>0</v>
      </c>
      <c r="D69">
        <v>41.26</v>
      </c>
      <c r="E69">
        <v>0</v>
      </c>
      <c r="F69">
        <v>0</v>
      </c>
      <c r="G69">
        <v>70.81</v>
      </c>
      <c r="H69">
        <v>0</v>
      </c>
      <c r="I69">
        <v>0</v>
      </c>
      <c r="J69">
        <v>90.42</v>
      </c>
      <c r="K69">
        <v>683.14</v>
      </c>
      <c r="L69">
        <v>434.65</v>
      </c>
      <c r="M69">
        <v>92</v>
      </c>
      <c r="N69">
        <v>118.76</v>
      </c>
      <c r="O69">
        <v>62.16</v>
      </c>
      <c r="P69">
        <v>139.69</v>
      </c>
      <c r="Q69">
        <v>17.98</v>
      </c>
      <c r="R69">
        <v>42.39</v>
      </c>
      <c r="S69">
        <v>26.4</v>
      </c>
      <c r="T69">
        <v>0</v>
      </c>
      <c r="U69">
        <v>418.77</v>
      </c>
      <c r="V69">
        <v>20.8</v>
      </c>
      <c r="W69">
        <v>45.53</v>
      </c>
      <c r="X69">
        <v>98.87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17.75</v>
      </c>
      <c r="AG69">
        <v>43.36</v>
      </c>
      <c r="AH69">
        <v>18.940000000000001</v>
      </c>
      <c r="AI69">
        <v>0</v>
      </c>
      <c r="AJ69">
        <v>0</v>
      </c>
      <c r="AK69">
        <v>26.14</v>
      </c>
      <c r="AL69">
        <v>12.78</v>
      </c>
      <c r="AM69">
        <v>0</v>
      </c>
      <c r="AN69">
        <v>0.65</v>
      </c>
      <c r="AO69">
        <v>0</v>
      </c>
      <c r="AP69">
        <v>1.03</v>
      </c>
      <c r="AQ69">
        <v>39.119999999999997</v>
      </c>
      <c r="AR69">
        <v>0.66</v>
      </c>
      <c r="AS69">
        <v>4.3099999999999996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2583.3700000000008</v>
      </c>
    </row>
    <row r="70" spans="1:117">
      <c r="A70" t="s">
        <v>112</v>
      </c>
      <c r="B70">
        <v>0</v>
      </c>
      <c r="C70">
        <v>0</v>
      </c>
      <c r="D70">
        <v>41.48</v>
      </c>
      <c r="E70">
        <v>0</v>
      </c>
      <c r="F70">
        <v>0</v>
      </c>
      <c r="G70">
        <v>70.81</v>
      </c>
      <c r="H70">
        <v>0</v>
      </c>
      <c r="I70">
        <v>0</v>
      </c>
      <c r="J70">
        <v>90.42</v>
      </c>
      <c r="K70">
        <v>683.14</v>
      </c>
      <c r="L70">
        <v>434.65</v>
      </c>
      <c r="M70">
        <v>92</v>
      </c>
      <c r="N70">
        <v>118.76</v>
      </c>
      <c r="O70">
        <v>62.16</v>
      </c>
      <c r="P70">
        <v>139.69</v>
      </c>
      <c r="Q70">
        <v>17.98</v>
      </c>
      <c r="R70">
        <v>42.39</v>
      </c>
      <c r="S70">
        <v>26.4</v>
      </c>
      <c r="T70">
        <v>0</v>
      </c>
      <c r="U70">
        <v>418.77</v>
      </c>
      <c r="V70">
        <v>20.8</v>
      </c>
      <c r="W70">
        <v>45.53</v>
      </c>
      <c r="X70">
        <v>98.87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17.75</v>
      </c>
      <c r="AG70">
        <v>43.36</v>
      </c>
      <c r="AH70">
        <v>41.67</v>
      </c>
      <c r="AI70">
        <v>0</v>
      </c>
      <c r="AJ70">
        <v>0</v>
      </c>
      <c r="AK70">
        <v>26.14</v>
      </c>
      <c r="AL70">
        <v>12.78</v>
      </c>
      <c r="AM70">
        <v>0</v>
      </c>
      <c r="AN70">
        <v>0.65</v>
      </c>
      <c r="AO70">
        <v>0</v>
      </c>
      <c r="AP70">
        <v>1.03</v>
      </c>
      <c r="AQ70">
        <v>39.119999999999997</v>
      </c>
      <c r="AR70">
        <v>0.66</v>
      </c>
      <c r="AS70">
        <v>4.3099999999999996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2606.3200000000011</v>
      </c>
    </row>
    <row r="71" spans="1:117">
      <c r="A71" t="s">
        <v>113</v>
      </c>
      <c r="B71">
        <v>0</v>
      </c>
      <c r="C71">
        <v>0</v>
      </c>
      <c r="D71">
        <v>41.48</v>
      </c>
      <c r="E71">
        <v>0</v>
      </c>
      <c r="F71">
        <v>0</v>
      </c>
      <c r="G71">
        <v>70.81</v>
      </c>
      <c r="H71">
        <v>0</v>
      </c>
      <c r="I71">
        <v>0</v>
      </c>
      <c r="J71">
        <v>90.42</v>
      </c>
      <c r="K71">
        <v>683.14</v>
      </c>
      <c r="L71">
        <v>434.65</v>
      </c>
      <c r="M71">
        <v>92</v>
      </c>
      <c r="N71">
        <v>118.76</v>
      </c>
      <c r="O71">
        <v>62.16</v>
      </c>
      <c r="P71">
        <v>139.69</v>
      </c>
      <c r="Q71">
        <v>17.98</v>
      </c>
      <c r="R71">
        <v>42.39</v>
      </c>
      <c r="S71">
        <v>26.4</v>
      </c>
      <c r="T71">
        <v>0</v>
      </c>
      <c r="U71">
        <v>418.77</v>
      </c>
      <c r="V71">
        <v>20.8</v>
      </c>
      <c r="W71">
        <v>45.53</v>
      </c>
      <c r="X71">
        <v>98.87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16.48</v>
      </c>
      <c r="AF71">
        <v>17.75</v>
      </c>
      <c r="AG71">
        <v>43.36</v>
      </c>
      <c r="AH71">
        <v>62.51</v>
      </c>
      <c r="AI71">
        <v>0</v>
      </c>
      <c r="AJ71">
        <v>0</v>
      </c>
      <c r="AK71">
        <v>26.14</v>
      </c>
      <c r="AL71">
        <v>2.33</v>
      </c>
      <c r="AM71">
        <v>5.27</v>
      </c>
      <c r="AN71">
        <v>0.65</v>
      </c>
      <c r="AO71">
        <v>0</v>
      </c>
      <c r="AP71">
        <v>1.03</v>
      </c>
      <c r="AQ71">
        <v>39.119999999999997</v>
      </c>
      <c r="AR71">
        <v>0.66</v>
      </c>
      <c r="AS71">
        <v>4.3099999999999996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2638.4600000000009</v>
      </c>
    </row>
    <row r="72" spans="1:117">
      <c r="A72" t="s">
        <v>114</v>
      </c>
      <c r="B72">
        <v>0</v>
      </c>
      <c r="C72">
        <v>0</v>
      </c>
      <c r="D72">
        <v>41.48</v>
      </c>
      <c r="E72">
        <v>0</v>
      </c>
      <c r="F72">
        <v>0</v>
      </c>
      <c r="G72">
        <v>70.81</v>
      </c>
      <c r="H72">
        <v>0</v>
      </c>
      <c r="I72">
        <v>0</v>
      </c>
      <c r="J72">
        <v>90.42</v>
      </c>
      <c r="K72">
        <v>682.79</v>
      </c>
      <c r="L72">
        <v>434.65</v>
      </c>
      <c r="M72">
        <v>92</v>
      </c>
      <c r="N72">
        <v>118.76</v>
      </c>
      <c r="O72">
        <v>62.16</v>
      </c>
      <c r="P72">
        <v>139.69</v>
      </c>
      <c r="Q72">
        <v>17.98</v>
      </c>
      <c r="R72">
        <v>42.39</v>
      </c>
      <c r="S72">
        <v>26.4</v>
      </c>
      <c r="T72">
        <v>0</v>
      </c>
      <c r="U72">
        <v>418.77</v>
      </c>
      <c r="V72">
        <v>20.8</v>
      </c>
      <c r="W72">
        <v>45.53</v>
      </c>
      <c r="X72">
        <v>98.87</v>
      </c>
      <c r="Y72">
        <v>0</v>
      </c>
      <c r="Z72">
        <v>2.2000000000000002</v>
      </c>
      <c r="AA72">
        <v>13.2</v>
      </c>
      <c r="AB72">
        <v>2.66</v>
      </c>
      <c r="AC72">
        <v>9.68</v>
      </c>
      <c r="AD72">
        <v>8.32</v>
      </c>
      <c r="AE72">
        <v>32.96</v>
      </c>
      <c r="AF72">
        <v>26.62</v>
      </c>
      <c r="AG72">
        <v>43.36</v>
      </c>
      <c r="AH72">
        <v>83.33</v>
      </c>
      <c r="AI72">
        <v>0</v>
      </c>
      <c r="AJ72">
        <v>0</v>
      </c>
      <c r="AK72">
        <v>26.14</v>
      </c>
      <c r="AL72">
        <v>2.33</v>
      </c>
      <c r="AM72">
        <v>10.53</v>
      </c>
      <c r="AN72">
        <v>0.65</v>
      </c>
      <c r="AO72">
        <v>0</v>
      </c>
      <c r="AP72">
        <v>1.03</v>
      </c>
      <c r="AQ72">
        <v>51.54</v>
      </c>
      <c r="AR72">
        <v>0.66</v>
      </c>
      <c r="AS72">
        <v>4.3099999999999996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2738.02</v>
      </c>
    </row>
    <row r="73" spans="1:117">
      <c r="A73" t="s">
        <v>115</v>
      </c>
      <c r="B73">
        <v>0</v>
      </c>
      <c r="C73">
        <v>0</v>
      </c>
      <c r="D73">
        <v>41.68</v>
      </c>
      <c r="E73">
        <v>0</v>
      </c>
      <c r="F73">
        <v>0</v>
      </c>
      <c r="G73">
        <v>70.81</v>
      </c>
      <c r="H73">
        <v>0</v>
      </c>
      <c r="I73">
        <v>0</v>
      </c>
      <c r="J73">
        <v>90.42</v>
      </c>
      <c r="K73">
        <v>682.79</v>
      </c>
      <c r="L73">
        <v>434.65</v>
      </c>
      <c r="M73">
        <v>92</v>
      </c>
      <c r="N73">
        <v>118.76</v>
      </c>
      <c r="O73">
        <v>62.16</v>
      </c>
      <c r="P73">
        <v>139.69</v>
      </c>
      <c r="Q73">
        <v>17.98</v>
      </c>
      <c r="R73">
        <v>42.39</v>
      </c>
      <c r="S73">
        <v>26.4</v>
      </c>
      <c r="T73">
        <v>0</v>
      </c>
      <c r="U73">
        <v>418.77</v>
      </c>
      <c r="V73">
        <v>20.8</v>
      </c>
      <c r="W73">
        <v>45.53</v>
      </c>
      <c r="X73">
        <v>98.87</v>
      </c>
      <c r="Y73">
        <v>0</v>
      </c>
      <c r="Z73">
        <v>13.04</v>
      </c>
      <c r="AA73">
        <v>24.09</v>
      </c>
      <c r="AB73">
        <v>39.51</v>
      </c>
      <c r="AC73">
        <v>19.38</v>
      </c>
      <c r="AD73">
        <v>18.27</v>
      </c>
      <c r="AE73">
        <v>32.96</v>
      </c>
      <c r="AF73">
        <v>39.049999999999997</v>
      </c>
      <c r="AG73">
        <v>43.36</v>
      </c>
      <c r="AH73">
        <v>116.95</v>
      </c>
      <c r="AI73">
        <v>0</v>
      </c>
      <c r="AJ73">
        <v>0</v>
      </c>
      <c r="AK73">
        <v>26.14</v>
      </c>
      <c r="AL73">
        <v>2.33</v>
      </c>
      <c r="AM73">
        <v>10.53</v>
      </c>
      <c r="AN73">
        <v>0.65</v>
      </c>
      <c r="AO73">
        <v>0</v>
      </c>
      <c r="AP73">
        <v>1.03</v>
      </c>
      <c r="AQ73">
        <v>51.54</v>
      </c>
      <c r="AR73">
        <v>0.66</v>
      </c>
      <c r="AS73">
        <v>4.3099999999999996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2862.5000000000009</v>
      </c>
    </row>
    <row r="74" spans="1:117">
      <c r="A74" t="s">
        <v>116</v>
      </c>
      <c r="B74">
        <v>0</v>
      </c>
      <c r="C74">
        <v>0</v>
      </c>
      <c r="D74">
        <v>41.9</v>
      </c>
      <c r="E74">
        <v>0</v>
      </c>
      <c r="F74">
        <v>0</v>
      </c>
      <c r="G74">
        <v>70.81</v>
      </c>
      <c r="H74">
        <v>0</v>
      </c>
      <c r="I74">
        <v>0</v>
      </c>
      <c r="J74">
        <v>90.42</v>
      </c>
      <c r="K74">
        <v>682.79</v>
      </c>
      <c r="L74">
        <v>434.65</v>
      </c>
      <c r="M74">
        <v>92</v>
      </c>
      <c r="N74">
        <v>118.76</v>
      </c>
      <c r="O74">
        <v>62.16</v>
      </c>
      <c r="P74">
        <v>139.69</v>
      </c>
      <c r="Q74">
        <v>17.98</v>
      </c>
      <c r="R74">
        <v>42.39</v>
      </c>
      <c r="S74">
        <v>26.4</v>
      </c>
      <c r="T74">
        <v>0</v>
      </c>
      <c r="U74">
        <v>418.77</v>
      </c>
      <c r="V74">
        <v>20.8</v>
      </c>
      <c r="W74">
        <v>45.53</v>
      </c>
      <c r="X74">
        <v>98.87</v>
      </c>
      <c r="Y74">
        <v>0</v>
      </c>
      <c r="Z74">
        <v>19.559999999999999</v>
      </c>
      <c r="AA74">
        <v>24.09</v>
      </c>
      <c r="AB74">
        <v>39.51</v>
      </c>
      <c r="AC74">
        <v>19.38</v>
      </c>
      <c r="AD74">
        <v>18.27</v>
      </c>
      <c r="AE74">
        <v>32.96</v>
      </c>
      <c r="AF74">
        <v>39.049999999999997</v>
      </c>
      <c r="AG74">
        <v>43.36</v>
      </c>
      <c r="AH74">
        <v>116.95</v>
      </c>
      <c r="AI74">
        <v>0</v>
      </c>
      <c r="AJ74">
        <v>0</v>
      </c>
      <c r="AK74">
        <v>26.14</v>
      </c>
      <c r="AL74">
        <v>2.33</v>
      </c>
      <c r="AM74">
        <v>10.53</v>
      </c>
      <c r="AN74">
        <v>0.65</v>
      </c>
      <c r="AO74">
        <v>0</v>
      </c>
      <c r="AP74">
        <v>1.03</v>
      </c>
      <c r="AQ74">
        <v>51.54</v>
      </c>
      <c r="AR74">
        <v>0.66</v>
      </c>
      <c r="AS74">
        <v>4.3099999999999996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2869.2400000000011</v>
      </c>
    </row>
    <row r="75" spans="1:117">
      <c r="A75" t="s">
        <v>117</v>
      </c>
      <c r="B75">
        <v>0</v>
      </c>
      <c r="C75">
        <v>0</v>
      </c>
      <c r="D75">
        <v>42</v>
      </c>
      <c r="E75">
        <v>0</v>
      </c>
      <c r="F75">
        <v>0</v>
      </c>
      <c r="G75">
        <v>70.81</v>
      </c>
      <c r="H75">
        <v>0</v>
      </c>
      <c r="I75">
        <v>0</v>
      </c>
      <c r="J75">
        <v>90.42</v>
      </c>
      <c r="K75">
        <v>682.79</v>
      </c>
      <c r="L75">
        <v>434.65</v>
      </c>
      <c r="M75">
        <v>92</v>
      </c>
      <c r="N75">
        <v>118.76</v>
      </c>
      <c r="O75">
        <v>62.16</v>
      </c>
      <c r="P75">
        <v>139.69</v>
      </c>
      <c r="Q75">
        <v>17.98</v>
      </c>
      <c r="R75">
        <v>42.39</v>
      </c>
      <c r="S75">
        <v>26.4</v>
      </c>
      <c r="T75">
        <v>0</v>
      </c>
      <c r="U75">
        <v>418.77</v>
      </c>
      <c r="V75">
        <v>20.8</v>
      </c>
      <c r="W75">
        <v>45.53</v>
      </c>
      <c r="X75">
        <v>98.87</v>
      </c>
      <c r="Y75">
        <v>0</v>
      </c>
      <c r="Z75">
        <v>19.559999999999999</v>
      </c>
      <c r="AA75">
        <v>24.09</v>
      </c>
      <c r="AB75">
        <v>39.51</v>
      </c>
      <c r="AC75">
        <v>19.38</v>
      </c>
      <c r="AD75">
        <v>27.41</v>
      </c>
      <c r="AE75">
        <v>32.96</v>
      </c>
      <c r="AF75">
        <v>39.049999999999997</v>
      </c>
      <c r="AG75">
        <v>43.36</v>
      </c>
      <c r="AH75">
        <v>116.95</v>
      </c>
      <c r="AI75">
        <v>0</v>
      </c>
      <c r="AJ75">
        <v>0</v>
      </c>
      <c r="AK75">
        <v>26.14</v>
      </c>
      <c r="AL75">
        <v>12.78</v>
      </c>
      <c r="AM75">
        <v>10.53</v>
      </c>
      <c r="AN75">
        <v>0.65</v>
      </c>
      <c r="AO75">
        <v>0</v>
      </c>
      <c r="AP75">
        <v>0</v>
      </c>
      <c r="AQ75">
        <v>51.54</v>
      </c>
      <c r="AR75">
        <v>0.66</v>
      </c>
      <c r="AS75">
        <v>4.3099999999999996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2887.9000000000015</v>
      </c>
    </row>
    <row r="76" spans="1:117">
      <c r="A76" t="s">
        <v>118</v>
      </c>
      <c r="B76">
        <v>0</v>
      </c>
      <c r="C76">
        <v>0</v>
      </c>
      <c r="D76">
        <v>42.32</v>
      </c>
      <c r="E76">
        <v>0</v>
      </c>
      <c r="F76">
        <v>0</v>
      </c>
      <c r="G76">
        <v>70.81</v>
      </c>
      <c r="H76">
        <v>0</v>
      </c>
      <c r="I76">
        <v>0</v>
      </c>
      <c r="J76">
        <v>90.42</v>
      </c>
      <c r="K76">
        <v>682.79</v>
      </c>
      <c r="L76">
        <v>434.65</v>
      </c>
      <c r="M76">
        <v>92</v>
      </c>
      <c r="N76">
        <v>118.76</v>
      </c>
      <c r="O76">
        <v>62.16</v>
      </c>
      <c r="P76">
        <v>139.69</v>
      </c>
      <c r="Q76">
        <v>17.98</v>
      </c>
      <c r="R76">
        <v>42.39</v>
      </c>
      <c r="S76">
        <v>26.4</v>
      </c>
      <c r="T76">
        <v>0</v>
      </c>
      <c r="U76">
        <v>418.77</v>
      </c>
      <c r="V76">
        <v>20.8</v>
      </c>
      <c r="W76">
        <v>45.53</v>
      </c>
      <c r="X76">
        <v>98.87</v>
      </c>
      <c r="Y76">
        <v>0</v>
      </c>
      <c r="Z76">
        <v>13.04</v>
      </c>
      <c r="AA76">
        <v>24.09</v>
      </c>
      <c r="AB76">
        <v>39.51</v>
      </c>
      <c r="AC76">
        <v>19.38</v>
      </c>
      <c r="AD76">
        <v>27.41</v>
      </c>
      <c r="AE76">
        <v>32.96</v>
      </c>
      <c r="AF76">
        <v>39.049999999999997</v>
      </c>
      <c r="AG76">
        <v>43.36</v>
      </c>
      <c r="AH76">
        <v>116.95</v>
      </c>
      <c r="AI76">
        <v>0</v>
      </c>
      <c r="AJ76">
        <v>0</v>
      </c>
      <c r="AK76">
        <v>26.14</v>
      </c>
      <c r="AL76">
        <v>69.72</v>
      </c>
      <c r="AM76">
        <v>10.53</v>
      </c>
      <c r="AN76">
        <v>0.65</v>
      </c>
      <c r="AO76">
        <v>0</v>
      </c>
      <c r="AP76">
        <v>0</v>
      </c>
      <c r="AQ76">
        <v>51.54</v>
      </c>
      <c r="AR76">
        <v>0.66</v>
      </c>
      <c r="AS76">
        <v>4.3099999999999996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2938.6400000000008</v>
      </c>
    </row>
    <row r="77" spans="1:117">
      <c r="A77" t="s">
        <v>119</v>
      </c>
      <c r="B77">
        <v>0</v>
      </c>
      <c r="C77">
        <v>0</v>
      </c>
      <c r="D77">
        <v>42.52</v>
      </c>
      <c r="E77">
        <v>0</v>
      </c>
      <c r="F77">
        <v>0</v>
      </c>
      <c r="G77">
        <v>70.81</v>
      </c>
      <c r="H77">
        <v>0</v>
      </c>
      <c r="I77">
        <v>0</v>
      </c>
      <c r="J77">
        <v>90.42</v>
      </c>
      <c r="K77">
        <v>682.79</v>
      </c>
      <c r="L77">
        <v>434.65</v>
      </c>
      <c r="M77">
        <v>92</v>
      </c>
      <c r="N77">
        <v>118.76</v>
      </c>
      <c r="O77">
        <v>62.16</v>
      </c>
      <c r="P77">
        <v>139.69</v>
      </c>
      <c r="Q77">
        <v>17.98</v>
      </c>
      <c r="R77">
        <v>42.39</v>
      </c>
      <c r="S77">
        <v>26.4</v>
      </c>
      <c r="T77">
        <v>0</v>
      </c>
      <c r="U77">
        <v>418.77</v>
      </c>
      <c r="V77">
        <v>20.8</v>
      </c>
      <c r="W77">
        <v>45.53</v>
      </c>
      <c r="X77">
        <v>98.87</v>
      </c>
      <c r="Y77">
        <v>0</v>
      </c>
      <c r="Z77">
        <v>13.04</v>
      </c>
      <c r="AA77">
        <v>24.09</v>
      </c>
      <c r="AB77">
        <v>39.51</v>
      </c>
      <c r="AC77">
        <v>19.38</v>
      </c>
      <c r="AD77">
        <v>27.41</v>
      </c>
      <c r="AE77">
        <v>32.96</v>
      </c>
      <c r="AF77">
        <v>39.049999999999997</v>
      </c>
      <c r="AG77">
        <v>43.36</v>
      </c>
      <c r="AH77">
        <v>73.87</v>
      </c>
      <c r="AI77">
        <v>0</v>
      </c>
      <c r="AJ77">
        <v>0</v>
      </c>
      <c r="AK77">
        <v>26.14</v>
      </c>
      <c r="AL77">
        <v>69.72</v>
      </c>
      <c r="AM77">
        <v>10.53</v>
      </c>
      <c r="AN77">
        <v>0.65</v>
      </c>
      <c r="AO77">
        <v>0</v>
      </c>
      <c r="AP77">
        <v>0</v>
      </c>
      <c r="AQ77">
        <v>51.54</v>
      </c>
      <c r="AR77">
        <v>0.66</v>
      </c>
      <c r="AS77">
        <v>4.3099999999999996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2895.7600000000007</v>
      </c>
    </row>
    <row r="78" spans="1:117">
      <c r="A78" t="s">
        <v>120</v>
      </c>
      <c r="B78">
        <v>0</v>
      </c>
      <c r="C78">
        <v>0</v>
      </c>
      <c r="D78">
        <v>42.73</v>
      </c>
      <c r="E78">
        <v>0</v>
      </c>
      <c r="F78">
        <v>0</v>
      </c>
      <c r="G78">
        <v>70.81</v>
      </c>
      <c r="H78">
        <v>0</v>
      </c>
      <c r="I78">
        <v>0</v>
      </c>
      <c r="J78">
        <v>90.42</v>
      </c>
      <c r="K78">
        <v>682.79</v>
      </c>
      <c r="L78">
        <v>434.65</v>
      </c>
      <c r="M78">
        <v>92</v>
      </c>
      <c r="N78">
        <v>118.76</v>
      </c>
      <c r="O78">
        <v>62.16</v>
      </c>
      <c r="P78">
        <v>139.69</v>
      </c>
      <c r="Q78">
        <v>17.98</v>
      </c>
      <c r="R78">
        <v>42.39</v>
      </c>
      <c r="S78">
        <v>26.4</v>
      </c>
      <c r="T78">
        <v>0</v>
      </c>
      <c r="U78">
        <v>418.77</v>
      </c>
      <c r="V78">
        <v>20.8</v>
      </c>
      <c r="W78">
        <v>45.53</v>
      </c>
      <c r="X78">
        <v>98.87</v>
      </c>
      <c r="Y78">
        <v>0</v>
      </c>
      <c r="Z78">
        <v>13.04</v>
      </c>
      <c r="AA78">
        <v>13.2</v>
      </c>
      <c r="AB78">
        <v>39.51</v>
      </c>
      <c r="AC78">
        <v>19.38</v>
      </c>
      <c r="AD78">
        <v>27.41</v>
      </c>
      <c r="AE78">
        <v>32.96</v>
      </c>
      <c r="AF78">
        <v>39.049999999999997</v>
      </c>
      <c r="AG78">
        <v>43.36</v>
      </c>
      <c r="AH78">
        <v>61.18</v>
      </c>
      <c r="AI78">
        <v>0</v>
      </c>
      <c r="AJ78">
        <v>0</v>
      </c>
      <c r="AK78">
        <v>26.14</v>
      </c>
      <c r="AL78">
        <v>55.77</v>
      </c>
      <c r="AM78">
        <v>10.53</v>
      </c>
      <c r="AN78">
        <v>0.65</v>
      </c>
      <c r="AO78">
        <v>0</v>
      </c>
      <c r="AP78">
        <v>0</v>
      </c>
      <c r="AQ78">
        <v>51.54</v>
      </c>
      <c r="AR78">
        <v>0.66</v>
      </c>
      <c r="AS78">
        <v>4.3099999999999996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2858.4400000000005</v>
      </c>
    </row>
    <row r="79" spans="1:117">
      <c r="A79" t="s">
        <v>121</v>
      </c>
      <c r="B79">
        <v>0</v>
      </c>
      <c r="C79">
        <v>0</v>
      </c>
      <c r="D79">
        <v>42.84</v>
      </c>
      <c r="E79">
        <v>0</v>
      </c>
      <c r="F79">
        <v>0</v>
      </c>
      <c r="G79">
        <v>70.81</v>
      </c>
      <c r="H79">
        <v>0</v>
      </c>
      <c r="I79">
        <v>0</v>
      </c>
      <c r="J79">
        <v>90.42</v>
      </c>
      <c r="K79">
        <v>682.79</v>
      </c>
      <c r="L79">
        <v>434.65</v>
      </c>
      <c r="M79">
        <v>92</v>
      </c>
      <c r="N79">
        <v>118.76</v>
      </c>
      <c r="O79">
        <v>62.16</v>
      </c>
      <c r="P79">
        <v>139.69</v>
      </c>
      <c r="Q79">
        <v>17.98</v>
      </c>
      <c r="R79">
        <v>42.39</v>
      </c>
      <c r="S79">
        <v>26.4</v>
      </c>
      <c r="T79">
        <v>0</v>
      </c>
      <c r="U79">
        <v>418.77</v>
      </c>
      <c r="V79">
        <v>20.8</v>
      </c>
      <c r="W79">
        <v>45.53</v>
      </c>
      <c r="X79">
        <v>98.87</v>
      </c>
      <c r="Y79">
        <v>0</v>
      </c>
      <c r="Z79">
        <v>1.1000000000000001</v>
      </c>
      <c r="AA79">
        <v>0</v>
      </c>
      <c r="AB79">
        <v>2</v>
      </c>
      <c r="AC79">
        <v>9.68</v>
      </c>
      <c r="AD79">
        <v>18.27</v>
      </c>
      <c r="AE79">
        <v>32.96</v>
      </c>
      <c r="AF79">
        <v>26.62</v>
      </c>
      <c r="AG79">
        <v>43.36</v>
      </c>
      <c r="AH79">
        <v>60.61</v>
      </c>
      <c r="AI79">
        <v>3.82</v>
      </c>
      <c r="AJ79">
        <v>0</v>
      </c>
      <c r="AK79">
        <v>26.14</v>
      </c>
      <c r="AL79">
        <v>55.77</v>
      </c>
      <c r="AM79">
        <v>5.27</v>
      </c>
      <c r="AN79">
        <v>0.65</v>
      </c>
      <c r="AO79">
        <v>0</v>
      </c>
      <c r="AP79">
        <v>0</v>
      </c>
      <c r="AQ79">
        <v>39.119999999999997</v>
      </c>
      <c r="AR79">
        <v>26.49</v>
      </c>
      <c r="AS79">
        <v>10.76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2782.48</v>
      </c>
    </row>
    <row r="80" spans="1:117">
      <c r="A80" t="s">
        <v>122</v>
      </c>
      <c r="B80">
        <v>0</v>
      </c>
      <c r="C80">
        <v>0</v>
      </c>
      <c r="D80">
        <v>42.84</v>
      </c>
      <c r="E80">
        <v>0</v>
      </c>
      <c r="F80">
        <v>0</v>
      </c>
      <c r="G80">
        <v>70.81</v>
      </c>
      <c r="H80">
        <v>0</v>
      </c>
      <c r="I80">
        <v>0</v>
      </c>
      <c r="J80">
        <v>90.42</v>
      </c>
      <c r="K80">
        <v>682.79</v>
      </c>
      <c r="L80">
        <v>434.65</v>
      </c>
      <c r="M80">
        <v>92</v>
      </c>
      <c r="N80">
        <v>118.76</v>
      </c>
      <c r="O80">
        <v>62.16</v>
      </c>
      <c r="P80">
        <v>139.69</v>
      </c>
      <c r="Q80">
        <v>17.98</v>
      </c>
      <c r="R80">
        <v>42.39</v>
      </c>
      <c r="S80">
        <v>26.4</v>
      </c>
      <c r="T80">
        <v>0</v>
      </c>
      <c r="U80">
        <v>418.77</v>
      </c>
      <c r="V80">
        <v>20.8</v>
      </c>
      <c r="W80">
        <v>45.53</v>
      </c>
      <c r="X80">
        <v>98.87</v>
      </c>
      <c r="Y80">
        <v>0</v>
      </c>
      <c r="Z80">
        <v>0</v>
      </c>
      <c r="AA80">
        <v>0</v>
      </c>
      <c r="AB80">
        <v>0</v>
      </c>
      <c r="AC80">
        <v>9.68</v>
      </c>
      <c r="AD80">
        <v>8.19</v>
      </c>
      <c r="AE80">
        <v>16.48</v>
      </c>
      <c r="AF80">
        <v>17.95</v>
      </c>
      <c r="AG80">
        <v>43.36</v>
      </c>
      <c r="AH80">
        <v>60.61</v>
      </c>
      <c r="AI80">
        <v>16.54</v>
      </c>
      <c r="AJ80">
        <v>0</v>
      </c>
      <c r="AK80">
        <v>26.14</v>
      </c>
      <c r="AL80">
        <v>12.78</v>
      </c>
      <c r="AM80">
        <v>5.27</v>
      </c>
      <c r="AN80">
        <v>0.65</v>
      </c>
      <c r="AO80">
        <v>0</v>
      </c>
      <c r="AP80">
        <v>0</v>
      </c>
      <c r="AQ80">
        <v>39.119999999999997</v>
      </c>
      <c r="AR80">
        <v>26.49</v>
      </c>
      <c r="AS80">
        <v>10.76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2713.88</v>
      </c>
    </row>
    <row r="81" spans="1:117">
      <c r="A81" t="s">
        <v>123</v>
      </c>
      <c r="B81">
        <v>0</v>
      </c>
      <c r="C81">
        <v>0</v>
      </c>
      <c r="D81">
        <v>42.84</v>
      </c>
      <c r="E81">
        <v>0</v>
      </c>
      <c r="F81">
        <v>0</v>
      </c>
      <c r="G81">
        <v>70.81</v>
      </c>
      <c r="H81">
        <v>0</v>
      </c>
      <c r="I81">
        <v>0</v>
      </c>
      <c r="J81">
        <v>90.42</v>
      </c>
      <c r="K81">
        <v>682.79</v>
      </c>
      <c r="L81">
        <v>434.65</v>
      </c>
      <c r="M81">
        <v>92</v>
      </c>
      <c r="N81">
        <v>118.76</v>
      </c>
      <c r="O81">
        <v>62.16</v>
      </c>
      <c r="P81">
        <v>139.69</v>
      </c>
      <c r="Q81">
        <v>17.98</v>
      </c>
      <c r="R81">
        <v>42.39</v>
      </c>
      <c r="S81">
        <v>26.4</v>
      </c>
      <c r="T81">
        <v>0</v>
      </c>
      <c r="U81">
        <v>418.77</v>
      </c>
      <c r="V81">
        <v>20.8</v>
      </c>
      <c r="W81">
        <v>45.53</v>
      </c>
      <c r="X81">
        <v>98.87</v>
      </c>
      <c r="Y81">
        <v>0</v>
      </c>
      <c r="Z81">
        <v>0</v>
      </c>
      <c r="AA81">
        <v>0</v>
      </c>
      <c r="AB81">
        <v>0</v>
      </c>
      <c r="AC81">
        <v>9.68</v>
      </c>
      <c r="AD81">
        <v>7.92</v>
      </c>
      <c r="AE81">
        <v>16.48</v>
      </c>
      <c r="AF81">
        <v>8.8699999999999992</v>
      </c>
      <c r="AG81">
        <v>43.36</v>
      </c>
      <c r="AH81">
        <v>41.67</v>
      </c>
      <c r="AI81">
        <v>16.54</v>
      </c>
      <c r="AJ81">
        <v>0</v>
      </c>
      <c r="AK81">
        <v>26.14</v>
      </c>
      <c r="AL81">
        <v>2.33</v>
      </c>
      <c r="AM81">
        <v>5.27</v>
      </c>
      <c r="AN81">
        <v>0.65</v>
      </c>
      <c r="AO81">
        <v>0</v>
      </c>
      <c r="AP81">
        <v>0</v>
      </c>
      <c r="AQ81">
        <v>39.119999999999997</v>
      </c>
      <c r="AR81">
        <v>26.49</v>
      </c>
      <c r="AS81">
        <v>10.76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2675.14</v>
      </c>
    </row>
    <row r="82" spans="1:117">
      <c r="A82" t="s">
        <v>124</v>
      </c>
      <c r="B82">
        <v>0</v>
      </c>
      <c r="C82">
        <v>0</v>
      </c>
      <c r="D82">
        <v>43.05</v>
      </c>
      <c r="E82">
        <v>0</v>
      </c>
      <c r="F82">
        <v>0</v>
      </c>
      <c r="G82">
        <v>70.81</v>
      </c>
      <c r="H82">
        <v>0</v>
      </c>
      <c r="I82">
        <v>0</v>
      </c>
      <c r="J82">
        <v>90.42</v>
      </c>
      <c r="K82">
        <v>682.79</v>
      </c>
      <c r="L82">
        <v>434.65</v>
      </c>
      <c r="M82">
        <v>92</v>
      </c>
      <c r="N82">
        <v>118.76</v>
      </c>
      <c r="O82">
        <v>62.16</v>
      </c>
      <c r="P82">
        <v>139.69</v>
      </c>
      <c r="Q82">
        <v>17.98</v>
      </c>
      <c r="R82">
        <v>42.39</v>
      </c>
      <c r="S82">
        <v>26.4</v>
      </c>
      <c r="T82">
        <v>0</v>
      </c>
      <c r="U82">
        <v>418.77</v>
      </c>
      <c r="V82">
        <v>20.8</v>
      </c>
      <c r="W82">
        <v>45.53</v>
      </c>
      <c r="X82">
        <v>98.87</v>
      </c>
      <c r="Y82">
        <v>0</v>
      </c>
      <c r="Z82">
        <v>0</v>
      </c>
      <c r="AA82">
        <v>0</v>
      </c>
      <c r="AB82">
        <v>0</v>
      </c>
      <c r="AC82">
        <v>9.68</v>
      </c>
      <c r="AD82">
        <v>0</v>
      </c>
      <c r="AE82">
        <v>16.48</v>
      </c>
      <c r="AF82">
        <v>8.8699999999999992</v>
      </c>
      <c r="AG82">
        <v>43.36</v>
      </c>
      <c r="AH82">
        <v>18.940000000000001</v>
      </c>
      <c r="AI82">
        <v>16.54</v>
      </c>
      <c r="AJ82">
        <v>0</v>
      </c>
      <c r="AK82">
        <v>26.14</v>
      </c>
      <c r="AL82">
        <v>2.33</v>
      </c>
      <c r="AM82">
        <v>0</v>
      </c>
      <c r="AN82">
        <v>0.65</v>
      </c>
      <c r="AO82">
        <v>0</v>
      </c>
      <c r="AP82">
        <v>0</v>
      </c>
      <c r="AQ82">
        <v>26.08</v>
      </c>
      <c r="AR82">
        <v>16.559999999999999</v>
      </c>
      <c r="AS82">
        <v>10.76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2616.46</v>
      </c>
    </row>
    <row r="83" spans="1:117">
      <c r="A83" t="s">
        <v>125</v>
      </c>
      <c r="B83">
        <v>0</v>
      </c>
      <c r="C83">
        <v>0</v>
      </c>
      <c r="D83">
        <v>43.05</v>
      </c>
      <c r="E83">
        <v>0</v>
      </c>
      <c r="F83">
        <v>0</v>
      </c>
      <c r="G83">
        <v>70.81</v>
      </c>
      <c r="H83">
        <v>0</v>
      </c>
      <c r="I83">
        <v>0</v>
      </c>
      <c r="J83">
        <v>90.42</v>
      </c>
      <c r="K83">
        <v>682.78</v>
      </c>
      <c r="L83">
        <v>434.65</v>
      </c>
      <c r="M83">
        <v>92</v>
      </c>
      <c r="N83">
        <v>118.76</v>
      </c>
      <c r="O83">
        <v>62.16</v>
      </c>
      <c r="P83">
        <v>139.69</v>
      </c>
      <c r="Q83">
        <v>17.98</v>
      </c>
      <c r="R83">
        <v>42.39</v>
      </c>
      <c r="S83">
        <v>26.4</v>
      </c>
      <c r="T83">
        <v>0</v>
      </c>
      <c r="U83">
        <v>418.77</v>
      </c>
      <c r="V83">
        <v>20.8</v>
      </c>
      <c r="W83">
        <v>45.53</v>
      </c>
      <c r="X83">
        <v>98.87</v>
      </c>
      <c r="Y83">
        <v>0</v>
      </c>
      <c r="Z83">
        <v>0</v>
      </c>
      <c r="AA83">
        <v>0</v>
      </c>
      <c r="AB83">
        <v>0</v>
      </c>
      <c r="AC83">
        <v>9.68</v>
      </c>
      <c r="AD83">
        <v>0</v>
      </c>
      <c r="AE83">
        <v>16.48</v>
      </c>
      <c r="AF83">
        <v>8.8699999999999992</v>
      </c>
      <c r="AG83">
        <v>43.36</v>
      </c>
      <c r="AH83">
        <v>0</v>
      </c>
      <c r="AI83">
        <v>16.54</v>
      </c>
      <c r="AJ83">
        <v>0</v>
      </c>
      <c r="AK83">
        <v>26.14</v>
      </c>
      <c r="AL83">
        <v>2.33</v>
      </c>
      <c r="AM83">
        <v>0</v>
      </c>
      <c r="AN83">
        <v>0.65</v>
      </c>
      <c r="AO83">
        <v>0</v>
      </c>
      <c r="AP83">
        <v>0</v>
      </c>
      <c r="AQ83">
        <v>26.08</v>
      </c>
      <c r="AR83">
        <v>14.35</v>
      </c>
      <c r="AS83">
        <v>10.76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2595.3000000000006</v>
      </c>
    </row>
    <row r="84" spans="1:117">
      <c r="A84" t="s">
        <v>126</v>
      </c>
      <c r="B84">
        <v>0</v>
      </c>
      <c r="C84">
        <v>0</v>
      </c>
      <c r="D84">
        <v>43.26</v>
      </c>
      <c r="E84">
        <v>0</v>
      </c>
      <c r="F84">
        <v>0</v>
      </c>
      <c r="G84">
        <v>70.81</v>
      </c>
      <c r="H84">
        <v>0</v>
      </c>
      <c r="I84">
        <v>0</v>
      </c>
      <c r="J84">
        <v>90.42</v>
      </c>
      <c r="K84">
        <v>682.78</v>
      </c>
      <c r="L84">
        <v>434.65</v>
      </c>
      <c r="M84">
        <v>92</v>
      </c>
      <c r="N84">
        <v>118.76</v>
      </c>
      <c r="O84">
        <v>62.16</v>
      </c>
      <c r="P84">
        <v>139.69</v>
      </c>
      <c r="Q84">
        <v>17.98</v>
      </c>
      <c r="R84">
        <v>42.39</v>
      </c>
      <c r="S84">
        <v>26.4</v>
      </c>
      <c r="T84">
        <v>0</v>
      </c>
      <c r="U84">
        <v>418.77</v>
      </c>
      <c r="V84">
        <v>20.8</v>
      </c>
      <c r="W84">
        <v>45.53</v>
      </c>
      <c r="X84">
        <v>98.87</v>
      </c>
      <c r="Y84">
        <v>0</v>
      </c>
      <c r="Z84">
        <v>0</v>
      </c>
      <c r="AA84">
        <v>0</v>
      </c>
      <c r="AB84">
        <v>0</v>
      </c>
      <c r="AC84">
        <v>9.68</v>
      </c>
      <c r="AD84">
        <v>0</v>
      </c>
      <c r="AE84">
        <v>16.48</v>
      </c>
      <c r="AF84">
        <v>8.8699999999999992</v>
      </c>
      <c r="AG84">
        <v>43.36</v>
      </c>
      <c r="AH84">
        <v>0</v>
      </c>
      <c r="AI84">
        <v>16.54</v>
      </c>
      <c r="AJ84">
        <v>0</v>
      </c>
      <c r="AK84">
        <v>26.14</v>
      </c>
      <c r="AL84">
        <v>2.33</v>
      </c>
      <c r="AM84">
        <v>0</v>
      </c>
      <c r="AN84">
        <v>0.65</v>
      </c>
      <c r="AO84">
        <v>0</v>
      </c>
      <c r="AP84">
        <v>0</v>
      </c>
      <c r="AQ84">
        <v>26.08</v>
      </c>
      <c r="AR84">
        <v>14.35</v>
      </c>
      <c r="AS84">
        <v>10.76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2595.5100000000007</v>
      </c>
    </row>
    <row r="85" spans="1:117">
      <c r="A85" t="s">
        <v>127</v>
      </c>
      <c r="B85">
        <v>0</v>
      </c>
      <c r="C85">
        <v>0</v>
      </c>
      <c r="D85">
        <v>43.47</v>
      </c>
      <c r="E85">
        <v>0</v>
      </c>
      <c r="F85">
        <v>0</v>
      </c>
      <c r="G85">
        <v>70.81</v>
      </c>
      <c r="H85">
        <v>0</v>
      </c>
      <c r="I85">
        <v>0</v>
      </c>
      <c r="J85">
        <v>90.42</v>
      </c>
      <c r="K85">
        <v>682.78</v>
      </c>
      <c r="L85">
        <v>434.65</v>
      </c>
      <c r="M85">
        <v>92</v>
      </c>
      <c r="N85">
        <v>118.76</v>
      </c>
      <c r="O85">
        <v>62.16</v>
      </c>
      <c r="P85">
        <v>139.69</v>
      </c>
      <c r="Q85">
        <v>17.98</v>
      </c>
      <c r="R85">
        <v>42.39</v>
      </c>
      <c r="S85">
        <v>26.4</v>
      </c>
      <c r="T85">
        <v>0</v>
      </c>
      <c r="U85">
        <v>418.77</v>
      </c>
      <c r="V85">
        <v>20.8</v>
      </c>
      <c r="W85">
        <v>45.53</v>
      </c>
      <c r="X85">
        <v>98.87</v>
      </c>
      <c r="Y85">
        <v>0</v>
      </c>
      <c r="Z85">
        <v>0</v>
      </c>
      <c r="AA85">
        <v>0</v>
      </c>
      <c r="AB85">
        <v>0</v>
      </c>
      <c r="AC85">
        <v>9.68</v>
      </c>
      <c r="AD85">
        <v>0</v>
      </c>
      <c r="AE85">
        <v>16.48</v>
      </c>
      <c r="AF85">
        <v>8.8699999999999992</v>
      </c>
      <c r="AG85">
        <v>43.36</v>
      </c>
      <c r="AH85">
        <v>0</v>
      </c>
      <c r="AI85">
        <v>16.54</v>
      </c>
      <c r="AJ85">
        <v>0</v>
      </c>
      <c r="AK85">
        <v>26.14</v>
      </c>
      <c r="AL85">
        <v>2.33</v>
      </c>
      <c r="AM85">
        <v>0</v>
      </c>
      <c r="AN85">
        <v>0.65</v>
      </c>
      <c r="AO85">
        <v>0</v>
      </c>
      <c r="AP85">
        <v>0</v>
      </c>
      <c r="AQ85">
        <v>26.08</v>
      </c>
      <c r="AR85">
        <v>14.35</v>
      </c>
      <c r="AS85">
        <v>4.3099999999999996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2589.2700000000004</v>
      </c>
    </row>
    <row r="86" spans="1:117">
      <c r="A86" t="s">
        <v>128</v>
      </c>
      <c r="B86">
        <v>0</v>
      </c>
      <c r="C86">
        <v>0</v>
      </c>
      <c r="D86">
        <v>43.26</v>
      </c>
      <c r="E86">
        <v>0</v>
      </c>
      <c r="F86">
        <v>0</v>
      </c>
      <c r="G86">
        <v>70.81</v>
      </c>
      <c r="H86">
        <v>0</v>
      </c>
      <c r="I86">
        <v>0</v>
      </c>
      <c r="J86">
        <v>90.42</v>
      </c>
      <c r="K86">
        <v>683.14</v>
      </c>
      <c r="L86">
        <v>434.65</v>
      </c>
      <c r="M86">
        <v>92</v>
      </c>
      <c r="N86">
        <v>118.76</v>
      </c>
      <c r="O86">
        <v>62.16</v>
      </c>
      <c r="P86">
        <v>139.69</v>
      </c>
      <c r="Q86">
        <v>17.98</v>
      </c>
      <c r="R86">
        <v>42.39</v>
      </c>
      <c r="S86">
        <v>26.4</v>
      </c>
      <c r="T86">
        <v>0</v>
      </c>
      <c r="U86">
        <v>418.77</v>
      </c>
      <c r="V86">
        <v>20.8</v>
      </c>
      <c r="W86">
        <v>45.53</v>
      </c>
      <c r="X86">
        <v>98.87</v>
      </c>
      <c r="Y86">
        <v>0</v>
      </c>
      <c r="Z86">
        <v>0</v>
      </c>
      <c r="AA86">
        <v>0</v>
      </c>
      <c r="AB86">
        <v>0</v>
      </c>
      <c r="AC86">
        <v>9.68</v>
      </c>
      <c r="AD86">
        <v>0</v>
      </c>
      <c r="AE86">
        <v>16.48</v>
      </c>
      <c r="AF86">
        <v>8.8699999999999992</v>
      </c>
      <c r="AG86">
        <v>43.36</v>
      </c>
      <c r="AH86">
        <v>0</v>
      </c>
      <c r="AI86">
        <v>3.57</v>
      </c>
      <c r="AJ86">
        <v>0</v>
      </c>
      <c r="AK86">
        <v>26.14</v>
      </c>
      <c r="AL86">
        <v>2.33</v>
      </c>
      <c r="AM86">
        <v>0</v>
      </c>
      <c r="AN86">
        <v>0.65</v>
      </c>
      <c r="AO86">
        <v>0</v>
      </c>
      <c r="AP86">
        <v>0</v>
      </c>
      <c r="AQ86">
        <v>13.04</v>
      </c>
      <c r="AR86">
        <v>14.35</v>
      </c>
      <c r="AS86">
        <v>4.3099999999999996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2563.4100000000003</v>
      </c>
    </row>
    <row r="87" spans="1:117">
      <c r="A87" t="s">
        <v>129</v>
      </c>
      <c r="B87">
        <v>0</v>
      </c>
      <c r="C87">
        <v>0</v>
      </c>
      <c r="D87">
        <v>43.26</v>
      </c>
      <c r="E87">
        <v>0</v>
      </c>
      <c r="F87">
        <v>0</v>
      </c>
      <c r="G87">
        <v>70.81</v>
      </c>
      <c r="H87">
        <v>0</v>
      </c>
      <c r="I87">
        <v>0</v>
      </c>
      <c r="J87">
        <v>90.42</v>
      </c>
      <c r="K87">
        <v>683.14</v>
      </c>
      <c r="L87">
        <v>434.65</v>
      </c>
      <c r="M87">
        <v>92</v>
      </c>
      <c r="N87">
        <v>118.76</v>
      </c>
      <c r="O87">
        <v>62.16</v>
      </c>
      <c r="P87">
        <v>139.69</v>
      </c>
      <c r="Q87">
        <v>17.98</v>
      </c>
      <c r="R87">
        <v>42.39</v>
      </c>
      <c r="S87">
        <v>26.4</v>
      </c>
      <c r="T87">
        <v>0</v>
      </c>
      <c r="U87">
        <v>418.77</v>
      </c>
      <c r="V87">
        <v>20.8</v>
      </c>
      <c r="W87">
        <v>45.53</v>
      </c>
      <c r="X87">
        <v>98.87</v>
      </c>
      <c r="Y87">
        <v>0</v>
      </c>
      <c r="Z87">
        <v>0</v>
      </c>
      <c r="AA87">
        <v>0</v>
      </c>
      <c r="AB87">
        <v>0</v>
      </c>
      <c r="AC87">
        <v>9.68</v>
      </c>
      <c r="AD87">
        <v>0</v>
      </c>
      <c r="AE87">
        <v>16.48</v>
      </c>
      <c r="AF87">
        <v>8.8699999999999992</v>
      </c>
      <c r="AG87">
        <v>43.36</v>
      </c>
      <c r="AH87">
        <v>0</v>
      </c>
      <c r="AI87">
        <v>0</v>
      </c>
      <c r="AJ87">
        <v>0</v>
      </c>
      <c r="AK87">
        <v>26.14</v>
      </c>
      <c r="AL87">
        <v>2.33</v>
      </c>
      <c r="AM87">
        <v>0</v>
      </c>
      <c r="AN87">
        <v>0.65</v>
      </c>
      <c r="AO87">
        <v>0</v>
      </c>
      <c r="AP87">
        <v>0</v>
      </c>
      <c r="AQ87">
        <v>13.04</v>
      </c>
      <c r="AR87">
        <v>14.35</v>
      </c>
      <c r="AS87">
        <v>4.3099999999999996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2559.84</v>
      </c>
    </row>
    <row r="88" spans="1:117">
      <c r="A88" t="s">
        <v>130</v>
      </c>
      <c r="B88">
        <v>0</v>
      </c>
      <c r="C88">
        <v>0</v>
      </c>
      <c r="D88">
        <v>43.47</v>
      </c>
      <c r="E88">
        <v>0</v>
      </c>
      <c r="F88">
        <v>0</v>
      </c>
      <c r="G88">
        <v>70.81</v>
      </c>
      <c r="H88">
        <v>0</v>
      </c>
      <c r="I88">
        <v>0</v>
      </c>
      <c r="J88">
        <v>90.42</v>
      </c>
      <c r="K88">
        <v>683.14</v>
      </c>
      <c r="L88">
        <v>434.65</v>
      </c>
      <c r="M88">
        <v>92</v>
      </c>
      <c r="N88">
        <v>118.76</v>
      </c>
      <c r="O88">
        <v>62.16</v>
      </c>
      <c r="P88">
        <v>139.69</v>
      </c>
      <c r="Q88">
        <v>17.98</v>
      </c>
      <c r="R88">
        <v>42.39</v>
      </c>
      <c r="S88">
        <v>26.4</v>
      </c>
      <c r="T88">
        <v>0</v>
      </c>
      <c r="U88">
        <v>418.77</v>
      </c>
      <c r="V88">
        <v>20.8</v>
      </c>
      <c r="W88">
        <v>45.53</v>
      </c>
      <c r="X88">
        <v>98.87</v>
      </c>
      <c r="Y88">
        <v>0</v>
      </c>
      <c r="Z88">
        <v>0</v>
      </c>
      <c r="AA88">
        <v>0</v>
      </c>
      <c r="AB88">
        <v>0</v>
      </c>
      <c r="AC88">
        <v>9.68</v>
      </c>
      <c r="AD88">
        <v>0</v>
      </c>
      <c r="AE88">
        <v>16.48</v>
      </c>
      <c r="AF88">
        <v>8.8699999999999992</v>
      </c>
      <c r="AG88">
        <v>43.36</v>
      </c>
      <c r="AH88">
        <v>0</v>
      </c>
      <c r="AI88">
        <v>0</v>
      </c>
      <c r="AJ88">
        <v>0</v>
      </c>
      <c r="AK88">
        <v>26.14</v>
      </c>
      <c r="AL88">
        <v>2.33</v>
      </c>
      <c r="AM88">
        <v>0</v>
      </c>
      <c r="AN88">
        <v>0.65</v>
      </c>
      <c r="AO88">
        <v>0</v>
      </c>
      <c r="AP88">
        <v>0</v>
      </c>
      <c r="AQ88">
        <v>13.04</v>
      </c>
      <c r="AR88">
        <v>14.35</v>
      </c>
      <c r="AS88">
        <v>4.3099999999999996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2560.0500000000002</v>
      </c>
    </row>
    <row r="89" spans="1:117">
      <c r="A89" t="s">
        <v>131</v>
      </c>
      <c r="B89">
        <v>0</v>
      </c>
      <c r="C89">
        <v>0</v>
      </c>
      <c r="D89">
        <v>43.47</v>
      </c>
      <c r="E89">
        <v>0</v>
      </c>
      <c r="F89">
        <v>0</v>
      </c>
      <c r="G89">
        <v>70.81</v>
      </c>
      <c r="H89">
        <v>0</v>
      </c>
      <c r="I89">
        <v>0</v>
      </c>
      <c r="J89">
        <v>90.42</v>
      </c>
      <c r="K89">
        <v>683.14</v>
      </c>
      <c r="L89">
        <v>434.65</v>
      </c>
      <c r="M89">
        <v>92</v>
      </c>
      <c r="N89">
        <v>118.76</v>
      </c>
      <c r="O89">
        <v>62.16</v>
      </c>
      <c r="P89">
        <v>139.69</v>
      </c>
      <c r="Q89">
        <v>17.98</v>
      </c>
      <c r="R89">
        <v>42.39</v>
      </c>
      <c r="S89">
        <v>26.4</v>
      </c>
      <c r="T89">
        <v>0</v>
      </c>
      <c r="U89">
        <v>418.77</v>
      </c>
      <c r="V89">
        <v>20.8</v>
      </c>
      <c r="W89">
        <v>45.53</v>
      </c>
      <c r="X89">
        <v>98.87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16.48</v>
      </c>
      <c r="AF89">
        <v>8.8699999999999992</v>
      </c>
      <c r="AG89">
        <v>43.36</v>
      </c>
      <c r="AH89">
        <v>0</v>
      </c>
      <c r="AI89">
        <v>0</v>
      </c>
      <c r="AJ89">
        <v>0</v>
      </c>
      <c r="AK89">
        <v>26.14</v>
      </c>
      <c r="AL89">
        <v>2.33</v>
      </c>
      <c r="AM89">
        <v>0</v>
      </c>
      <c r="AN89">
        <v>0.65</v>
      </c>
      <c r="AO89">
        <v>0</v>
      </c>
      <c r="AP89">
        <v>0</v>
      </c>
      <c r="AQ89">
        <v>13.04</v>
      </c>
      <c r="AR89">
        <v>14.35</v>
      </c>
      <c r="AS89">
        <v>4.3099999999999996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2550.3700000000003</v>
      </c>
    </row>
    <row r="90" spans="1:117">
      <c r="A90" t="s">
        <v>132</v>
      </c>
      <c r="B90">
        <v>0</v>
      </c>
      <c r="C90">
        <v>0</v>
      </c>
      <c r="D90">
        <v>43.47</v>
      </c>
      <c r="E90">
        <v>0</v>
      </c>
      <c r="F90">
        <v>0</v>
      </c>
      <c r="G90">
        <v>70.81</v>
      </c>
      <c r="H90">
        <v>0</v>
      </c>
      <c r="I90">
        <v>0</v>
      </c>
      <c r="J90">
        <v>90.42</v>
      </c>
      <c r="K90">
        <v>683.14</v>
      </c>
      <c r="L90">
        <v>434.65</v>
      </c>
      <c r="M90">
        <v>92</v>
      </c>
      <c r="N90">
        <v>118.76</v>
      </c>
      <c r="O90">
        <v>62.16</v>
      </c>
      <c r="P90">
        <v>139.69</v>
      </c>
      <c r="Q90">
        <v>17.98</v>
      </c>
      <c r="R90">
        <v>42.39</v>
      </c>
      <c r="S90">
        <v>26.4</v>
      </c>
      <c r="T90">
        <v>0</v>
      </c>
      <c r="U90">
        <v>418.77</v>
      </c>
      <c r="V90">
        <v>20.8</v>
      </c>
      <c r="W90">
        <v>45.53</v>
      </c>
      <c r="X90">
        <v>98.87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16.48</v>
      </c>
      <c r="AF90">
        <v>8.8699999999999992</v>
      </c>
      <c r="AG90">
        <v>43.36</v>
      </c>
      <c r="AH90">
        <v>0</v>
      </c>
      <c r="AI90">
        <v>0</v>
      </c>
      <c r="AJ90">
        <v>0</v>
      </c>
      <c r="AK90">
        <v>26.14</v>
      </c>
      <c r="AL90">
        <v>2.33</v>
      </c>
      <c r="AM90">
        <v>0</v>
      </c>
      <c r="AN90">
        <v>0.65</v>
      </c>
      <c r="AO90">
        <v>0</v>
      </c>
      <c r="AP90">
        <v>0</v>
      </c>
      <c r="AQ90">
        <v>13.04</v>
      </c>
      <c r="AR90">
        <v>14.35</v>
      </c>
      <c r="AS90">
        <v>4.3099999999999996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2550.3700000000003</v>
      </c>
    </row>
    <row r="91" spans="1:117">
      <c r="A91" t="s">
        <v>133</v>
      </c>
      <c r="B91">
        <v>0</v>
      </c>
      <c r="C91">
        <v>0</v>
      </c>
      <c r="D91">
        <v>43.47</v>
      </c>
      <c r="E91">
        <v>0</v>
      </c>
      <c r="F91">
        <v>0</v>
      </c>
      <c r="G91">
        <v>70.81</v>
      </c>
      <c r="H91">
        <v>0</v>
      </c>
      <c r="I91">
        <v>0</v>
      </c>
      <c r="J91">
        <v>90.42</v>
      </c>
      <c r="K91">
        <v>683.14</v>
      </c>
      <c r="L91">
        <v>434.65</v>
      </c>
      <c r="M91">
        <v>92</v>
      </c>
      <c r="N91">
        <v>118.76</v>
      </c>
      <c r="O91">
        <v>62.16</v>
      </c>
      <c r="P91">
        <v>139.69</v>
      </c>
      <c r="Q91">
        <v>17.98</v>
      </c>
      <c r="R91">
        <v>42.39</v>
      </c>
      <c r="S91">
        <v>26.4</v>
      </c>
      <c r="T91">
        <v>0</v>
      </c>
      <c r="U91">
        <v>418.77</v>
      </c>
      <c r="V91">
        <v>20.8</v>
      </c>
      <c r="W91">
        <v>45.53</v>
      </c>
      <c r="X91">
        <v>98.87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16.48</v>
      </c>
      <c r="AF91">
        <v>8.8699999999999992</v>
      </c>
      <c r="AG91">
        <v>43.36</v>
      </c>
      <c r="AH91">
        <v>0</v>
      </c>
      <c r="AI91">
        <v>0</v>
      </c>
      <c r="AJ91">
        <v>0</v>
      </c>
      <c r="AK91">
        <v>26.14</v>
      </c>
      <c r="AL91">
        <v>2.33</v>
      </c>
      <c r="AM91">
        <v>0</v>
      </c>
      <c r="AN91">
        <v>0.65</v>
      </c>
      <c r="AO91">
        <v>0</v>
      </c>
      <c r="AP91">
        <v>0</v>
      </c>
      <c r="AQ91">
        <v>13.04</v>
      </c>
      <c r="AR91">
        <v>6.63</v>
      </c>
      <c r="AS91">
        <v>7.13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2545.4700000000007</v>
      </c>
    </row>
    <row r="92" spans="1:117">
      <c r="A92" t="s">
        <v>134</v>
      </c>
      <c r="B92">
        <v>0</v>
      </c>
      <c r="C92">
        <v>0</v>
      </c>
      <c r="D92">
        <v>43.57</v>
      </c>
      <c r="E92">
        <v>0</v>
      </c>
      <c r="F92">
        <v>0</v>
      </c>
      <c r="G92">
        <v>70.81</v>
      </c>
      <c r="H92">
        <v>0</v>
      </c>
      <c r="I92">
        <v>0</v>
      </c>
      <c r="J92">
        <v>90.42</v>
      </c>
      <c r="K92">
        <v>683.14</v>
      </c>
      <c r="L92">
        <v>434.65</v>
      </c>
      <c r="M92">
        <v>92</v>
      </c>
      <c r="N92">
        <v>118.76</v>
      </c>
      <c r="O92">
        <v>62.16</v>
      </c>
      <c r="P92">
        <v>139.69</v>
      </c>
      <c r="Q92">
        <v>17.98</v>
      </c>
      <c r="R92">
        <v>42.39</v>
      </c>
      <c r="S92">
        <v>26.4</v>
      </c>
      <c r="T92">
        <v>0</v>
      </c>
      <c r="U92">
        <v>418.77</v>
      </c>
      <c r="V92">
        <v>20.8</v>
      </c>
      <c r="W92">
        <v>45.53</v>
      </c>
      <c r="X92">
        <v>98.87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16.48</v>
      </c>
      <c r="AF92">
        <v>8.8699999999999992</v>
      </c>
      <c r="AG92">
        <v>43.36</v>
      </c>
      <c r="AH92">
        <v>0</v>
      </c>
      <c r="AI92">
        <v>0</v>
      </c>
      <c r="AJ92">
        <v>0</v>
      </c>
      <c r="AK92">
        <v>26.14</v>
      </c>
      <c r="AL92">
        <v>2.33</v>
      </c>
      <c r="AM92">
        <v>0</v>
      </c>
      <c r="AN92">
        <v>0.65</v>
      </c>
      <c r="AO92">
        <v>0</v>
      </c>
      <c r="AP92">
        <v>0</v>
      </c>
      <c r="AQ92">
        <v>13.04</v>
      </c>
      <c r="AR92">
        <v>6.63</v>
      </c>
      <c r="AS92">
        <v>7.13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2545.5700000000011</v>
      </c>
    </row>
    <row r="93" spans="1:117">
      <c r="A93" t="s">
        <v>135</v>
      </c>
      <c r="B93">
        <v>0</v>
      </c>
      <c r="C93">
        <v>0</v>
      </c>
      <c r="D93">
        <v>43.57</v>
      </c>
      <c r="E93">
        <v>0</v>
      </c>
      <c r="F93">
        <v>0</v>
      </c>
      <c r="G93">
        <v>70.81</v>
      </c>
      <c r="H93">
        <v>0</v>
      </c>
      <c r="I93">
        <v>0</v>
      </c>
      <c r="J93">
        <v>90.42</v>
      </c>
      <c r="K93">
        <v>683.14</v>
      </c>
      <c r="L93">
        <v>434.65</v>
      </c>
      <c r="M93">
        <v>92</v>
      </c>
      <c r="N93">
        <v>118.76</v>
      </c>
      <c r="O93">
        <v>62.16</v>
      </c>
      <c r="P93">
        <v>139.69</v>
      </c>
      <c r="Q93">
        <v>17.98</v>
      </c>
      <c r="R93">
        <v>42.39</v>
      </c>
      <c r="S93">
        <v>26.4</v>
      </c>
      <c r="T93">
        <v>0</v>
      </c>
      <c r="U93">
        <v>418.77</v>
      </c>
      <c r="V93">
        <v>20.8</v>
      </c>
      <c r="W93">
        <v>45.53</v>
      </c>
      <c r="X93">
        <v>98.87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16.48</v>
      </c>
      <c r="AF93">
        <v>8.8699999999999992</v>
      </c>
      <c r="AG93">
        <v>43.36</v>
      </c>
      <c r="AH93">
        <v>0</v>
      </c>
      <c r="AI93">
        <v>0</v>
      </c>
      <c r="AJ93">
        <v>0</v>
      </c>
      <c r="AK93">
        <v>26.14</v>
      </c>
      <c r="AL93">
        <v>2.33</v>
      </c>
      <c r="AM93">
        <v>0</v>
      </c>
      <c r="AN93">
        <v>0.65</v>
      </c>
      <c r="AO93">
        <v>0</v>
      </c>
      <c r="AP93">
        <v>0</v>
      </c>
      <c r="AQ93">
        <v>13.04</v>
      </c>
      <c r="AR93">
        <v>2.21</v>
      </c>
      <c r="AS93">
        <v>7.13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2541.150000000001</v>
      </c>
    </row>
    <row r="94" spans="1:117">
      <c r="A94" t="s">
        <v>136</v>
      </c>
      <c r="B94">
        <v>0</v>
      </c>
      <c r="C94">
        <v>0</v>
      </c>
      <c r="D94">
        <v>43.57</v>
      </c>
      <c r="E94">
        <v>0</v>
      </c>
      <c r="F94">
        <v>0</v>
      </c>
      <c r="G94">
        <v>70.81</v>
      </c>
      <c r="H94">
        <v>0</v>
      </c>
      <c r="I94">
        <v>0</v>
      </c>
      <c r="J94">
        <v>90.42</v>
      </c>
      <c r="K94">
        <v>683.14</v>
      </c>
      <c r="L94">
        <v>434.65</v>
      </c>
      <c r="M94">
        <v>92</v>
      </c>
      <c r="N94">
        <v>118.76</v>
      </c>
      <c r="O94">
        <v>62.16</v>
      </c>
      <c r="P94">
        <v>139.69</v>
      </c>
      <c r="Q94">
        <v>17.98</v>
      </c>
      <c r="R94">
        <v>42.39</v>
      </c>
      <c r="S94">
        <v>26.4</v>
      </c>
      <c r="T94">
        <v>0</v>
      </c>
      <c r="U94">
        <v>418.77</v>
      </c>
      <c r="V94">
        <v>20.8</v>
      </c>
      <c r="W94">
        <v>45.53</v>
      </c>
      <c r="X94">
        <v>98.87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16.48</v>
      </c>
      <c r="AF94">
        <v>8.8699999999999992</v>
      </c>
      <c r="AG94">
        <v>43.36</v>
      </c>
      <c r="AH94">
        <v>0</v>
      </c>
      <c r="AI94">
        <v>0</v>
      </c>
      <c r="AJ94">
        <v>0</v>
      </c>
      <c r="AK94">
        <v>26.14</v>
      </c>
      <c r="AL94">
        <v>2.33</v>
      </c>
      <c r="AM94">
        <v>0</v>
      </c>
      <c r="AN94">
        <v>0.65</v>
      </c>
      <c r="AO94">
        <v>0</v>
      </c>
      <c r="AP94">
        <v>0</v>
      </c>
      <c r="AQ94">
        <v>13.04</v>
      </c>
      <c r="AR94">
        <v>2.21</v>
      </c>
      <c r="AS94">
        <v>7.13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2541.150000000001</v>
      </c>
    </row>
    <row r="95" spans="1:117">
      <c r="A95" t="s">
        <v>137</v>
      </c>
      <c r="B95">
        <v>0</v>
      </c>
      <c r="C95">
        <v>0</v>
      </c>
      <c r="D95">
        <v>43.57</v>
      </c>
      <c r="E95">
        <v>0</v>
      </c>
      <c r="F95">
        <v>0</v>
      </c>
      <c r="G95">
        <v>70.81</v>
      </c>
      <c r="H95">
        <v>0</v>
      </c>
      <c r="I95">
        <v>0</v>
      </c>
      <c r="J95">
        <v>90.42</v>
      </c>
      <c r="K95">
        <v>683.14</v>
      </c>
      <c r="L95">
        <v>434.65</v>
      </c>
      <c r="M95">
        <v>92</v>
      </c>
      <c r="N95">
        <v>118.76</v>
      </c>
      <c r="O95">
        <v>62.16</v>
      </c>
      <c r="P95">
        <v>139.69</v>
      </c>
      <c r="Q95">
        <v>17.98</v>
      </c>
      <c r="R95">
        <v>42.39</v>
      </c>
      <c r="S95">
        <v>26.4</v>
      </c>
      <c r="T95">
        <v>0</v>
      </c>
      <c r="U95">
        <v>418.77</v>
      </c>
      <c r="V95">
        <v>20.8</v>
      </c>
      <c r="W95">
        <v>43.1</v>
      </c>
      <c r="X95">
        <v>98.87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16.48</v>
      </c>
      <c r="AF95">
        <v>8.8699999999999992</v>
      </c>
      <c r="AG95">
        <v>43.36</v>
      </c>
      <c r="AH95">
        <v>0</v>
      </c>
      <c r="AI95">
        <v>0</v>
      </c>
      <c r="AJ95">
        <v>0</v>
      </c>
      <c r="AK95">
        <v>26.14</v>
      </c>
      <c r="AL95">
        <v>2.33</v>
      </c>
      <c r="AM95">
        <v>0</v>
      </c>
      <c r="AN95">
        <v>0.65</v>
      </c>
      <c r="AO95">
        <v>0</v>
      </c>
      <c r="AP95">
        <v>0</v>
      </c>
      <c r="AQ95">
        <v>13.04</v>
      </c>
      <c r="AR95">
        <v>1.1100000000000001</v>
      </c>
      <c r="AS95">
        <v>7.13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2537.6200000000008</v>
      </c>
    </row>
    <row r="96" spans="1:117">
      <c r="A96" t="s">
        <v>138</v>
      </c>
      <c r="B96">
        <v>0</v>
      </c>
      <c r="C96">
        <v>0</v>
      </c>
      <c r="D96">
        <v>43.57</v>
      </c>
      <c r="E96">
        <v>0</v>
      </c>
      <c r="F96">
        <v>0</v>
      </c>
      <c r="G96">
        <v>70.81</v>
      </c>
      <c r="H96">
        <v>0</v>
      </c>
      <c r="I96">
        <v>0</v>
      </c>
      <c r="J96">
        <v>90.42</v>
      </c>
      <c r="K96">
        <v>683.14</v>
      </c>
      <c r="L96">
        <v>434.65</v>
      </c>
      <c r="M96">
        <v>92</v>
      </c>
      <c r="N96">
        <v>118.76</v>
      </c>
      <c r="O96">
        <v>62.16</v>
      </c>
      <c r="P96">
        <v>139.69</v>
      </c>
      <c r="Q96">
        <v>17.98</v>
      </c>
      <c r="R96">
        <v>42.39</v>
      </c>
      <c r="S96">
        <v>26.4</v>
      </c>
      <c r="T96">
        <v>0</v>
      </c>
      <c r="U96">
        <v>418.77</v>
      </c>
      <c r="V96">
        <v>20.8</v>
      </c>
      <c r="W96">
        <v>43.1</v>
      </c>
      <c r="X96">
        <v>98.87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16.48</v>
      </c>
      <c r="AF96">
        <v>8.8699999999999992</v>
      </c>
      <c r="AG96">
        <v>43.36</v>
      </c>
      <c r="AH96">
        <v>0</v>
      </c>
      <c r="AI96">
        <v>0</v>
      </c>
      <c r="AJ96">
        <v>0</v>
      </c>
      <c r="AK96">
        <v>26.14</v>
      </c>
      <c r="AL96">
        <v>2.33</v>
      </c>
      <c r="AM96">
        <v>0</v>
      </c>
      <c r="AN96">
        <v>0.65</v>
      </c>
      <c r="AO96">
        <v>0</v>
      </c>
      <c r="AP96">
        <v>0</v>
      </c>
      <c r="AQ96">
        <v>13.04</v>
      </c>
      <c r="AR96">
        <v>1.1100000000000001</v>
      </c>
      <c r="AS96">
        <v>7.13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2537.6200000000008</v>
      </c>
    </row>
    <row r="97" spans="1:117">
      <c r="A97" t="s">
        <v>139</v>
      </c>
      <c r="B97">
        <v>0</v>
      </c>
      <c r="C97">
        <v>0</v>
      </c>
      <c r="D97">
        <v>43.57</v>
      </c>
      <c r="E97">
        <v>0</v>
      </c>
      <c r="F97">
        <v>0</v>
      </c>
      <c r="G97">
        <v>70.81</v>
      </c>
      <c r="H97">
        <v>0</v>
      </c>
      <c r="I97">
        <v>0</v>
      </c>
      <c r="J97">
        <v>90.42</v>
      </c>
      <c r="K97">
        <v>683.14</v>
      </c>
      <c r="L97">
        <v>434.65</v>
      </c>
      <c r="M97">
        <v>92</v>
      </c>
      <c r="N97">
        <v>118.76</v>
      </c>
      <c r="O97">
        <v>62.16</v>
      </c>
      <c r="P97">
        <v>139.69</v>
      </c>
      <c r="Q97">
        <v>17.98</v>
      </c>
      <c r="R97">
        <v>42.39</v>
      </c>
      <c r="S97">
        <v>26.4</v>
      </c>
      <c r="T97">
        <v>0</v>
      </c>
      <c r="U97">
        <v>418.77</v>
      </c>
      <c r="V97">
        <v>20.8</v>
      </c>
      <c r="W97">
        <v>43.1</v>
      </c>
      <c r="X97">
        <v>98.87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16.48</v>
      </c>
      <c r="AF97">
        <v>8.8699999999999992</v>
      </c>
      <c r="AG97">
        <v>43.36</v>
      </c>
      <c r="AH97">
        <v>0</v>
      </c>
      <c r="AI97">
        <v>0</v>
      </c>
      <c r="AJ97">
        <v>0</v>
      </c>
      <c r="AK97">
        <v>26.14</v>
      </c>
      <c r="AL97">
        <v>2.33</v>
      </c>
      <c r="AM97">
        <v>0</v>
      </c>
      <c r="AN97">
        <v>0.65</v>
      </c>
      <c r="AO97">
        <v>0</v>
      </c>
      <c r="AP97">
        <v>0</v>
      </c>
      <c r="AQ97">
        <v>13.04</v>
      </c>
      <c r="AR97">
        <v>1.1100000000000001</v>
      </c>
      <c r="AS97">
        <v>4.3099999999999996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2534.8000000000006</v>
      </c>
    </row>
    <row r="98" spans="1:117">
      <c r="A98" t="s">
        <v>140</v>
      </c>
      <c r="B98">
        <v>0</v>
      </c>
      <c r="C98">
        <v>0</v>
      </c>
      <c r="D98">
        <v>43.57</v>
      </c>
      <c r="E98">
        <v>0</v>
      </c>
      <c r="F98">
        <v>0</v>
      </c>
      <c r="G98">
        <v>70.81</v>
      </c>
      <c r="H98">
        <v>0</v>
      </c>
      <c r="I98">
        <v>0</v>
      </c>
      <c r="J98">
        <v>90.42</v>
      </c>
      <c r="K98">
        <v>683.14</v>
      </c>
      <c r="L98">
        <v>434.65</v>
      </c>
      <c r="M98">
        <v>92</v>
      </c>
      <c r="N98">
        <v>118.76</v>
      </c>
      <c r="O98">
        <v>62.16</v>
      </c>
      <c r="P98">
        <v>139.69</v>
      </c>
      <c r="Q98">
        <v>17.98</v>
      </c>
      <c r="R98">
        <v>42.39</v>
      </c>
      <c r="S98">
        <v>26.4</v>
      </c>
      <c r="T98">
        <v>0</v>
      </c>
      <c r="U98">
        <v>418.77</v>
      </c>
      <c r="V98">
        <v>20.8</v>
      </c>
      <c r="W98">
        <v>43.1</v>
      </c>
      <c r="X98">
        <v>98.87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16.48</v>
      </c>
      <c r="AF98">
        <v>8.8699999999999992</v>
      </c>
      <c r="AG98">
        <v>43.36</v>
      </c>
      <c r="AH98">
        <v>0</v>
      </c>
      <c r="AI98">
        <v>0</v>
      </c>
      <c r="AJ98">
        <v>0</v>
      </c>
      <c r="AK98">
        <v>26.14</v>
      </c>
      <c r="AL98">
        <v>2.33</v>
      </c>
      <c r="AM98">
        <v>0</v>
      </c>
      <c r="AN98">
        <v>0.65</v>
      </c>
      <c r="AO98">
        <v>0</v>
      </c>
      <c r="AP98">
        <v>0</v>
      </c>
      <c r="AQ98">
        <v>13.04</v>
      </c>
      <c r="AR98">
        <v>1.1100000000000001</v>
      </c>
      <c r="AS98">
        <v>4.3099999999999996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2534.8000000000006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1.0382275000000007</v>
      </c>
      <c r="E99">
        <f t="shared" si="2"/>
        <v>0</v>
      </c>
      <c r="F99">
        <f t="shared" si="2"/>
        <v>0</v>
      </c>
      <c r="G99">
        <f t="shared" si="2"/>
        <v>1.6994400000000032</v>
      </c>
      <c r="H99">
        <f t="shared" si="2"/>
        <v>0</v>
      </c>
      <c r="I99">
        <f t="shared" si="2"/>
        <v>0</v>
      </c>
      <c r="J99">
        <f t="shared" si="2"/>
        <v>2.1700800000000013</v>
      </c>
      <c r="K99">
        <f t="shared" si="2"/>
        <v>16.392722500000001</v>
      </c>
      <c r="L99">
        <f t="shared" si="2"/>
        <v>10.431600000000019</v>
      </c>
      <c r="M99">
        <f t="shared" si="2"/>
        <v>2.2080000000000002</v>
      </c>
      <c r="N99">
        <f t="shared" si="2"/>
        <v>2.6423750000000021</v>
      </c>
      <c r="O99">
        <f t="shared" si="2"/>
        <v>1.4918399999999978</v>
      </c>
      <c r="P99">
        <f t="shared" si="2"/>
        <v>3.3525600000000022</v>
      </c>
      <c r="Q99">
        <f t="shared" si="2"/>
        <v>0.43452000000000035</v>
      </c>
      <c r="R99">
        <f t="shared" si="2"/>
        <v>1.0173599999999989</v>
      </c>
      <c r="S99">
        <f t="shared" si="2"/>
        <v>0.63360000000000116</v>
      </c>
      <c r="T99">
        <f t="shared" si="2"/>
        <v>0</v>
      </c>
      <c r="U99">
        <f t="shared" si="2"/>
        <v>10.017879999999993</v>
      </c>
      <c r="V99">
        <f t="shared" si="2"/>
        <v>0.47093250000000003</v>
      </c>
      <c r="W99">
        <f t="shared" si="2"/>
        <v>1.0902900000000022</v>
      </c>
      <c r="X99">
        <f t="shared" si="2"/>
        <v>2.7683200000000054</v>
      </c>
      <c r="Y99">
        <f t="shared" si="2"/>
        <v>0</v>
      </c>
      <c r="Z99">
        <f t="shared" si="2"/>
        <v>4.430499999999999E-2</v>
      </c>
      <c r="AA99">
        <f t="shared" si="2"/>
        <v>8.4372499999999975E-2</v>
      </c>
      <c r="AB99">
        <f t="shared" si="2"/>
        <v>0.12169249999999998</v>
      </c>
      <c r="AC99">
        <f t="shared" si="2"/>
        <v>9.444000000000001E-2</v>
      </c>
      <c r="AD99">
        <f t="shared" si="2"/>
        <v>9.0490000000000015E-2</v>
      </c>
      <c r="AE99">
        <f t="shared" si="2"/>
        <v>0.31724000000000024</v>
      </c>
      <c r="AF99">
        <f t="shared" si="2"/>
        <v>0.40335999999999939</v>
      </c>
      <c r="AG99">
        <f t="shared" si="2"/>
        <v>1.0406400000000007</v>
      </c>
      <c r="AH99">
        <f t="shared" si="2"/>
        <v>0.54926250000000021</v>
      </c>
      <c r="AI99">
        <f t="shared" si="2"/>
        <v>2.665749999999999E-2</v>
      </c>
      <c r="AJ99">
        <f t="shared" si="2"/>
        <v>0</v>
      </c>
      <c r="AK99">
        <f t="shared" si="2"/>
        <v>0.62736000000000036</v>
      </c>
      <c r="AL99">
        <f t="shared" si="2"/>
        <v>0.28678499999999973</v>
      </c>
      <c r="AM99">
        <f t="shared" si="2"/>
        <v>4.7392500000000004E-2</v>
      </c>
      <c r="AN99">
        <f t="shared" si="2"/>
        <v>1.5599999999999977E-2</v>
      </c>
      <c r="AO99">
        <f t="shared" si="2"/>
        <v>0</v>
      </c>
      <c r="AP99">
        <f t="shared" si="2"/>
        <v>2.6035000000000006E-2</v>
      </c>
      <c r="AQ99">
        <f t="shared" si="2"/>
        <v>0.64151749999999919</v>
      </c>
      <c r="AR99">
        <f t="shared" si="2"/>
        <v>0.13300000000000028</v>
      </c>
      <c r="AS99">
        <f t="shared" si="2"/>
        <v>0.12701999999999999</v>
      </c>
      <c r="AT99">
        <f t="shared" si="2"/>
        <v>0.36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62.896917499999979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4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45710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531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531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S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340</v>
      </c>
      <c r="AU2" s="162"/>
      <c r="AV2" s="201" t="s">
        <v>347</v>
      </c>
      <c r="AW2" s="201" t="s">
        <v>348</v>
      </c>
      <c r="AX2" s="201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265.44</v>
      </c>
      <c r="L3">
        <v>228.19</v>
      </c>
      <c r="M3">
        <v>88.43</v>
      </c>
      <c r="N3">
        <v>114.15</v>
      </c>
      <c r="O3">
        <v>59.75</v>
      </c>
      <c r="P3">
        <v>134.27000000000001</v>
      </c>
      <c r="Q3">
        <v>7.15</v>
      </c>
      <c r="R3">
        <v>19.59</v>
      </c>
      <c r="S3">
        <v>16.91</v>
      </c>
      <c r="T3">
        <v>0</v>
      </c>
      <c r="U3">
        <v>393.94</v>
      </c>
      <c r="V3">
        <v>15.42</v>
      </c>
      <c r="W3">
        <v>24.53</v>
      </c>
      <c r="X3">
        <v>93.97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15.84</v>
      </c>
      <c r="AF3">
        <v>8.5299999999999994</v>
      </c>
      <c r="AG3">
        <v>41.68</v>
      </c>
      <c r="AH3">
        <v>0</v>
      </c>
      <c r="AI3">
        <v>0</v>
      </c>
      <c r="AJ3">
        <v>0</v>
      </c>
      <c r="AK3">
        <v>25.13</v>
      </c>
      <c r="AL3">
        <v>53.61</v>
      </c>
      <c r="AM3">
        <v>0</v>
      </c>
      <c r="AN3">
        <v>0.62</v>
      </c>
      <c r="AO3">
        <v>0</v>
      </c>
      <c r="AP3">
        <v>5.54</v>
      </c>
      <c r="AQ3">
        <v>12.17</v>
      </c>
      <c r="AR3">
        <v>0.95</v>
      </c>
      <c r="AS3">
        <v>4.1399999999999997</v>
      </c>
      <c r="AT3">
        <v>14.42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1644.3700000000001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265.44</v>
      </c>
      <c r="L4">
        <v>228.19</v>
      </c>
      <c r="M4">
        <v>88.43</v>
      </c>
      <c r="N4">
        <v>114.15</v>
      </c>
      <c r="O4">
        <v>59.75</v>
      </c>
      <c r="P4">
        <v>134.27000000000001</v>
      </c>
      <c r="Q4">
        <v>7.08</v>
      </c>
      <c r="R4">
        <v>19.59</v>
      </c>
      <c r="S4">
        <v>12.51</v>
      </c>
      <c r="T4">
        <v>0</v>
      </c>
      <c r="U4">
        <v>394.69</v>
      </c>
      <c r="V4">
        <v>14.92</v>
      </c>
      <c r="W4">
        <v>24.53</v>
      </c>
      <c r="X4">
        <v>93.97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15.84</v>
      </c>
      <c r="AF4">
        <v>8.5299999999999994</v>
      </c>
      <c r="AG4">
        <v>41.68</v>
      </c>
      <c r="AH4">
        <v>0</v>
      </c>
      <c r="AI4">
        <v>0</v>
      </c>
      <c r="AJ4">
        <v>0</v>
      </c>
      <c r="AK4">
        <v>25.13</v>
      </c>
      <c r="AL4">
        <v>53.61</v>
      </c>
      <c r="AM4">
        <v>0</v>
      </c>
      <c r="AN4">
        <v>0.62</v>
      </c>
      <c r="AO4">
        <v>0</v>
      </c>
      <c r="AP4">
        <v>5.54</v>
      </c>
      <c r="AQ4">
        <v>12.17</v>
      </c>
      <c r="AR4">
        <v>0.95</v>
      </c>
      <c r="AS4">
        <v>4.1399999999999997</v>
      </c>
      <c r="AT4">
        <v>14.42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1640.15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265.44</v>
      </c>
      <c r="L5">
        <v>228.19</v>
      </c>
      <c r="M5">
        <v>88.43</v>
      </c>
      <c r="N5">
        <v>114.15</v>
      </c>
      <c r="O5">
        <v>59.75</v>
      </c>
      <c r="P5">
        <v>134.27000000000001</v>
      </c>
      <c r="Q5">
        <v>7.08</v>
      </c>
      <c r="R5">
        <v>19.59</v>
      </c>
      <c r="S5">
        <v>12.26</v>
      </c>
      <c r="T5">
        <v>0</v>
      </c>
      <c r="U5">
        <v>394.69</v>
      </c>
      <c r="V5">
        <v>11.79</v>
      </c>
      <c r="W5">
        <v>25.22</v>
      </c>
      <c r="X5">
        <v>93.9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15.84</v>
      </c>
      <c r="AF5">
        <v>8.5299999999999994</v>
      </c>
      <c r="AG5">
        <v>41.68</v>
      </c>
      <c r="AH5">
        <v>0</v>
      </c>
      <c r="AI5">
        <v>0</v>
      </c>
      <c r="AJ5">
        <v>0</v>
      </c>
      <c r="AK5">
        <v>25.13</v>
      </c>
      <c r="AL5">
        <v>53.61</v>
      </c>
      <c r="AM5">
        <v>0</v>
      </c>
      <c r="AN5">
        <v>0.62</v>
      </c>
      <c r="AO5">
        <v>0</v>
      </c>
      <c r="AP5">
        <v>5.54</v>
      </c>
      <c r="AQ5">
        <v>12.17</v>
      </c>
      <c r="AR5">
        <v>0.95</v>
      </c>
      <c r="AS5">
        <v>4.1399999999999997</v>
      </c>
      <c r="AT5">
        <v>14.42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1637.39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265.44</v>
      </c>
      <c r="L6">
        <v>228.19</v>
      </c>
      <c r="M6">
        <v>88.43</v>
      </c>
      <c r="N6">
        <v>114.15</v>
      </c>
      <c r="O6">
        <v>59.75</v>
      </c>
      <c r="P6">
        <v>134.27000000000001</v>
      </c>
      <c r="Q6">
        <v>7.08</v>
      </c>
      <c r="R6">
        <v>19.59</v>
      </c>
      <c r="S6">
        <v>12.26</v>
      </c>
      <c r="T6">
        <v>0</v>
      </c>
      <c r="U6">
        <v>394.69</v>
      </c>
      <c r="V6">
        <v>11.79</v>
      </c>
      <c r="W6">
        <v>25.22</v>
      </c>
      <c r="X6">
        <v>93.9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15.84</v>
      </c>
      <c r="AF6">
        <v>8.5299999999999994</v>
      </c>
      <c r="AG6">
        <v>41.68</v>
      </c>
      <c r="AH6">
        <v>0</v>
      </c>
      <c r="AI6">
        <v>0</v>
      </c>
      <c r="AJ6">
        <v>0</v>
      </c>
      <c r="AK6">
        <v>25.13</v>
      </c>
      <c r="AL6">
        <v>53.61</v>
      </c>
      <c r="AM6">
        <v>0</v>
      </c>
      <c r="AN6">
        <v>0.62</v>
      </c>
      <c r="AO6">
        <v>0</v>
      </c>
      <c r="AP6">
        <v>5.54</v>
      </c>
      <c r="AQ6">
        <v>12.17</v>
      </c>
      <c r="AR6">
        <v>0.95</v>
      </c>
      <c r="AS6">
        <v>4.1399999999999997</v>
      </c>
      <c r="AT6">
        <v>14.42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1637.39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265.44</v>
      </c>
      <c r="L7">
        <v>228.19</v>
      </c>
      <c r="M7">
        <v>88.43</v>
      </c>
      <c r="N7">
        <v>114.15</v>
      </c>
      <c r="O7">
        <v>59.75</v>
      </c>
      <c r="P7">
        <v>134.27000000000001</v>
      </c>
      <c r="Q7">
        <v>7.08</v>
      </c>
      <c r="R7">
        <v>19.59</v>
      </c>
      <c r="S7">
        <v>12.26</v>
      </c>
      <c r="T7">
        <v>0</v>
      </c>
      <c r="U7">
        <v>394.69</v>
      </c>
      <c r="V7">
        <v>14.92</v>
      </c>
      <c r="W7">
        <v>25.22</v>
      </c>
      <c r="X7">
        <v>93.9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15.84</v>
      </c>
      <c r="AF7">
        <v>8.5299999999999994</v>
      </c>
      <c r="AG7">
        <v>41.68</v>
      </c>
      <c r="AH7">
        <v>0</v>
      </c>
      <c r="AI7">
        <v>0</v>
      </c>
      <c r="AJ7">
        <v>0</v>
      </c>
      <c r="AK7">
        <v>25.13</v>
      </c>
      <c r="AL7">
        <v>7.81</v>
      </c>
      <c r="AM7">
        <v>0</v>
      </c>
      <c r="AN7">
        <v>0.62</v>
      </c>
      <c r="AO7">
        <v>0</v>
      </c>
      <c r="AP7">
        <v>5.54</v>
      </c>
      <c r="AQ7">
        <v>12.17</v>
      </c>
      <c r="AR7">
        <v>0.95</v>
      </c>
      <c r="AS7">
        <v>4.1399999999999997</v>
      </c>
      <c r="AT7">
        <v>13.86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1594.16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265.44</v>
      </c>
      <c r="L8">
        <v>228.19</v>
      </c>
      <c r="M8">
        <v>88.43</v>
      </c>
      <c r="N8">
        <v>114.15</v>
      </c>
      <c r="O8">
        <v>59.75</v>
      </c>
      <c r="P8">
        <v>134.27000000000001</v>
      </c>
      <c r="Q8">
        <v>7.08</v>
      </c>
      <c r="R8">
        <v>19.59</v>
      </c>
      <c r="S8">
        <v>12.26</v>
      </c>
      <c r="T8">
        <v>0</v>
      </c>
      <c r="U8">
        <v>394.69</v>
      </c>
      <c r="V8">
        <v>14.92</v>
      </c>
      <c r="W8">
        <v>25.22</v>
      </c>
      <c r="X8">
        <v>93.9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15.84</v>
      </c>
      <c r="AF8">
        <v>8.5299999999999994</v>
      </c>
      <c r="AG8">
        <v>41.68</v>
      </c>
      <c r="AH8">
        <v>0</v>
      </c>
      <c r="AI8">
        <v>0</v>
      </c>
      <c r="AJ8">
        <v>0</v>
      </c>
      <c r="AK8">
        <v>25.13</v>
      </c>
      <c r="AL8">
        <v>2.2400000000000002</v>
      </c>
      <c r="AM8">
        <v>0</v>
      </c>
      <c r="AN8">
        <v>0.62</v>
      </c>
      <c r="AO8">
        <v>0</v>
      </c>
      <c r="AP8">
        <v>5.54</v>
      </c>
      <c r="AQ8">
        <v>12.17</v>
      </c>
      <c r="AR8">
        <v>0.95</v>
      </c>
      <c r="AS8">
        <v>4.1399999999999997</v>
      </c>
      <c r="AT8">
        <v>11.06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1585.7900000000002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265.44</v>
      </c>
      <c r="L9">
        <v>228.19</v>
      </c>
      <c r="M9">
        <v>88.43</v>
      </c>
      <c r="N9">
        <v>114.15</v>
      </c>
      <c r="O9">
        <v>59.75</v>
      </c>
      <c r="P9">
        <v>134.27000000000001</v>
      </c>
      <c r="Q9">
        <v>8.0500000000000007</v>
      </c>
      <c r="R9">
        <v>19.59</v>
      </c>
      <c r="S9">
        <v>12.26</v>
      </c>
      <c r="T9">
        <v>0</v>
      </c>
      <c r="U9">
        <v>394.69</v>
      </c>
      <c r="V9">
        <v>14.92</v>
      </c>
      <c r="W9">
        <v>25.22</v>
      </c>
      <c r="X9">
        <v>93.9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15.84</v>
      </c>
      <c r="AF9">
        <v>8.5299999999999994</v>
      </c>
      <c r="AG9">
        <v>41.68</v>
      </c>
      <c r="AH9">
        <v>0</v>
      </c>
      <c r="AI9">
        <v>0</v>
      </c>
      <c r="AJ9">
        <v>0</v>
      </c>
      <c r="AK9">
        <v>25.13</v>
      </c>
      <c r="AL9">
        <v>2.2400000000000002</v>
      </c>
      <c r="AM9">
        <v>0</v>
      </c>
      <c r="AN9">
        <v>0.62</v>
      </c>
      <c r="AO9">
        <v>0</v>
      </c>
      <c r="AP9">
        <v>0</v>
      </c>
      <c r="AQ9">
        <v>12.17</v>
      </c>
      <c r="AR9">
        <v>0.95</v>
      </c>
      <c r="AS9">
        <v>4.1399999999999997</v>
      </c>
      <c r="AT9">
        <v>9.73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1579.8900000000003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265.44</v>
      </c>
      <c r="L10">
        <v>228.19</v>
      </c>
      <c r="M10">
        <v>88.43</v>
      </c>
      <c r="N10">
        <v>114.15</v>
      </c>
      <c r="O10">
        <v>59.75</v>
      </c>
      <c r="P10">
        <v>134.27000000000001</v>
      </c>
      <c r="Q10">
        <v>8.0500000000000007</v>
      </c>
      <c r="R10">
        <v>19.59</v>
      </c>
      <c r="S10">
        <v>12.26</v>
      </c>
      <c r="T10">
        <v>0</v>
      </c>
      <c r="U10">
        <v>394.69</v>
      </c>
      <c r="V10">
        <v>14.92</v>
      </c>
      <c r="W10">
        <v>25.22</v>
      </c>
      <c r="X10">
        <v>122.86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15.84</v>
      </c>
      <c r="AF10">
        <v>8.5299999999999994</v>
      </c>
      <c r="AG10">
        <v>41.68</v>
      </c>
      <c r="AH10">
        <v>0</v>
      </c>
      <c r="AI10">
        <v>0</v>
      </c>
      <c r="AJ10">
        <v>0</v>
      </c>
      <c r="AK10">
        <v>25.13</v>
      </c>
      <c r="AL10">
        <v>2.2400000000000002</v>
      </c>
      <c r="AM10">
        <v>0</v>
      </c>
      <c r="AN10">
        <v>0.62</v>
      </c>
      <c r="AO10">
        <v>0</v>
      </c>
      <c r="AP10">
        <v>0</v>
      </c>
      <c r="AQ10">
        <v>12.17</v>
      </c>
      <c r="AR10">
        <v>0.95</v>
      </c>
      <c r="AS10">
        <v>4.1399999999999997</v>
      </c>
      <c r="AT10">
        <v>9.64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1608.7600000000002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265.44</v>
      </c>
      <c r="L11">
        <v>228.19</v>
      </c>
      <c r="M11">
        <v>88.43</v>
      </c>
      <c r="N11">
        <v>114.15</v>
      </c>
      <c r="O11">
        <v>59.75</v>
      </c>
      <c r="P11">
        <v>134.27000000000001</v>
      </c>
      <c r="Q11">
        <v>8.0500000000000007</v>
      </c>
      <c r="R11">
        <v>19.59</v>
      </c>
      <c r="S11">
        <v>12.26</v>
      </c>
      <c r="T11">
        <v>0</v>
      </c>
      <c r="U11">
        <v>394.69</v>
      </c>
      <c r="V11">
        <v>14.92</v>
      </c>
      <c r="W11">
        <v>25.22</v>
      </c>
      <c r="X11">
        <v>122.86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15.84</v>
      </c>
      <c r="AF11">
        <v>8.5299999999999994</v>
      </c>
      <c r="AG11">
        <v>41.68</v>
      </c>
      <c r="AH11">
        <v>0</v>
      </c>
      <c r="AI11">
        <v>0</v>
      </c>
      <c r="AJ11">
        <v>0</v>
      </c>
      <c r="AK11">
        <v>25.13</v>
      </c>
      <c r="AL11">
        <v>2.2400000000000002</v>
      </c>
      <c r="AM11">
        <v>0</v>
      </c>
      <c r="AN11">
        <v>0.62</v>
      </c>
      <c r="AO11">
        <v>0</v>
      </c>
      <c r="AP11">
        <v>0</v>
      </c>
      <c r="AQ11">
        <v>12.17</v>
      </c>
      <c r="AR11">
        <v>0.53</v>
      </c>
      <c r="AS11">
        <v>4.1399999999999997</v>
      </c>
      <c r="AT11">
        <v>9.64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1608.3400000000001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265.44</v>
      </c>
      <c r="L12">
        <v>228.19</v>
      </c>
      <c r="M12">
        <v>88.43</v>
      </c>
      <c r="N12">
        <v>114.15</v>
      </c>
      <c r="O12">
        <v>59.75</v>
      </c>
      <c r="P12">
        <v>134.27000000000001</v>
      </c>
      <c r="Q12">
        <v>8.0500000000000007</v>
      </c>
      <c r="R12">
        <v>19.59</v>
      </c>
      <c r="S12">
        <v>12.26</v>
      </c>
      <c r="T12">
        <v>0</v>
      </c>
      <c r="U12">
        <v>394.69</v>
      </c>
      <c r="V12">
        <v>14.92</v>
      </c>
      <c r="W12">
        <v>25.22</v>
      </c>
      <c r="X12">
        <v>122.86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15.84</v>
      </c>
      <c r="AF12">
        <v>8.5299999999999994</v>
      </c>
      <c r="AG12">
        <v>41.68</v>
      </c>
      <c r="AH12">
        <v>0</v>
      </c>
      <c r="AI12">
        <v>0</v>
      </c>
      <c r="AJ12">
        <v>0</v>
      </c>
      <c r="AK12">
        <v>25.13</v>
      </c>
      <c r="AL12">
        <v>2.2400000000000002</v>
      </c>
      <c r="AM12">
        <v>0</v>
      </c>
      <c r="AN12">
        <v>0.62</v>
      </c>
      <c r="AO12">
        <v>0</v>
      </c>
      <c r="AP12">
        <v>0</v>
      </c>
      <c r="AQ12">
        <v>12.17</v>
      </c>
      <c r="AR12">
        <v>0.53</v>
      </c>
      <c r="AS12">
        <v>4.1399999999999997</v>
      </c>
      <c r="AT12">
        <v>9.64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1608.3400000000001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265.44</v>
      </c>
      <c r="L13">
        <v>228.19</v>
      </c>
      <c r="M13">
        <v>88.43</v>
      </c>
      <c r="N13">
        <v>114.15</v>
      </c>
      <c r="O13">
        <v>59.75</v>
      </c>
      <c r="P13">
        <v>134.27000000000001</v>
      </c>
      <c r="Q13">
        <v>8.0500000000000007</v>
      </c>
      <c r="R13">
        <v>19.59</v>
      </c>
      <c r="S13">
        <v>12.26</v>
      </c>
      <c r="T13">
        <v>0</v>
      </c>
      <c r="U13">
        <v>394.69</v>
      </c>
      <c r="V13">
        <v>14.92</v>
      </c>
      <c r="W13">
        <v>25.22</v>
      </c>
      <c r="X13">
        <v>122.86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15.84</v>
      </c>
      <c r="AF13">
        <v>8.5299999999999994</v>
      </c>
      <c r="AG13">
        <v>41.68</v>
      </c>
      <c r="AH13">
        <v>0</v>
      </c>
      <c r="AI13">
        <v>0</v>
      </c>
      <c r="AJ13">
        <v>0</v>
      </c>
      <c r="AK13">
        <v>25.13</v>
      </c>
      <c r="AL13">
        <v>2.2400000000000002</v>
      </c>
      <c r="AM13">
        <v>0</v>
      </c>
      <c r="AN13">
        <v>0.62</v>
      </c>
      <c r="AO13">
        <v>0</v>
      </c>
      <c r="AP13">
        <v>0</v>
      </c>
      <c r="AQ13">
        <v>12.17</v>
      </c>
      <c r="AR13">
        <v>0.53</v>
      </c>
      <c r="AS13">
        <v>4.1399999999999997</v>
      </c>
      <c r="AT13">
        <v>9.64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1608.3400000000001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265.44</v>
      </c>
      <c r="L14">
        <v>228.19</v>
      </c>
      <c r="M14">
        <v>88.43</v>
      </c>
      <c r="N14">
        <v>114.15</v>
      </c>
      <c r="O14">
        <v>59.75</v>
      </c>
      <c r="P14">
        <v>134.27000000000001</v>
      </c>
      <c r="Q14">
        <v>8.0500000000000007</v>
      </c>
      <c r="R14">
        <v>19.59</v>
      </c>
      <c r="S14">
        <v>12.26</v>
      </c>
      <c r="T14">
        <v>0</v>
      </c>
      <c r="U14">
        <v>394.69</v>
      </c>
      <c r="V14">
        <v>14.92</v>
      </c>
      <c r="W14">
        <v>25.22</v>
      </c>
      <c r="X14">
        <v>122.86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15.84</v>
      </c>
      <c r="AF14">
        <v>8.5299999999999994</v>
      </c>
      <c r="AG14">
        <v>41.68</v>
      </c>
      <c r="AH14">
        <v>0</v>
      </c>
      <c r="AI14">
        <v>0</v>
      </c>
      <c r="AJ14">
        <v>0</v>
      </c>
      <c r="AK14">
        <v>25.13</v>
      </c>
      <c r="AL14">
        <v>2.2400000000000002</v>
      </c>
      <c r="AM14">
        <v>0</v>
      </c>
      <c r="AN14">
        <v>0.62</v>
      </c>
      <c r="AO14">
        <v>0</v>
      </c>
      <c r="AP14">
        <v>0</v>
      </c>
      <c r="AQ14">
        <v>12.17</v>
      </c>
      <c r="AR14">
        <v>0.53</v>
      </c>
      <c r="AS14">
        <v>4.1399999999999997</v>
      </c>
      <c r="AT14">
        <v>11.47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1610.17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265.44</v>
      </c>
      <c r="L15">
        <v>228.19</v>
      </c>
      <c r="M15">
        <v>88.43</v>
      </c>
      <c r="N15">
        <v>114.15</v>
      </c>
      <c r="O15">
        <v>59.75</v>
      </c>
      <c r="P15">
        <v>134.27000000000001</v>
      </c>
      <c r="Q15">
        <v>8.0500000000000007</v>
      </c>
      <c r="R15">
        <v>19.59</v>
      </c>
      <c r="S15">
        <v>12.26</v>
      </c>
      <c r="T15">
        <v>0</v>
      </c>
      <c r="U15">
        <v>394.69</v>
      </c>
      <c r="V15">
        <v>14.92</v>
      </c>
      <c r="W15">
        <v>25.22</v>
      </c>
      <c r="X15">
        <v>122.86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15.84</v>
      </c>
      <c r="AF15">
        <v>8.5299999999999994</v>
      </c>
      <c r="AG15">
        <v>41.68</v>
      </c>
      <c r="AH15">
        <v>0</v>
      </c>
      <c r="AI15">
        <v>0</v>
      </c>
      <c r="AJ15">
        <v>0</v>
      </c>
      <c r="AK15">
        <v>25.13</v>
      </c>
      <c r="AL15">
        <v>2.2400000000000002</v>
      </c>
      <c r="AM15">
        <v>0</v>
      </c>
      <c r="AN15">
        <v>0.62</v>
      </c>
      <c r="AO15">
        <v>0</v>
      </c>
      <c r="AP15">
        <v>0</v>
      </c>
      <c r="AQ15">
        <v>12.17</v>
      </c>
      <c r="AR15">
        <v>0.53</v>
      </c>
      <c r="AS15">
        <v>4.1399999999999997</v>
      </c>
      <c r="AT15">
        <v>12.52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1611.22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265.44</v>
      </c>
      <c r="L16">
        <v>228.19</v>
      </c>
      <c r="M16">
        <v>88.43</v>
      </c>
      <c r="N16">
        <v>114.15</v>
      </c>
      <c r="O16">
        <v>59.75</v>
      </c>
      <c r="P16">
        <v>134.27000000000001</v>
      </c>
      <c r="Q16">
        <v>8.0500000000000007</v>
      </c>
      <c r="R16">
        <v>19.59</v>
      </c>
      <c r="S16">
        <v>12.26</v>
      </c>
      <c r="T16">
        <v>0</v>
      </c>
      <c r="U16">
        <v>394.69</v>
      </c>
      <c r="V16">
        <v>14.92</v>
      </c>
      <c r="W16">
        <v>24.53</v>
      </c>
      <c r="X16">
        <v>122.86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15.84</v>
      </c>
      <c r="AF16">
        <v>8.5299999999999994</v>
      </c>
      <c r="AG16">
        <v>41.68</v>
      </c>
      <c r="AH16">
        <v>0</v>
      </c>
      <c r="AI16">
        <v>0</v>
      </c>
      <c r="AJ16">
        <v>0</v>
      </c>
      <c r="AK16">
        <v>25.13</v>
      </c>
      <c r="AL16">
        <v>2.2400000000000002</v>
      </c>
      <c r="AM16">
        <v>0</v>
      </c>
      <c r="AN16">
        <v>0.62</v>
      </c>
      <c r="AO16">
        <v>0</v>
      </c>
      <c r="AP16">
        <v>0</v>
      </c>
      <c r="AQ16">
        <v>12.17</v>
      </c>
      <c r="AR16">
        <v>0.53</v>
      </c>
      <c r="AS16">
        <v>4.1399999999999997</v>
      </c>
      <c r="AT16">
        <v>12.29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1610.3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265.44</v>
      </c>
      <c r="L17">
        <v>228.19</v>
      </c>
      <c r="M17">
        <v>88.43</v>
      </c>
      <c r="N17">
        <v>114.15</v>
      </c>
      <c r="O17">
        <v>59.75</v>
      </c>
      <c r="P17">
        <v>134.27000000000001</v>
      </c>
      <c r="Q17">
        <v>8.0500000000000007</v>
      </c>
      <c r="R17">
        <v>19.59</v>
      </c>
      <c r="S17">
        <v>12.26</v>
      </c>
      <c r="T17">
        <v>0</v>
      </c>
      <c r="U17">
        <v>394.69</v>
      </c>
      <c r="V17">
        <v>14.92</v>
      </c>
      <c r="W17">
        <v>24.53</v>
      </c>
      <c r="X17">
        <v>122.86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15.84</v>
      </c>
      <c r="AF17">
        <v>8.5299999999999994</v>
      </c>
      <c r="AG17">
        <v>41.68</v>
      </c>
      <c r="AH17">
        <v>0</v>
      </c>
      <c r="AI17">
        <v>0</v>
      </c>
      <c r="AJ17">
        <v>0</v>
      </c>
      <c r="AK17">
        <v>25.13</v>
      </c>
      <c r="AL17">
        <v>2.2400000000000002</v>
      </c>
      <c r="AM17">
        <v>0</v>
      </c>
      <c r="AN17">
        <v>0.62</v>
      </c>
      <c r="AO17">
        <v>0</v>
      </c>
      <c r="AP17">
        <v>0</v>
      </c>
      <c r="AQ17">
        <v>12.17</v>
      </c>
      <c r="AR17">
        <v>0.53</v>
      </c>
      <c r="AS17">
        <v>4.1399999999999997</v>
      </c>
      <c r="AT17">
        <v>13.02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1611.03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265.44</v>
      </c>
      <c r="L18">
        <v>228.19</v>
      </c>
      <c r="M18">
        <v>88.43</v>
      </c>
      <c r="N18">
        <v>114.15</v>
      </c>
      <c r="O18">
        <v>59.75</v>
      </c>
      <c r="P18">
        <v>134.27000000000001</v>
      </c>
      <c r="Q18">
        <v>8.0500000000000007</v>
      </c>
      <c r="R18">
        <v>19.59</v>
      </c>
      <c r="S18">
        <v>12.26</v>
      </c>
      <c r="T18">
        <v>0</v>
      </c>
      <c r="U18">
        <v>394.69</v>
      </c>
      <c r="V18">
        <v>14.92</v>
      </c>
      <c r="W18">
        <v>24.53</v>
      </c>
      <c r="X18">
        <v>122.86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15.84</v>
      </c>
      <c r="AF18">
        <v>8.5299999999999994</v>
      </c>
      <c r="AG18">
        <v>41.68</v>
      </c>
      <c r="AH18">
        <v>0</v>
      </c>
      <c r="AI18">
        <v>0</v>
      </c>
      <c r="AJ18">
        <v>0</v>
      </c>
      <c r="AK18">
        <v>25.13</v>
      </c>
      <c r="AL18">
        <v>2.2400000000000002</v>
      </c>
      <c r="AM18">
        <v>0</v>
      </c>
      <c r="AN18">
        <v>0.62</v>
      </c>
      <c r="AO18">
        <v>0</v>
      </c>
      <c r="AP18">
        <v>0</v>
      </c>
      <c r="AQ18">
        <v>12.17</v>
      </c>
      <c r="AR18">
        <v>0.53</v>
      </c>
      <c r="AS18">
        <v>4.1399999999999997</v>
      </c>
      <c r="AT18">
        <v>14.42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1612.43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265.44</v>
      </c>
      <c r="L19">
        <v>228.19</v>
      </c>
      <c r="M19">
        <v>88.43</v>
      </c>
      <c r="N19">
        <v>114.15</v>
      </c>
      <c r="O19">
        <v>59.75</v>
      </c>
      <c r="P19">
        <v>134.27000000000001</v>
      </c>
      <c r="Q19">
        <v>8.0500000000000007</v>
      </c>
      <c r="R19">
        <v>19.59</v>
      </c>
      <c r="S19">
        <v>12.26</v>
      </c>
      <c r="T19">
        <v>0</v>
      </c>
      <c r="U19">
        <v>400.95</v>
      </c>
      <c r="V19">
        <v>12.36</v>
      </c>
      <c r="W19">
        <v>24.53</v>
      </c>
      <c r="X19">
        <v>142.55000000000001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15.84</v>
      </c>
      <c r="AF19">
        <v>8.5299999999999994</v>
      </c>
      <c r="AG19">
        <v>41.68</v>
      </c>
      <c r="AH19">
        <v>0</v>
      </c>
      <c r="AI19">
        <v>0</v>
      </c>
      <c r="AJ19">
        <v>0</v>
      </c>
      <c r="AK19">
        <v>25.13</v>
      </c>
      <c r="AL19">
        <v>2.2400000000000002</v>
      </c>
      <c r="AM19">
        <v>0</v>
      </c>
      <c r="AN19">
        <v>0.62</v>
      </c>
      <c r="AO19">
        <v>0</v>
      </c>
      <c r="AP19">
        <v>0</v>
      </c>
      <c r="AQ19">
        <v>12.17</v>
      </c>
      <c r="AR19">
        <v>0.53</v>
      </c>
      <c r="AS19">
        <v>4.1399999999999997</v>
      </c>
      <c r="AT19">
        <v>14.42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1635.82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265.44</v>
      </c>
      <c r="L20">
        <v>228.19</v>
      </c>
      <c r="M20">
        <v>88.43</v>
      </c>
      <c r="N20">
        <v>114.15</v>
      </c>
      <c r="O20">
        <v>59.75</v>
      </c>
      <c r="P20">
        <v>134.27000000000001</v>
      </c>
      <c r="Q20">
        <v>8.0500000000000007</v>
      </c>
      <c r="R20">
        <v>19.59</v>
      </c>
      <c r="S20">
        <v>12.26</v>
      </c>
      <c r="T20">
        <v>0</v>
      </c>
      <c r="U20">
        <v>402.52</v>
      </c>
      <c r="V20">
        <v>14.92</v>
      </c>
      <c r="W20">
        <v>24.53</v>
      </c>
      <c r="X20">
        <v>142.55000000000001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15.84</v>
      </c>
      <c r="AF20">
        <v>8.5299999999999994</v>
      </c>
      <c r="AG20">
        <v>41.68</v>
      </c>
      <c r="AH20">
        <v>0</v>
      </c>
      <c r="AI20">
        <v>0</v>
      </c>
      <c r="AJ20">
        <v>0</v>
      </c>
      <c r="AK20">
        <v>25.13</v>
      </c>
      <c r="AL20">
        <v>2.2400000000000002</v>
      </c>
      <c r="AM20">
        <v>0</v>
      </c>
      <c r="AN20">
        <v>0.62</v>
      </c>
      <c r="AO20">
        <v>0</v>
      </c>
      <c r="AP20">
        <v>0</v>
      </c>
      <c r="AQ20">
        <v>12.17</v>
      </c>
      <c r="AR20">
        <v>0.53</v>
      </c>
      <c r="AS20">
        <v>4.1399999999999997</v>
      </c>
      <c r="AT20">
        <v>14.42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1639.95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265.44</v>
      </c>
      <c r="L21">
        <v>228.19</v>
      </c>
      <c r="M21">
        <v>88.43</v>
      </c>
      <c r="N21">
        <v>114.15</v>
      </c>
      <c r="O21">
        <v>59.75</v>
      </c>
      <c r="P21">
        <v>134.27000000000001</v>
      </c>
      <c r="Q21">
        <v>8.0500000000000007</v>
      </c>
      <c r="R21">
        <v>19.59</v>
      </c>
      <c r="S21">
        <v>12.26</v>
      </c>
      <c r="T21">
        <v>0</v>
      </c>
      <c r="U21">
        <v>402.52</v>
      </c>
      <c r="V21">
        <v>13.47</v>
      </c>
      <c r="W21">
        <v>25.22</v>
      </c>
      <c r="X21">
        <v>142.55000000000001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15.84</v>
      </c>
      <c r="AF21">
        <v>8.5299999999999994</v>
      </c>
      <c r="AG21">
        <v>41.68</v>
      </c>
      <c r="AH21">
        <v>0</v>
      </c>
      <c r="AI21">
        <v>0</v>
      </c>
      <c r="AJ21">
        <v>0</v>
      </c>
      <c r="AK21">
        <v>25.13</v>
      </c>
      <c r="AL21">
        <v>2.2400000000000002</v>
      </c>
      <c r="AM21">
        <v>0</v>
      </c>
      <c r="AN21">
        <v>0.62</v>
      </c>
      <c r="AO21">
        <v>0</v>
      </c>
      <c r="AP21">
        <v>0</v>
      </c>
      <c r="AQ21">
        <v>12.17</v>
      </c>
      <c r="AR21">
        <v>0.53</v>
      </c>
      <c r="AS21">
        <v>4.1399999999999997</v>
      </c>
      <c r="AT21">
        <v>14.42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1639.19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332.72</v>
      </c>
      <c r="L22">
        <v>228.19</v>
      </c>
      <c r="M22">
        <v>88.43</v>
      </c>
      <c r="N22">
        <v>114.15</v>
      </c>
      <c r="O22">
        <v>59.75</v>
      </c>
      <c r="P22">
        <v>134.27000000000001</v>
      </c>
      <c r="Q22">
        <v>8.0500000000000007</v>
      </c>
      <c r="R22">
        <v>19.59</v>
      </c>
      <c r="S22">
        <v>12.26</v>
      </c>
      <c r="T22">
        <v>0</v>
      </c>
      <c r="U22">
        <v>402.52</v>
      </c>
      <c r="V22">
        <v>11.91</v>
      </c>
      <c r="W22">
        <v>25.22</v>
      </c>
      <c r="X22">
        <v>142.55000000000001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15.84</v>
      </c>
      <c r="AF22">
        <v>8.5299999999999994</v>
      </c>
      <c r="AG22">
        <v>41.68</v>
      </c>
      <c r="AH22">
        <v>0</v>
      </c>
      <c r="AI22">
        <v>0</v>
      </c>
      <c r="AJ22">
        <v>0</v>
      </c>
      <c r="AK22">
        <v>25.13</v>
      </c>
      <c r="AL22">
        <v>2.2400000000000002</v>
      </c>
      <c r="AM22">
        <v>0</v>
      </c>
      <c r="AN22">
        <v>0.62</v>
      </c>
      <c r="AO22">
        <v>0</v>
      </c>
      <c r="AP22">
        <v>0</v>
      </c>
      <c r="AQ22">
        <v>12.17</v>
      </c>
      <c r="AR22">
        <v>0.53</v>
      </c>
      <c r="AS22">
        <v>4.1399999999999997</v>
      </c>
      <c r="AT22">
        <v>14.42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1704.9100000000003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361.56</v>
      </c>
      <c r="L23">
        <v>228.19</v>
      </c>
      <c r="M23">
        <v>88.43</v>
      </c>
      <c r="N23">
        <v>114.15</v>
      </c>
      <c r="O23">
        <v>59.75</v>
      </c>
      <c r="P23">
        <v>134.27000000000001</v>
      </c>
      <c r="Q23">
        <v>8.0500000000000007</v>
      </c>
      <c r="R23">
        <v>19.59</v>
      </c>
      <c r="S23">
        <v>12.26</v>
      </c>
      <c r="T23">
        <v>0</v>
      </c>
      <c r="U23">
        <v>402.52</v>
      </c>
      <c r="V23">
        <v>11.41</v>
      </c>
      <c r="W23">
        <v>25.22</v>
      </c>
      <c r="X23">
        <v>142.55000000000001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15.84</v>
      </c>
      <c r="AF23">
        <v>8.5299999999999994</v>
      </c>
      <c r="AG23">
        <v>41.68</v>
      </c>
      <c r="AH23">
        <v>0</v>
      </c>
      <c r="AI23">
        <v>0</v>
      </c>
      <c r="AJ23">
        <v>0</v>
      </c>
      <c r="AK23">
        <v>25.13</v>
      </c>
      <c r="AL23">
        <v>2.2400000000000002</v>
      </c>
      <c r="AM23">
        <v>0</v>
      </c>
      <c r="AN23">
        <v>0.62</v>
      </c>
      <c r="AO23">
        <v>0</v>
      </c>
      <c r="AP23">
        <v>0</v>
      </c>
      <c r="AQ23">
        <v>12.17</v>
      </c>
      <c r="AR23">
        <v>0.53</v>
      </c>
      <c r="AS23">
        <v>4.1399999999999997</v>
      </c>
      <c r="AT23">
        <v>14.42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1733.2500000000002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361.56</v>
      </c>
      <c r="L24">
        <v>283.94</v>
      </c>
      <c r="M24">
        <v>88.43</v>
      </c>
      <c r="N24">
        <v>114.15</v>
      </c>
      <c r="O24">
        <v>59.75</v>
      </c>
      <c r="P24">
        <v>134.27000000000001</v>
      </c>
      <c r="Q24">
        <v>12.24</v>
      </c>
      <c r="R24">
        <v>33.28</v>
      </c>
      <c r="S24">
        <v>20.85</v>
      </c>
      <c r="T24">
        <v>0</v>
      </c>
      <c r="U24">
        <v>402.52</v>
      </c>
      <c r="V24">
        <v>13.3</v>
      </c>
      <c r="W24">
        <v>43.76</v>
      </c>
      <c r="X24">
        <v>142.55000000000001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15.84</v>
      </c>
      <c r="AF24">
        <v>8.5299999999999994</v>
      </c>
      <c r="AG24">
        <v>41.68</v>
      </c>
      <c r="AH24">
        <v>0</v>
      </c>
      <c r="AI24">
        <v>0</v>
      </c>
      <c r="AJ24">
        <v>0</v>
      </c>
      <c r="AK24">
        <v>25.13</v>
      </c>
      <c r="AL24">
        <v>2.2400000000000002</v>
      </c>
      <c r="AM24">
        <v>0</v>
      </c>
      <c r="AN24">
        <v>0.62</v>
      </c>
      <c r="AO24">
        <v>0</v>
      </c>
      <c r="AP24">
        <v>0</v>
      </c>
      <c r="AQ24">
        <v>24.35</v>
      </c>
      <c r="AR24">
        <v>0.53</v>
      </c>
      <c r="AS24">
        <v>4.1399999999999997</v>
      </c>
      <c r="AT24">
        <v>14.42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1848.08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428.84</v>
      </c>
      <c r="L25">
        <v>342.52</v>
      </c>
      <c r="M25">
        <v>88.43</v>
      </c>
      <c r="N25">
        <v>114.15</v>
      </c>
      <c r="O25">
        <v>59.75</v>
      </c>
      <c r="P25">
        <v>134.27000000000001</v>
      </c>
      <c r="Q25">
        <v>16.47</v>
      </c>
      <c r="R25">
        <v>40.75</v>
      </c>
      <c r="S25">
        <v>24.94</v>
      </c>
      <c r="T25">
        <v>0</v>
      </c>
      <c r="U25">
        <v>402.52</v>
      </c>
      <c r="V25">
        <v>17.489999999999998</v>
      </c>
      <c r="W25">
        <v>43.76</v>
      </c>
      <c r="X25">
        <v>142.55000000000001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15.84</v>
      </c>
      <c r="AF25">
        <v>8.5299999999999994</v>
      </c>
      <c r="AG25">
        <v>41.68</v>
      </c>
      <c r="AH25">
        <v>0</v>
      </c>
      <c r="AI25">
        <v>0</v>
      </c>
      <c r="AJ25">
        <v>0</v>
      </c>
      <c r="AK25">
        <v>25.13</v>
      </c>
      <c r="AL25">
        <v>2.2400000000000002</v>
      </c>
      <c r="AM25">
        <v>0</v>
      </c>
      <c r="AN25">
        <v>0.62</v>
      </c>
      <c r="AO25">
        <v>0</v>
      </c>
      <c r="AP25">
        <v>0</v>
      </c>
      <c r="AQ25">
        <v>24.35</v>
      </c>
      <c r="AR25">
        <v>0.53</v>
      </c>
      <c r="AS25">
        <v>4.1399999999999997</v>
      </c>
      <c r="AT25">
        <v>14.42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1993.92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536.49</v>
      </c>
      <c r="L26">
        <v>415.22</v>
      </c>
      <c r="M26">
        <v>88.43</v>
      </c>
      <c r="N26">
        <v>114.15</v>
      </c>
      <c r="O26">
        <v>59.75</v>
      </c>
      <c r="P26">
        <v>134.27000000000001</v>
      </c>
      <c r="Q26">
        <v>17.28</v>
      </c>
      <c r="R26">
        <v>40.75</v>
      </c>
      <c r="S26">
        <v>25.38</v>
      </c>
      <c r="T26">
        <v>0</v>
      </c>
      <c r="U26">
        <v>402.52</v>
      </c>
      <c r="V26">
        <v>17.489999999999998</v>
      </c>
      <c r="W26">
        <v>43.76</v>
      </c>
      <c r="X26">
        <v>142.55000000000001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15.84</v>
      </c>
      <c r="AF26">
        <v>8.5299999999999994</v>
      </c>
      <c r="AG26">
        <v>41.68</v>
      </c>
      <c r="AH26">
        <v>20.03</v>
      </c>
      <c r="AI26">
        <v>0</v>
      </c>
      <c r="AJ26">
        <v>0</v>
      </c>
      <c r="AK26">
        <v>25.13</v>
      </c>
      <c r="AL26">
        <v>2.2400000000000002</v>
      </c>
      <c r="AM26">
        <v>0</v>
      </c>
      <c r="AN26">
        <v>0.62</v>
      </c>
      <c r="AO26">
        <v>0</v>
      </c>
      <c r="AP26">
        <v>0</v>
      </c>
      <c r="AQ26">
        <v>37.6</v>
      </c>
      <c r="AR26">
        <v>0.53</v>
      </c>
      <c r="AS26">
        <v>4.1399999999999997</v>
      </c>
      <c r="AT26">
        <v>14.42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2208.8000000000002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641.12</v>
      </c>
      <c r="L27">
        <v>417.79</v>
      </c>
      <c r="M27">
        <v>88.43</v>
      </c>
      <c r="N27">
        <v>114.15</v>
      </c>
      <c r="O27">
        <v>59.75</v>
      </c>
      <c r="P27">
        <v>134.27000000000001</v>
      </c>
      <c r="Q27">
        <v>17.28</v>
      </c>
      <c r="R27">
        <v>40.75</v>
      </c>
      <c r="S27">
        <v>25.38</v>
      </c>
      <c r="T27">
        <v>0</v>
      </c>
      <c r="U27">
        <v>402.52</v>
      </c>
      <c r="V27">
        <v>17.489999999999998</v>
      </c>
      <c r="W27">
        <v>43.76</v>
      </c>
      <c r="X27">
        <v>142.55000000000001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15.84</v>
      </c>
      <c r="AF27">
        <v>8.5299999999999994</v>
      </c>
      <c r="AG27">
        <v>41.68</v>
      </c>
      <c r="AH27">
        <v>40.049999999999997</v>
      </c>
      <c r="AI27">
        <v>0</v>
      </c>
      <c r="AJ27">
        <v>0</v>
      </c>
      <c r="AK27">
        <v>25.13</v>
      </c>
      <c r="AL27">
        <v>13.41</v>
      </c>
      <c r="AM27">
        <v>0</v>
      </c>
      <c r="AN27">
        <v>0.62</v>
      </c>
      <c r="AO27">
        <v>0</v>
      </c>
      <c r="AP27">
        <v>0</v>
      </c>
      <c r="AQ27">
        <v>37.97</v>
      </c>
      <c r="AR27">
        <v>0.53</v>
      </c>
      <c r="AS27">
        <v>4.1399999999999997</v>
      </c>
      <c r="AT27">
        <v>14.42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2347.5600000000004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656.29</v>
      </c>
      <c r="L28">
        <v>417.79</v>
      </c>
      <c r="M28">
        <v>88.43</v>
      </c>
      <c r="N28">
        <v>114.15</v>
      </c>
      <c r="O28">
        <v>59.75</v>
      </c>
      <c r="P28">
        <v>134.27000000000001</v>
      </c>
      <c r="Q28">
        <v>17.28</v>
      </c>
      <c r="R28">
        <v>40.75</v>
      </c>
      <c r="S28">
        <v>25.38</v>
      </c>
      <c r="T28">
        <v>0</v>
      </c>
      <c r="U28">
        <v>402.52</v>
      </c>
      <c r="V28">
        <v>17.489999999999998</v>
      </c>
      <c r="W28">
        <v>43.76</v>
      </c>
      <c r="X28">
        <v>142.55000000000001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15.84</v>
      </c>
      <c r="AF28">
        <v>17.059999999999999</v>
      </c>
      <c r="AG28">
        <v>41.68</v>
      </c>
      <c r="AH28">
        <v>55.8</v>
      </c>
      <c r="AI28">
        <v>0</v>
      </c>
      <c r="AJ28">
        <v>0</v>
      </c>
      <c r="AK28">
        <v>25.13</v>
      </c>
      <c r="AL28">
        <v>53.61</v>
      </c>
      <c r="AM28">
        <v>5.07</v>
      </c>
      <c r="AN28">
        <v>0.62</v>
      </c>
      <c r="AO28">
        <v>0</v>
      </c>
      <c r="AP28">
        <v>0</v>
      </c>
      <c r="AQ28">
        <v>37.97</v>
      </c>
      <c r="AR28">
        <v>0.53</v>
      </c>
      <c r="AS28">
        <v>4.1399999999999997</v>
      </c>
      <c r="AT28">
        <v>14.42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2432.2800000000007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656.3</v>
      </c>
      <c r="L29">
        <v>417.79</v>
      </c>
      <c r="M29">
        <v>88.43</v>
      </c>
      <c r="N29">
        <v>114.15</v>
      </c>
      <c r="O29">
        <v>59.75</v>
      </c>
      <c r="P29">
        <v>134.27000000000001</v>
      </c>
      <c r="Q29">
        <v>17.28</v>
      </c>
      <c r="R29">
        <v>40.75</v>
      </c>
      <c r="S29">
        <v>25.38</v>
      </c>
      <c r="T29">
        <v>0</v>
      </c>
      <c r="U29">
        <v>402.52</v>
      </c>
      <c r="V29">
        <v>17.489999999999998</v>
      </c>
      <c r="W29">
        <v>43.76</v>
      </c>
      <c r="X29">
        <v>142.55000000000001</v>
      </c>
      <c r="Y29">
        <v>0</v>
      </c>
      <c r="Z29">
        <v>2.11</v>
      </c>
      <c r="AA29">
        <v>12.69</v>
      </c>
      <c r="AB29">
        <v>5.12</v>
      </c>
      <c r="AC29">
        <v>9.3000000000000007</v>
      </c>
      <c r="AD29">
        <v>0</v>
      </c>
      <c r="AE29">
        <v>31.68</v>
      </c>
      <c r="AF29">
        <v>25.59</v>
      </c>
      <c r="AG29">
        <v>41.68</v>
      </c>
      <c r="AH29">
        <v>80.099999999999994</v>
      </c>
      <c r="AI29">
        <v>0</v>
      </c>
      <c r="AJ29">
        <v>0</v>
      </c>
      <c r="AK29">
        <v>25.13</v>
      </c>
      <c r="AL29">
        <v>53.61</v>
      </c>
      <c r="AM29">
        <v>10.119999999999999</v>
      </c>
      <c r="AN29">
        <v>0.62</v>
      </c>
      <c r="AO29">
        <v>0</v>
      </c>
      <c r="AP29">
        <v>0</v>
      </c>
      <c r="AQ29">
        <v>37.97</v>
      </c>
      <c r="AR29">
        <v>4.24</v>
      </c>
      <c r="AS29">
        <v>4.1399999999999997</v>
      </c>
      <c r="AT29">
        <v>14.42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2518.9399999999996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656.3</v>
      </c>
      <c r="L30">
        <v>417.79</v>
      </c>
      <c r="M30">
        <v>88.43</v>
      </c>
      <c r="N30">
        <v>114.15</v>
      </c>
      <c r="O30">
        <v>59.75</v>
      </c>
      <c r="P30">
        <v>134.27000000000001</v>
      </c>
      <c r="Q30">
        <v>17.28</v>
      </c>
      <c r="R30">
        <v>40.75</v>
      </c>
      <c r="S30">
        <v>25.38</v>
      </c>
      <c r="T30">
        <v>0</v>
      </c>
      <c r="U30">
        <v>402.52</v>
      </c>
      <c r="V30">
        <v>17.489999999999998</v>
      </c>
      <c r="W30">
        <v>43.76</v>
      </c>
      <c r="X30">
        <v>142.55000000000001</v>
      </c>
      <c r="Y30">
        <v>0</v>
      </c>
      <c r="Z30">
        <v>12.53</v>
      </c>
      <c r="AA30">
        <v>23.16</v>
      </c>
      <c r="AB30">
        <v>37.979999999999997</v>
      </c>
      <c r="AC30">
        <v>18.63</v>
      </c>
      <c r="AD30">
        <v>8.2899999999999991</v>
      </c>
      <c r="AE30">
        <v>31.68</v>
      </c>
      <c r="AF30">
        <v>37.53</v>
      </c>
      <c r="AG30">
        <v>41.68</v>
      </c>
      <c r="AH30">
        <v>109.23</v>
      </c>
      <c r="AI30">
        <v>0</v>
      </c>
      <c r="AJ30">
        <v>0</v>
      </c>
      <c r="AK30">
        <v>25.13</v>
      </c>
      <c r="AL30">
        <v>53.61</v>
      </c>
      <c r="AM30">
        <v>10.119999999999999</v>
      </c>
      <c r="AN30">
        <v>0.62</v>
      </c>
      <c r="AO30">
        <v>0</v>
      </c>
      <c r="AP30">
        <v>0</v>
      </c>
      <c r="AQ30">
        <v>50.63</v>
      </c>
      <c r="AR30">
        <v>25.46</v>
      </c>
      <c r="AS30">
        <v>4.1399999999999997</v>
      </c>
      <c r="AT30">
        <v>14.42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2665.26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656.3</v>
      </c>
      <c r="L31">
        <v>417.79</v>
      </c>
      <c r="M31">
        <v>88.43</v>
      </c>
      <c r="N31">
        <v>90.83</v>
      </c>
      <c r="O31">
        <v>59.75</v>
      </c>
      <c r="P31">
        <v>134.27000000000001</v>
      </c>
      <c r="Q31">
        <v>17.28</v>
      </c>
      <c r="R31">
        <v>40.75</v>
      </c>
      <c r="S31">
        <v>25.38</v>
      </c>
      <c r="T31">
        <v>0</v>
      </c>
      <c r="U31">
        <v>402.52</v>
      </c>
      <c r="V31">
        <v>17.489999999999998</v>
      </c>
      <c r="W31">
        <v>43.76</v>
      </c>
      <c r="X31">
        <v>142.55000000000001</v>
      </c>
      <c r="Y31">
        <v>0</v>
      </c>
      <c r="Z31">
        <v>12.53</v>
      </c>
      <c r="AA31">
        <v>23.16</v>
      </c>
      <c r="AB31">
        <v>37.979999999999997</v>
      </c>
      <c r="AC31">
        <v>18.63</v>
      </c>
      <c r="AD31">
        <v>17.559999999999999</v>
      </c>
      <c r="AE31">
        <v>31.68</v>
      </c>
      <c r="AF31">
        <v>37.53</v>
      </c>
      <c r="AG31">
        <v>41.68</v>
      </c>
      <c r="AH31">
        <v>109.23</v>
      </c>
      <c r="AI31">
        <v>0</v>
      </c>
      <c r="AJ31">
        <v>0</v>
      </c>
      <c r="AK31">
        <v>25.13</v>
      </c>
      <c r="AL31">
        <v>53.61</v>
      </c>
      <c r="AM31">
        <v>10.119999999999999</v>
      </c>
      <c r="AN31">
        <v>0.62</v>
      </c>
      <c r="AO31">
        <v>0</v>
      </c>
      <c r="AP31">
        <v>0</v>
      </c>
      <c r="AQ31">
        <v>50.63</v>
      </c>
      <c r="AR31">
        <v>25.46</v>
      </c>
      <c r="AS31">
        <v>4.1399999999999997</v>
      </c>
      <c r="AT31">
        <v>14.42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2651.21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656.3</v>
      </c>
      <c r="L32">
        <v>417.79</v>
      </c>
      <c r="M32">
        <v>88.43</v>
      </c>
      <c r="N32">
        <v>90.83</v>
      </c>
      <c r="O32">
        <v>59.75</v>
      </c>
      <c r="P32">
        <v>134.27000000000001</v>
      </c>
      <c r="Q32">
        <v>17.28</v>
      </c>
      <c r="R32">
        <v>40.75</v>
      </c>
      <c r="S32">
        <v>25.38</v>
      </c>
      <c r="T32">
        <v>0</v>
      </c>
      <c r="U32">
        <v>402.52</v>
      </c>
      <c r="V32">
        <v>17.489999999999998</v>
      </c>
      <c r="W32">
        <v>43.76</v>
      </c>
      <c r="X32">
        <v>142.55000000000001</v>
      </c>
      <c r="Y32">
        <v>0</v>
      </c>
      <c r="Z32">
        <v>12.53</v>
      </c>
      <c r="AA32">
        <v>25.6</v>
      </c>
      <c r="AB32">
        <v>37.979999999999997</v>
      </c>
      <c r="AC32">
        <v>18.63</v>
      </c>
      <c r="AD32">
        <v>26.35</v>
      </c>
      <c r="AE32">
        <v>31.68</v>
      </c>
      <c r="AF32">
        <v>37.53</v>
      </c>
      <c r="AG32">
        <v>41.68</v>
      </c>
      <c r="AH32">
        <v>109.23</v>
      </c>
      <c r="AI32">
        <v>0</v>
      </c>
      <c r="AJ32">
        <v>0</v>
      </c>
      <c r="AK32">
        <v>25.13</v>
      </c>
      <c r="AL32">
        <v>8.93</v>
      </c>
      <c r="AM32">
        <v>10.119999999999999</v>
      </c>
      <c r="AN32">
        <v>0.62</v>
      </c>
      <c r="AO32">
        <v>0</v>
      </c>
      <c r="AP32">
        <v>0</v>
      </c>
      <c r="AQ32">
        <v>50.63</v>
      </c>
      <c r="AR32">
        <v>25.46</v>
      </c>
      <c r="AS32">
        <v>4.1399999999999997</v>
      </c>
      <c r="AT32">
        <v>14.42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2617.7599999999998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656.3</v>
      </c>
      <c r="L33">
        <v>417.79</v>
      </c>
      <c r="M33">
        <v>88.43</v>
      </c>
      <c r="N33">
        <v>90.83</v>
      </c>
      <c r="O33">
        <v>59.75</v>
      </c>
      <c r="P33">
        <v>134.27000000000001</v>
      </c>
      <c r="Q33">
        <v>17.28</v>
      </c>
      <c r="R33">
        <v>40.75</v>
      </c>
      <c r="S33">
        <v>25.38</v>
      </c>
      <c r="T33">
        <v>0</v>
      </c>
      <c r="U33">
        <v>402.52</v>
      </c>
      <c r="V33">
        <v>17.489999999999998</v>
      </c>
      <c r="W33">
        <v>43.76</v>
      </c>
      <c r="X33">
        <v>142.55000000000001</v>
      </c>
      <c r="Y33">
        <v>0</v>
      </c>
      <c r="Z33">
        <v>12.53</v>
      </c>
      <c r="AA33">
        <v>26.96</v>
      </c>
      <c r="AB33">
        <v>37.979999999999997</v>
      </c>
      <c r="AC33">
        <v>18.63</v>
      </c>
      <c r="AD33">
        <v>26.35</v>
      </c>
      <c r="AE33">
        <v>31.68</v>
      </c>
      <c r="AF33">
        <v>37.53</v>
      </c>
      <c r="AG33">
        <v>41.68</v>
      </c>
      <c r="AH33">
        <v>109.23</v>
      </c>
      <c r="AI33">
        <v>0</v>
      </c>
      <c r="AJ33">
        <v>0</v>
      </c>
      <c r="AK33">
        <v>25.13</v>
      </c>
      <c r="AL33">
        <v>2.2400000000000002</v>
      </c>
      <c r="AM33">
        <v>10.119999999999999</v>
      </c>
      <c r="AN33">
        <v>0.62</v>
      </c>
      <c r="AO33">
        <v>0</v>
      </c>
      <c r="AP33">
        <v>0</v>
      </c>
      <c r="AQ33">
        <v>50.63</v>
      </c>
      <c r="AR33">
        <v>25.46</v>
      </c>
      <c r="AS33">
        <v>4.1399999999999997</v>
      </c>
      <c r="AT33">
        <v>14.42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2612.4299999999998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656.3</v>
      </c>
      <c r="L34">
        <v>417.79</v>
      </c>
      <c r="M34">
        <v>88.43</v>
      </c>
      <c r="N34">
        <v>90.83</v>
      </c>
      <c r="O34">
        <v>59.75</v>
      </c>
      <c r="P34">
        <v>134.27000000000001</v>
      </c>
      <c r="Q34">
        <v>17.28</v>
      </c>
      <c r="R34">
        <v>40.75</v>
      </c>
      <c r="S34">
        <v>25.38</v>
      </c>
      <c r="T34">
        <v>0</v>
      </c>
      <c r="U34">
        <v>402.52</v>
      </c>
      <c r="V34">
        <v>17.489999999999998</v>
      </c>
      <c r="W34">
        <v>43.76</v>
      </c>
      <c r="X34">
        <v>142.55000000000001</v>
      </c>
      <c r="Y34">
        <v>0</v>
      </c>
      <c r="Z34">
        <v>12.53</v>
      </c>
      <c r="AA34">
        <v>23.16</v>
      </c>
      <c r="AB34">
        <v>37.979999999999997</v>
      </c>
      <c r="AC34">
        <v>18.63</v>
      </c>
      <c r="AD34">
        <v>26.35</v>
      </c>
      <c r="AE34">
        <v>31.68</v>
      </c>
      <c r="AF34">
        <v>37.53</v>
      </c>
      <c r="AG34">
        <v>41.68</v>
      </c>
      <c r="AH34">
        <v>109.23</v>
      </c>
      <c r="AI34">
        <v>0</v>
      </c>
      <c r="AJ34">
        <v>0</v>
      </c>
      <c r="AK34">
        <v>25.13</v>
      </c>
      <c r="AL34">
        <v>2.2400000000000002</v>
      </c>
      <c r="AM34">
        <v>10.119999999999999</v>
      </c>
      <c r="AN34">
        <v>0.62</v>
      </c>
      <c r="AO34">
        <v>0</v>
      </c>
      <c r="AP34">
        <v>0</v>
      </c>
      <c r="AQ34">
        <v>50.63</v>
      </c>
      <c r="AR34">
        <v>4.24</v>
      </c>
      <c r="AS34">
        <v>4.1399999999999997</v>
      </c>
      <c r="AT34">
        <v>14.42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2587.4099999999994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656.3</v>
      </c>
      <c r="L35">
        <v>417.79</v>
      </c>
      <c r="M35">
        <v>88.43</v>
      </c>
      <c r="N35">
        <v>90.83</v>
      </c>
      <c r="O35">
        <v>59.75</v>
      </c>
      <c r="P35">
        <v>134.27000000000001</v>
      </c>
      <c r="Q35">
        <v>17.28</v>
      </c>
      <c r="R35">
        <v>40.75</v>
      </c>
      <c r="S35">
        <v>25.38</v>
      </c>
      <c r="T35">
        <v>0</v>
      </c>
      <c r="U35">
        <v>402.52</v>
      </c>
      <c r="V35">
        <v>17.489999999999998</v>
      </c>
      <c r="W35">
        <v>43.76</v>
      </c>
      <c r="X35">
        <v>95.03</v>
      </c>
      <c r="Y35">
        <v>0</v>
      </c>
      <c r="Z35">
        <v>12.53</v>
      </c>
      <c r="AA35">
        <v>23.16</v>
      </c>
      <c r="AB35">
        <v>37.979999999999997</v>
      </c>
      <c r="AC35">
        <v>18.63</v>
      </c>
      <c r="AD35">
        <v>26.35</v>
      </c>
      <c r="AE35">
        <v>31.68</v>
      </c>
      <c r="AF35">
        <v>37.53</v>
      </c>
      <c r="AG35">
        <v>41.68</v>
      </c>
      <c r="AH35">
        <v>109.23</v>
      </c>
      <c r="AI35">
        <v>0</v>
      </c>
      <c r="AJ35">
        <v>0</v>
      </c>
      <c r="AK35">
        <v>25.13</v>
      </c>
      <c r="AL35">
        <v>2.2400000000000002</v>
      </c>
      <c r="AM35">
        <v>10.119999999999999</v>
      </c>
      <c r="AN35">
        <v>0.62</v>
      </c>
      <c r="AO35">
        <v>0</v>
      </c>
      <c r="AP35">
        <v>0</v>
      </c>
      <c r="AQ35">
        <v>50.63</v>
      </c>
      <c r="AR35">
        <v>1.07</v>
      </c>
      <c r="AS35">
        <v>4.1399999999999997</v>
      </c>
      <c r="AT35">
        <v>14.42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2536.7199999999998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656.3</v>
      </c>
      <c r="L36">
        <v>417.79</v>
      </c>
      <c r="M36">
        <v>88.43</v>
      </c>
      <c r="N36">
        <v>90.83</v>
      </c>
      <c r="O36">
        <v>59.75</v>
      </c>
      <c r="P36">
        <v>134.27000000000001</v>
      </c>
      <c r="Q36">
        <v>17.28</v>
      </c>
      <c r="R36">
        <v>40.75</v>
      </c>
      <c r="S36">
        <v>25.38</v>
      </c>
      <c r="T36">
        <v>0</v>
      </c>
      <c r="U36">
        <v>402.52</v>
      </c>
      <c r="V36">
        <v>17.489999999999998</v>
      </c>
      <c r="W36">
        <v>43.76</v>
      </c>
      <c r="X36">
        <v>95.03</v>
      </c>
      <c r="Y36">
        <v>0</v>
      </c>
      <c r="Z36">
        <v>2.11</v>
      </c>
      <c r="AA36">
        <v>12.69</v>
      </c>
      <c r="AB36">
        <v>2.56</v>
      </c>
      <c r="AC36">
        <v>9.3000000000000007</v>
      </c>
      <c r="AD36">
        <v>17.559999999999999</v>
      </c>
      <c r="AE36">
        <v>15.84</v>
      </c>
      <c r="AF36">
        <v>25.59</v>
      </c>
      <c r="AG36">
        <v>41.68</v>
      </c>
      <c r="AH36">
        <v>109.23</v>
      </c>
      <c r="AI36">
        <v>0</v>
      </c>
      <c r="AJ36">
        <v>0</v>
      </c>
      <c r="AK36">
        <v>25.13</v>
      </c>
      <c r="AL36">
        <v>2.2400000000000002</v>
      </c>
      <c r="AM36">
        <v>10.119999999999999</v>
      </c>
      <c r="AN36">
        <v>0.62</v>
      </c>
      <c r="AO36">
        <v>0</v>
      </c>
      <c r="AP36">
        <v>0</v>
      </c>
      <c r="AQ36">
        <v>37.97</v>
      </c>
      <c r="AR36">
        <v>1.07</v>
      </c>
      <c r="AS36">
        <v>4.1399999999999997</v>
      </c>
      <c r="AT36">
        <v>14.42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2421.85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656.3</v>
      </c>
      <c r="L37">
        <v>417.79</v>
      </c>
      <c r="M37">
        <v>88.43</v>
      </c>
      <c r="N37">
        <v>90.83</v>
      </c>
      <c r="O37">
        <v>59.75</v>
      </c>
      <c r="P37">
        <v>134.27000000000001</v>
      </c>
      <c r="Q37">
        <v>17.28</v>
      </c>
      <c r="R37">
        <v>40.75</v>
      </c>
      <c r="S37">
        <v>25.38</v>
      </c>
      <c r="T37">
        <v>0</v>
      </c>
      <c r="U37">
        <v>402.52</v>
      </c>
      <c r="V37">
        <v>17.489999999999998</v>
      </c>
      <c r="W37">
        <v>43.76</v>
      </c>
      <c r="X37">
        <v>95.03</v>
      </c>
      <c r="Y37">
        <v>0</v>
      </c>
      <c r="Z37">
        <v>0</v>
      </c>
      <c r="AA37">
        <v>12.69</v>
      </c>
      <c r="AB37">
        <v>0</v>
      </c>
      <c r="AC37">
        <v>9.3000000000000007</v>
      </c>
      <c r="AD37">
        <v>8.7899999999999991</v>
      </c>
      <c r="AE37">
        <v>0</v>
      </c>
      <c r="AF37">
        <v>17.059999999999999</v>
      </c>
      <c r="AG37">
        <v>41.68</v>
      </c>
      <c r="AH37">
        <v>80.19</v>
      </c>
      <c r="AI37">
        <v>0</v>
      </c>
      <c r="AJ37">
        <v>0</v>
      </c>
      <c r="AK37">
        <v>25.13</v>
      </c>
      <c r="AL37">
        <v>2.2400000000000002</v>
      </c>
      <c r="AM37">
        <v>5.07</v>
      </c>
      <c r="AN37">
        <v>0.62</v>
      </c>
      <c r="AO37">
        <v>0</v>
      </c>
      <c r="AP37">
        <v>0</v>
      </c>
      <c r="AQ37">
        <v>25.32</v>
      </c>
      <c r="AR37">
        <v>1.07</v>
      </c>
      <c r="AS37">
        <v>4.1399999999999997</v>
      </c>
      <c r="AT37">
        <v>14.42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2337.3000000000002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656.3</v>
      </c>
      <c r="L38">
        <v>417.79</v>
      </c>
      <c r="M38">
        <v>88.43</v>
      </c>
      <c r="N38">
        <v>90.83</v>
      </c>
      <c r="O38">
        <v>59.75</v>
      </c>
      <c r="P38">
        <v>134.27000000000001</v>
      </c>
      <c r="Q38">
        <v>17.28</v>
      </c>
      <c r="R38">
        <v>40.75</v>
      </c>
      <c r="S38">
        <v>25.38</v>
      </c>
      <c r="T38">
        <v>0</v>
      </c>
      <c r="U38">
        <v>402.52</v>
      </c>
      <c r="V38">
        <v>17.489999999999998</v>
      </c>
      <c r="W38">
        <v>43.76</v>
      </c>
      <c r="X38">
        <v>95.03</v>
      </c>
      <c r="Y38">
        <v>0</v>
      </c>
      <c r="Z38">
        <v>0</v>
      </c>
      <c r="AA38">
        <v>0</v>
      </c>
      <c r="AB38">
        <v>0</v>
      </c>
      <c r="AC38">
        <v>9.3000000000000007</v>
      </c>
      <c r="AD38">
        <v>8.7899999999999991</v>
      </c>
      <c r="AE38">
        <v>0</v>
      </c>
      <c r="AF38">
        <v>17.059999999999999</v>
      </c>
      <c r="AG38">
        <v>41.68</v>
      </c>
      <c r="AH38">
        <v>60.08</v>
      </c>
      <c r="AI38">
        <v>0</v>
      </c>
      <c r="AJ38">
        <v>0</v>
      </c>
      <c r="AK38">
        <v>25.13</v>
      </c>
      <c r="AL38">
        <v>2.2400000000000002</v>
      </c>
      <c r="AM38">
        <v>0</v>
      </c>
      <c r="AN38">
        <v>0.62</v>
      </c>
      <c r="AO38">
        <v>0</v>
      </c>
      <c r="AP38">
        <v>0</v>
      </c>
      <c r="AQ38">
        <v>25.32</v>
      </c>
      <c r="AR38">
        <v>1.07</v>
      </c>
      <c r="AS38">
        <v>4.1399999999999997</v>
      </c>
      <c r="AT38">
        <v>14.42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2299.4299999999998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656.3</v>
      </c>
      <c r="L39">
        <v>417.79</v>
      </c>
      <c r="M39">
        <v>88.43</v>
      </c>
      <c r="N39">
        <v>90.83</v>
      </c>
      <c r="O39">
        <v>59.75</v>
      </c>
      <c r="P39">
        <v>134.27000000000001</v>
      </c>
      <c r="Q39">
        <v>17.28</v>
      </c>
      <c r="R39">
        <v>40.75</v>
      </c>
      <c r="S39">
        <v>25.38</v>
      </c>
      <c r="T39">
        <v>0</v>
      </c>
      <c r="U39">
        <v>402.52</v>
      </c>
      <c r="V39">
        <v>17.489999999999998</v>
      </c>
      <c r="W39">
        <v>43.76</v>
      </c>
      <c r="X39">
        <v>95.03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17.059999999999999</v>
      </c>
      <c r="AG39">
        <v>41.68</v>
      </c>
      <c r="AH39">
        <v>40.049999999999997</v>
      </c>
      <c r="AI39">
        <v>0</v>
      </c>
      <c r="AJ39">
        <v>0</v>
      </c>
      <c r="AK39">
        <v>25.13</v>
      </c>
      <c r="AL39">
        <v>2.2400000000000002</v>
      </c>
      <c r="AM39">
        <v>0</v>
      </c>
      <c r="AN39">
        <v>0.62</v>
      </c>
      <c r="AO39">
        <v>0</v>
      </c>
      <c r="AP39">
        <v>0</v>
      </c>
      <c r="AQ39">
        <v>25.32</v>
      </c>
      <c r="AR39">
        <v>1.07</v>
      </c>
      <c r="AS39">
        <v>4.1399999999999997</v>
      </c>
      <c r="AT39">
        <v>14.42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2261.31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656.3</v>
      </c>
      <c r="L40">
        <v>417.79</v>
      </c>
      <c r="M40">
        <v>88.43</v>
      </c>
      <c r="N40">
        <v>90.83</v>
      </c>
      <c r="O40">
        <v>59.75</v>
      </c>
      <c r="P40">
        <v>134.27000000000001</v>
      </c>
      <c r="Q40">
        <v>17.28</v>
      </c>
      <c r="R40">
        <v>40.75</v>
      </c>
      <c r="S40">
        <v>25.38</v>
      </c>
      <c r="T40">
        <v>0</v>
      </c>
      <c r="U40">
        <v>402.52</v>
      </c>
      <c r="V40">
        <v>17.489999999999998</v>
      </c>
      <c r="W40">
        <v>43.76</v>
      </c>
      <c r="X40">
        <v>95.03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17.059999999999999</v>
      </c>
      <c r="AG40">
        <v>41.68</v>
      </c>
      <c r="AH40">
        <v>18.21</v>
      </c>
      <c r="AI40">
        <v>0</v>
      </c>
      <c r="AJ40">
        <v>0</v>
      </c>
      <c r="AK40">
        <v>25.13</v>
      </c>
      <c r="AL40">
        <v>2.2400000000000002</v>
      </c>
      <c r="AM40">
        <v>0</v>
      </c>
      <c r="AN40">
        <v>0.62</v>
      </c>
      <c r="AO40">
        <v>0</v>
      </c>
      <c r="AP40">
        <v>0</v>
      </c>
      <c r="AQ40">
        <v>25.32</v>
      </c>
      <c r="AR40">
        <v>1.07</v>
      </c>
      <c r="AS40">
        <v>10.34</v>
      </c>
      <c r="AT40">
        <v>14.42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2245.67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656.3</v>
      </c>
      <c r="L41">
        <v>417.79</v>
      </c>
      <c r="M41">
        <v>88.43</v>
      </c>
      <c r="N41">
        <v>90.83</v>
      </c>
      <c r="O41">
        <v>59.75</v>
      </c>
      <c r="P41">
        <v>134.27000000000001</v>
      </c>
      <c r="Q41">
        <v>17.28</v>
      </c>
      <c r="R41">
        <v>40.75</v>
      </c>
      <c r="S41">
        <v>25.38</v>
      </c>
      <c r="T41">
        <v>0</v>
      </c>
      <c r="U41">
        <v>402.52</v>
      </c>
      <c r="V41">
        <v>17.489999999999998</v>
      </c>
      <c r="W41">
        <v>43.76</v>
      </c>
      <c r="X41">
        <v>95.03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17.059999999999999</v>
      </c>
      <c r="AG41">
        <v>41.68</v>
      </c>
      <c r="AH41">
        <v>0</v>
      </c>
      <c r="AI41">
        <v>0</v>
      </c>
      <c r="AJ41">
        <v>0</v>
      </c>
      <c r="AK41">
        <v>25.13</v>
      </c>
      <c r="AL41">
        <v>2.2400000000000002</v>
      </c>
      <c r="AM41">
        <v>0</v>
      </c>
      <c r="AN41">
        <v>0.62</v>
      </c>
      <c r="AO41">
        <v>0</v>
      </c>
      <c r="AP41">
        <v>6.53</v>
      </c>
      <c r="AQ41">
        <v>25.32</v>
      </c>
      <c r="AR41">
        <v>25.46</v>
      </c>
      <c r="AS41">
        <v>10.34</v>
      </c>
      <c r="AT41">
        <v>14.42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2258.38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656.3</v>
      </c>
      <c r="L42">
        <v>417.79</v>
      </c>
      <c r="M42">
        <v>88.43</v>
      </c>
      <c r="N42">
        <v>90.83</v>
      </c>
      <c r="O42">
        <v>59.75</v>
      </c>
      <c r="P42">
        <v>134.27000000000001</v>
      </c>
      <c r="Q42">
        <v>17.28</v>
      </c>
      <c r="R42">
        <v>40.75</v>
      </c>
      <c r="S42">
        <v>25.38</v>
      </c>
      <c r="T42">
        <v>0</v>
      </c>
      <c r="U42">
        <v>402.52</v>
      </c>
      <c r="V42">
        <v>17.489999999999998</v>
      </c>
      <c r="W42">
        <v>43.76</v>
      </c>
      <c r="X42">
        <v>95.03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17.059999999999999</v>
      </c>
      <c r="AG42">
        <v>41.68</v>
      </c>
      <c r="AH42">
        <v>0</v>
      </c>
      <c r="AI42">
        <v>0</v>
      </c>
      <c r="AJ42">
        <v>0</v>
      </c>
      <c r="AK42">
        <v>25.13</v>
      </c>
      <c r="AL42">
        <v>2.2400000000000002</v>
      </c>
      <c r="AM42">
        <v>0</v>
      </c>
      <c r="AN42">
        <v>0.62</v>
      </c>
      <c r="AO42">
        <v>0</v>
      </c>
      <c r="AP42">
        <v>6.53</v>
      </c>
      <c r="AQ42">
        <v>25.32</v>
      </c>
      <c r="AR42">
        <v>25.46</v>
      </c>
      <c r="AS42">
        <v>10.34</v>
      </c>
      <c r="AT42">
        <v>14.42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2258.38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565.33000000000004</v>
      </c>
      <c r="L43">
        <v>344.37</v>
      </c>
      <c r="M43">
        <v>88.43</v>
      </c>
      <c r="N43">
        <v>90.83</v>
      </c>
      <c r="O43">
        <v>59.75</v>
      </c>
      <c r="P43">
        <v>134.27000000000001</v>
      </c>
      <c r="Q43">
        <v>15.29</v>
      </c>
      <c r="R43">
        <v>33.28</v>
      </c>
      <c r="S43">
        <v>20.85</v>
      </c>
      <c r="T43">
        <v>0</v>
      </c>
      <c r="U43">
        <v>402.52</v>
      </c>
      <c r="V43">
        <v>14.01</v>
      </c>
      <c r="W43">
        <v>43.76</v>
      </c>
      <c r="X43">
        <v>95.03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17.059999999999999</v>
      </c>
      <c r="AG43">
        <v>41.68</v>
      </c>
      <c r="AH43">
        <v>0</v>
      </c>
      <c r="AI43">
        <v>0</v>
      </c>
      <c r="AJ43">
        <v>0</v>
      </c>
      <c r="AK43">
        <v>25.13</v>
      </c>
      <c r="AL43">
        <v>2.2400000000000002</v>
      </c>
      <c r="AM43">
        <v>0</v>
      </c>
      <c r="AN43">
        <v>0.62</v>
      </c>
      <c r="AO43">
        <v>0</v>
      </c>
      <c r="AP43">
        <v>6.53</v>
      </c>
      <c r="AQ43">
        <v>25.32</v>
      </c>
      <c r="AR43">
        <v>25.46</v>
      </c>
      <c r="AS43">
        <v>10.34</v>
      </c>
      <c r="AT43">
        <v>14.42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2076.52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476.9</v>
      </c>
      <c r="L44">
        <v>344.37</v>
      </c>
      <c r="M44">
        <v>88.43</v>
      </c>
      <c r="N44">
        <v>90.83</v>
      </c>
      <c r="O44">
        <v>59.75</v>
      </c>
      <c r="P44">
        <v>134.27000000000001</v>
      </c>
      <c r="Q44">
        <v>15.29</v>
      </c>
      <c r="R44">
        <v>33.28</v>
      </c>
      <c r="S44">
        <v>20.85</v>
      </c>
      <c r="T44">
        <v>0</v>
      </c>
      <c r="U44">
        <v>402.52</v>
      </c>
      <c r="V44">
        <v>14.76</v>
      </c>
      <c r="W44">
        <v>43.76</v>
      </c>
      <c r="X44">
        <v>95.03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17.059999999999999</v>
      </c>
      <c r="AG44">
        <v>41.68</v>
      </c>
      <c r="AH44">
        <v>0</v>
      </c>
      <c r="AI44">
        <v>0</v>
      </c>
      <c r="AJ44">
        <v>0</v>
      </c>
      <c r="AK44">
        <v>25.13</v>
      </c>
      <c r="AL44">
        <v>2.2400000000000002</v>
      </c>
      <c r="AM44">
        <v>0</v>
      </c>
      <c r="AN44">
        <v>0.62</v>
      </c>
      <c r="AO44">
        <v>0</v>
      </c>
      <c r="AP44">
        <v>6.53</v>
      </c>
      <c r="AQ44">
        <v>25.32</v>
      </c>
      <c r="AR44">
        <v>2.12</v>
      </c>
      <c r="AS44">
        <v>10.34</v>
      </c>
      <c r="AT44">
        <v>14.42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1965.4999999999998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409.62</v>
      </c>
      <c r="L45">
        <v>302.85000000000002</v>
      </c>
      <c r="M45">
        <v>88.43</v>
      </c>
      <c r="N45">
        <v>90.83</v>
      </c>
      <c r="O45">
        <v>59.75</v>
      </c>
      <c r="P45">
        <v>134.27000000000001</v>
      </c>
      <c r="Q45">
        <v>15.29</v>
      </c>
      <c r="R45">
        <v>33.28</v>
      </c>
      <c r="S45">
        <v>20.85</v>
      </c>
      <c r="T45">
        <v>0</v>
      </c>
      <c r="U45">
        <v>402.52</v>
      </c>
      <c r="V45">
        <v>15.81</v>
      </c>
      <c r="W45">
        <v>43.76</v>
      </c>
      <c r="X45">
        <v>95.03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17.059999999999999</v>
      </c>
      <c r="AG45">
        <v>41.68</v>
      </c>
      <c r="AH45">
        <v>0</v>
      </c>
      <c r="AI45">
        <v>0</v>
      </c>
      <c r="AJ45">
        <v>0</v>
      </c>
      <c r="AK45">
        <v>25.13</v>
      </c>
      <c r="AL45">
        <v>2.2400000000000002</v>
      </c>
      <c r="AM45">
        <v>0</v>
      </c>
      <c r="AN45">
        <v>0.62</v>
      </c>
      <c r="AO45">
        <v>0</v>
      </c>
      <c r="AP45">
        <v>6.53</v>
      </c>
      <c r="AQ45">
        <v>25.32</v>
      </c>
      <c r="AR45">
        <v>1.07</v>
      </c>
      <c r="AS45">
        <v>10.34</v>
      </c>
      <c r="AT45">
        <v>14.42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1856.6999999999998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361.56</v>
      </c>
      <c r="L46">
        <v>228.19</v>
      </c>
      <c r="M46">
        <v>88.43</v>
      </c>
      <c r="N46">
        <v>90.83</v>
      </c>
      <c r="O46">
        <v>59.75</v>
      </c>
      <c r="P46">
        <v>134.27000000000001</v>
      </c>
      <c r="Q46">
        <v>15.29</v>
      </c>
      <c r="R46">
        <v>33.28</v>
      </c>
      <c r="S46">
        <v>20.85</v>
      </c>
      <c r="T46">
        <v>0</v>
      </c>
      <c r="U46">
        <v>402.52</v>
      </c>
      <c r="V46">
        <v>15.81</v>
      </c>
      <c r="W46">
        <v>43.76</v>
      </c>
      <c r="X46">
        <v>95.03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17.059999999999999</v>
      </c>
      <c r="AG46">
        <v>41.68</v>
      </c>
      <c r="AH46">
        <v>0</v>
      </c>
      <c r="AI46">
        <v>0</v>
      </c>
      <c r="AJ46">
        <v>0</v>
      </c>
      <c r="AK46">
        <v>25.13</v>
      </c>
      <c r="AL46">
        <v>2.2400000000000002</v>
      </c>
      <c r="AM46">
        <v>0</v>
      </c>
      <c r="AN46">
        <v>0.62</v>
      </c>
      <c r="AO46">
        <v>0</v>
      </c>
      <c r="AP46">
        <v>6.53</v>
      </c>
      <c r="AQ46">
        <v>25.32</v>
      </c>
      <c r="AR46">
        <v>1.07</v>
      </c>
      <c r="AS46">
        <v>4.1399999999999997</v>
      </c>
      <c r="AT46">
        <v>14.42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1727.78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361.56</v>
      </c>
      <c r="L47">
        <v>228.19</v>
      </c>
      <c r="M47">
        <v>88.43</v>
      </c>
      <c r="N47">
        <v>90.83</v>
      </c>
      <c r="O47">
        <v>59.75</v>
      </c>
      <c r="P47">
        <v>134.27000000000001</v>
      </c>
      <c r="Q47">
        <v>9.1300000000000008</v>
      </c>
      <c r="R47">
        <v>25.22</v>
      </c>
      <c r="S47">
        <v>15.67</v>
      </c>
      <c r="T47">
        <v>0</v>
      </c>
      <c r="U47">
        <v>402.52</v>
      </c>
      <c r="V47">
        <v>17.489999999999998</v>
      </c>
      <c r="W47">
        <v>43.76</v>
      </c>
      <c r="X47">
        <v>95.03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17.059999999999999</v>
      </c>
      <c r="AG47">
        <v>41.68</v>
      </c>
      <c r="AH47">
        <v>0</v>
      </c>
      <c r="AI47">
        <v>0</v>
      </c>
      <c r="AJ47">
        <v>0</v>
      </c>
      <c r="AK47">
        <v>25.13</v>
      </c>
      <c r="AL47">
        <v>2.2400000000000002</v>
      </c>
      <c r="AM47">
        <v>0</v>
      </c>
      <c r="AN47">
        <v>0.62</v>
      </c>
      <c r="AO47">
        <v>0</v>
      </c>
      <c r="AP47">
        <v>0.99</v>
      </c>
      <c r="AQ47">
        <v>25.32</v>
      </c>
      <c r="AR47">
        <v>1.07</v>
      </c>
      <c r="AS47">
        <v>4.1399999999999997</v>
      </c>
      <c r="AT47">
        <v>14.42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1704.5200000000002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361.56</v>
      </c>
      <c r="L48">
        <v>228.19</v>
      </c>
      <c r="M48">
        <v>88.43</v>
      </c>
      <c r="N48">
        <v>90.83</v>
      </c>
      <c r="O48">
        <v>59.75</v>
      </c>
      <c r="P48">
        <v>134.27000000000001</v>
      </c>
      <c r="Q48">
        <v>7.63</v>
      </c>
      <c r="R48">
        <v>19.59</v>
      </c>
      <c r="S48">
        <v>12.16</v>
      </c>
      <c r="T48">
        <v>0</v>
      </c>
      <c r="U48">
        <v>402.52</v>
      </c>
      <c r="V48">
        <v>17.489999999999998</v>
      </c>
      <c r="W48">
        <v>43.76</v>
      </c>
      <c r="X48">
        <v>95.03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17.059999999999999</v>
      </c>
      <c r="AG48">
        <v>41.68</v>
      </c>
      <c r="AH48">
        <v>0</v>
      </c>
      <c r="AI48">
        <v>0</v>
      </c>
      <c r="AJ48">
        <v>0</v>
      </c>
      <c r="AK48">
        <v>25.13</v>
      </c>
      <c r="AL48">
        <v>2.2400000000000002</v>
      </c>
      <c r="AM48">
        <v>0</v>
      </c>
      <c r="AN48">
        <v>0.62</v>
      </c>
      <c r="AO48">
        <v>0</v>
      </c>
      <c r="AP48">
        <v>0.99</v>
      </c>
      <c r="AQ48">
        <v>25.32</v>
      </c>
      <c r="AR48">
        <v>1.07</v>
      </c>
      <c r="AS48">
        <v>4.1399999999999997</v>
      </c>
      <c r="AT48">
        <v>14.42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1693.88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361.56</v>
      </c>
      <c r="L49">
        <v>228.19</v>
      </c>
      <c r="M49">
        <v>88.43</v>
      </c>
      <c r="N49">
        <v>90.83</v>
      </c>
      <c r="O49">
        <v>59.75</v>
      </c>
      <c r="P49">
        <v>134.27000000000001</v>
      </c>
      <c r="Q49">
        <v>6.48</v>
      </c>
      <c r="R49">
        <v>19.59</v>
      </c>
      <c r="S49">
        <v>12.16</v>
      </c>
      <c r="T49">
        <v>0</v>
      </c>
      <c r="U49">
        <v>402.52</v>
      </c>
      <c r="V49">
        <v>15.5</v>
      </c>
      <c r="W49">
        <v>32.15</v>
      </c>
      <c r="X49">
        <v>95.03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17.059999999999999</v>
      </c>
      <c r="AG49">
        <v>41.68</v>
      </c>
      <c r="AH49">
        <v>0</v>
      </c>
      <c r="AI49">
        <v>0</v>
      </c>
      <c r="AJ49">
        <v>0</v>
      </c>
      <c r="AK49">
        <v>25.13</v>
      </c>
      <c r="AL49">
        <v>2.2400000000000002</v>
      </c>
      <c r="AM49">
        <v>0</v>
      </c>
      <c r="AN49">
        <v>0.62</v>
      </c>
      <c r="AO49">
        <v>0</v>
      </c>
      <c r="AP49">
        <v>0.99</v>
      </c>
      <c r="AQ49">
        <v>25.32</v>
      </c>
      <c r="AR49">
        <v>25.46</v>
      </c>
      <c r="AS49">
        <v>4.1399999999999997</v>
      </c>
      <c r="AT49">
        <v>14.42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1703.5200000000004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361.56</v>
      </c>
      <c r="L50">
        <v>228.19</v>
      </c>
      <c r="M50">
        <v>88.43</v>
      </c>
      <c r="N50">
        <v>90.83</v>
      </c>
      <c r="O50">
        <v>59.75</v>
      </c>
      <c r="P50">
        <v>134.27000000000001</v>
      </c>
      <c r="Q50">
        <v>6.48</v>
      </c>
      <c r="R50">
        <v>19.59</v>
      </c>
      <c r="S50">
        <v>12.16</v>
      </c>
      <c r="T50">
        <v>0</v>
      </c>
      <c r="U50">
        <v>402.52</v>
      </c>
      <c r="V50">
        <v>15.5</v>
      </c>
      <c r="W50">
        <v>32.15</v>
      </c>
      <c r="X50">
        <v>95.03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17.059999999999999</v>
      </c>
      <c r="AG50">
        <v>41.68</v>
      </c>
      <c r="AH50">
        <v>0</v>
      </c>
      <c r="AI50">
        <v>0</v>
      </c>
      <c r="AJ50">
        <v>0</v>
      </c>
      <c r="AK50">
        <v>25.13</v>
      </c>
      <c r="AL50">
        <v>2.2400000000000002</v>
      </c>
      <c r="AM50">
        <v>0</v>
      </c>
      <c r="AN50">
        <v>0.62</v>
      </c>
      <c r="AO50">
        <v>0</v>
      </c>
      <c r="AP50">
        <v>0.99</v>
      </c>
      <c r="AQ50">
        <v>25.32</v>
      </c>
      <c r="AR50">
        <v>25.46</v>
      </c>
      <c r="AS50">
        <v>4.1399999999999997</v>
      </c>
      <c r="AT50">
        <v>14.42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1703.5200000000004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361.56</v>
      </c>
      <c r="L51">
        <v>228.19</v>
      </c>
      <c r="M51">
        <v>88.43</v>
      </c>
      <c r="N51">
        <v>90.83</v>
      </c>
      <c r="O51">
        <v>59.75</v>
      </c>
      <c r="P51">
        <v>134.27000000000001</v>
      </c>
      <c r="Q51">
        <v>6.48</v>
      </c>
      <c r="R51">
        <v>19.59</v>
      </c>
      <c r="S51">
        <v>12.16</v>
      </c>
      <c r="T51">
        <v>0</v>
      </c>
      <c r="U51">
        <v>402.52</v>
      </c>
      <c r="V51">
        <v>15.5</v>
      </c>
      <c r="W51">
        <v>32.15</v>
      </c>
      <c r="X51">
        <v>95.03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17.059999999999999</v>
      </c>
      <c r="AG51">
        <v>41.68</v>
      </c>
      <c r="AH51">
        <v>0</v>
      </c>
      <c r="AI51">
        <v>0</v>
      </c>
      <c r="AJ51">
        <v>0</v>
      </c>
      <c r="AK51">
        <v>25.13</v>
      </c>
      <c r="AL51">
        <v>12.28</v>
      </c>
      <c r="AM51">
        <v>0</v>
      </c>
      <c r="AN51">
        <v>0.62</v>
      </c>
      <c r="AO51">
        <v>0</v>
      </c>
      <c r="AP51">
        <v>0.99</v>
      </c>
      <c r="AQ51">
        <v>25.32</v>
      </c>
      <c r="AR51">
        <v>2.12</v>
      </c>
      <c r="AS51">
        <v>4.1399999999999997</v>
      </c>
      <c r="AT51">
        <v>14.42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1690.2200000000003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284.66000000000003</v>
      </c>
      <c r="L52">
        <v>228.19</v>
      </c>
      <c r="M52">
        <v>88.43</v>
      </c>
      <c r="N52">
        <v>90.83</v>
      </c>
      <c r="O52">
        <v>59.75</v>
      </c>
      <c r="P52">
        <v>134.27000000000001</v>
      </c>
      <c r="Q52">
        <v>6.48</v>
      </c>
      <c r="R52">
        <v>19.59</v>
      </c>
      <c r="S52">
        <v>12.16</v>
      </c>
      <c r="T52">
        <v>0</v>
      </c>
      <c r="U52">
        <v>402.52</v>
      </c>
      <c r="V52">
        <v>15.5</v>
      </c>
      <c r="W52">
        <v>32.15</v>
      </c>
      <c r="X52">
        <v>95.03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17.059999999999999</v>
      </c>
      <c r="AG52">
        <v>41.68</v>
      </c>
      <c r="AH52">
        <v>0</v>
      </c>
      <c r="AI52">
        <v>0</v>
      </c>
      <c r="AJ52">
        <v>0</v>
      </c>
      <c r="AK52">
        <v>25.13</v>
      </c>
      <c r="AL52">
        <v>12.28</v>
      </c>
      <c r="AM52">
        <v>0</v>
      </c>
      <c r="AN52">
        <v>0.62</v>
      </c>
      <c r="AO52">
        <v>0</v>
      </c>
      <c r="AP52">
        <v>0.99</v>
      </c>
      <c r="AQ52">
        <v>25.32</v>
      </c>
      <c r="AR52">
        <v>0.85</v>
      </c>
      <c r="AS52">
        <v>4.1399999999999997</v>
      </c>
      <c r="AT52">
        <v>14.42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1612.0500000000002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265.44</v>
      </c>
      <c r="L53">
        <v>228.19</v>
      </c>
      <c r="M53">
        <v>88.43</v>
      </c>
      <c r="N53">
        <v>90.83</v>
      </c>
      <c r="O53">
        <v>59.75</v>
      </c>
      <c r="P53">
        <v>134.27000000000001</v>
      </c>
      <c r="Q53">
        <v>6.48</v>
      </c>
      <c r="R53">
        <v>19.59</v>
      </c>
      <c r="S53">
        <v>12.16</v>
      </c>
      <c r="T53">
        <v>0</v>
      </c>
      <c r="U53">
        <v>402.52</v>
      </c>
      <c r="V53">
        <v>15.5</v>
      </c>
      <c r="W53">
        <v>32.15</v>
      </c>
      <c r="X53">
        <v>95.03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17.059999999999999</v>
      </c>
      <c r="AG53">
        <v>41.68</v>
      </c>
      <c r="AH53">
        <v>0</v>
      </c>
      <c r="AI53">
        <v>0</v>
      </c>
      <c r="AJ53">
        <v>0</v>
      </c>
      <c r="AK53">
        <v>25.13</v>
      </c>
      <c r="AL53">
        <v>12.28</v>
      </c>
      <c r="AM53">
        <v>0</v>
      </c>
      <c r="AN53">
        <v>0.62</v>
      </c>
      <c r="AO53">
        <v>0</v>
      </c>
      <c r="AP53">
        <v>0.99</v>
      </c>
      <c r="AQ53">
        <v>25.32</v>
      </c>
      <c r="AR53">
        <v>0.85</v>
      </c>
      <c r="AS53">
        <v>4.1399999999999997</v>
      </c>
      <c r="AT53">
        <v>14.42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1592.83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265.44</v>
      </c>
      <c r="L54">
        <v>228.19</v>
      </c>
      <c r="M54">
        <v>88.43</v>
      </c>
      <c r="N54">
        <v>90.83</v>
      </c>
      <c r="O54">
        <v>59.75</v>
      </c>
      <c r="P54">
        <v>134.27000000000001</v>
      </c>
      <c r="Q54">
        <v>6.48</v>
      </c>
      <c r="R54">
        <v>19.59</v>
      </c>
      <c r="S54">
        <v>12.16</v>
      </c>
      <c r="T54">
        <v>0</v>
      </c>
      <c r="U54">
        <v>402.52</v>
      </c>
      <c r="V54">
        <v>15.5</v>
      </c>
      <c r="W54">
        <v>32.15</v>
      </c>
      <c r="X54">
        <v>89.93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17.059999999999999</v>
      </c>
      <c r="AG54">
        <v>41.68</v>
      </c>
      <c r="AH54">
        <v>0</v>
      </c>
      <c r="AI54">
        <v>0</v>
      </c>
      <c r="AJ54">
        <v>0</v>
      </c>
      <c r="AK54">
        <v>25.13</v>
      </c>
      <c r="AL54">
        <v>12.28</v>
      </c>
      <c r="AM54">
        <v>0</v>
      </c>
      <c r="AN54">
        <v>0.62</v>
      </c>
      <c r="AO54">
        <v>0</v>
      </c>
      <c r="AP54">
        <v>0.99</v>
      </c>
      <c r="AQ54">
        <v>25.32</v>
      </c>
      <c r="AR54">
        <v>0.85</v>
      </c>
      <c r="AS54">
        <v>4.1399999999999997</v>
      </c>
      <c r="AT54">
        <v>14.42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1587.73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265.44</v>
      </c>
      <c r="L55">
        <v>228.19</v>
      </c>
      <c r="M55">
        <v>88.43</v>
      </c>
      <c r="N55">
        <v>90.83</v>
      </c>
      <c r="O55">
        <v>59.75</v>
      </c>
      <c r="P55">
        <v>134.27000000000001</v>
      </c>
      <c r="Q55">
        <v>6.48</v>
      </c>
      <c r="R55">
        <v>19.59</v>
      </c>
      <c r="S55">
        <v>12.16</v>
      </c>
      <c r="T55">
        <v>0</v>
      </c>
      <c r="U55">
        <v>402.52</v>
      </c>
      <c r="V55">
        <v>15.5</v>
      </c>
      <c r="W55">
        <v>32.15</v>
      </c>
      <c r="X55">
        <v>83.09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17.059999999999999</v>
      </c>
      <c r="AG55">
        <v>41.68</v>
      </c>
      <c r="AH55">
        <v>0</v>
      </c>
      <c r="AI55">
        <v>0</v>
      </c>
      <c r="AJ55">
        <v>0</v>
      </c>
      <c r="AK55">
        <v>25.13</v>
      </c>
      <c r="AL55">
        <v>12.28</v>
      </c>
      <c r="AM55">
        <v>0</v>
      </c>
      <c r="AN55">
        <v>0.62</v>
      </c>
      <c r="AO55">
        <v>0</v>
      </c>
      <c r="AP55">
        <v>0.99</v>
      </c>
      <c r="AQ55">
        <v>25.32</v>
      </c>
      <c r="AR55">
        <v>0.63</v>
      </c>
      <c r="AS55">
        <v>4.1399999999999997</v>
      </c>
      <c r="AT55">
        <v>14.42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1580.67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265.44</v>
      </c>
      <c r="L56">
        <v>228.19</v>
      </c>
      <c r="M56">
        <v>88.43</v>
      </c>
      <c r="N56">
        <v>90.83</v>
      </c>
      <c r="O56">
        <v>59.75</v>
      </c>
      <c r="P56">
        <v>134.27000000000001</v>
      </c>
      <c r="Q56">
        <v>6.48</v>
      </c>
      <c r="R56">
        <v>19.59</v>
      </c>
      <c r="S56">
        <v>12.16</v>
      </c>
      <c r="T56">
        <v>0</v>
      </c>
      <c r="U56">
        <v>402.52</v>
      </c>
      <c r="V56">
        <v>15.5</v>
      </c>
      <c r="W56">
        <v>32.15</v>
      </c>
      <c r="X56">
        <v>83.09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17.059999999999999</v>
      </c>
      <c r="AG56">
        <v>41.68</v>
      </c>
      <c r="AH56">
        <v>0</v>
      </c>
      <c r="AI56">
        <v>0</v>
      </c>
      <c r="AJ56">
        <v>0</v>
      </c>
      <c r="AK56">
        <v>25.13</v>
      </c>
      <c r="AL56">
        <v>12.28</v>
      </c>
      <c r="AM56">
        <v>0</v>
      </c>
      <c r="AN56">
        <v>0.62</v>
      </c>
      <c r="AO56">
        <v>0</v>
      </c>
      <c r="AP56">
        <v>0.99</v>
      </c>
      <c r="AQ56">
        <v>25.32</v>
      </c>
      <c r="AR56">
        <v>0.63</v>
      </c>
      <c r="AS56">
        <v>4.1399999999999997</v>
      </c>
      <c r="AT56">
        <v>14.42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1580.67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265.44</v>
      </c>
      <c r="L57">
        <v>228.19</v>
      </c>
      <c r="M57">
        <v>88.43</v>
      </c>
      <c r="N57">
        <v>90.83</v>
      </c>
      <c r="O57">
        <v>59.75</v>
      </c>
      <c r="P57">
        <v>134.27000000000001</v>
      </c>
      <c r="Q57">
        <v>6.48</v>
      </c>
      <c r="R57">
        <v>19.59</v>
      </c>
      <c r="S57">
        <v>12.16</v>
      </c>
      <c r="T57">
        <v>0</v>
      </c>
      <c r="U57">
        <v>402.52</v>
      </c>
      <c r="V57">
        <v>15.5</v>
      </c>
      <c r="W57">
        <v>32.15</v>
      </c>
      <c r="X57">
        <v>83.09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17.059999999999999</v>
      </c>
      <c r="AG57">
        <v>41.68</v>
      </c>
      <c r="AH57">
        <v>0</v>
      </c>
      <c r="AI57">
        <v>0</v>
      </c>
      <c r="AJ57">
        <v>0</v>
      </c>
      <c r="AK57">
        <v>25.13</v>
      </c>
      <c r="AL57">
        <v>12.28</v>
      </c>
      <c r="AM57">
        <v>0</v>
      </c>
      <c r="AN57">
        <v>0.62</v>
      </c>
      <c r="AO57">
        <v>0</v>
      </c>
      <c r="AP57">
        <v>0.99</v>
      </c>
      <c r="AQ57">
        <v>25.32</v>
      </c>
      <c r="AR57">
        <v>0.63</v>
      </c>
      <c r="AS57">
        <v>4.1399999999999997</v>
      </c>
      <c r="AT57">
        <v>14.42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1580.67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265.44</v>
      </c>
      <c r="L58">
        <v>228.19</v>
      </c>
      <c r="M58">
        <v>88.43</v>
      </c>
      <c r="N58">
        <v>90.83</v>
      </c>
      <c r="O58">
        <v>59.75</v>
      </c>
      <c r="P58">
        <v>134.27000000000001</v>
      </c>
      <c r="Q58">
        <v>6.48</v>
      </c>
      <c r="R58">
        <v>19.59</v>
      </c>
      <c r="S58">
        <v>12.16</v>
      </c>
      <c r="T58">
        <v>0</v>
      </c>
      <c r="U58">
        <v>402.52</v>
      </c>
      <c r="V58">
        <v>15.5</v>
      </c>
      <c r="W58">
        <v>32.15</v>
      </c>
      <c r="X58">
        <v>83.09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17.059999999999999</v>
      </c>
      <c r="AG58">
        <v>41.68</v>
      </c>
      <c r="AH58">
        <v>0</v>
      </c>
      <c r="AI58">
        <v>0</v>
      </c>
      <c r="AJ58">
        <v>0</v>
      </c>
      <c r="AK58">
        <v>25.13</v>
      </c>
      <c r="AL58">
        <v>12.28</v>
      </c>
      <c r="AM58">
        <v>0</v>
      </c>
      <c r="AN58">
        <v>0.62</v>
      </c>
      <c r="AO58">
        <v>0</v>
      </c>
      <c r="AP58">
        <v>0.99</v>
      </c>
      <c r="AQ58">
        <v>25.32</v>
      </c>
      <c r="AR58">
        <v>0.63</v>
      </c>
      <c r="AS58">
        <v>4.1399999999999997</v>
      </c>
      <c r="AT58">
        <v>14.42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1580.67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265.44</v>
      </c>
      <c r="L59">
        <v>228.19</v>
      </c>
      <c r="M59">
        <v>88.43</v>
      </c>
      <c r="N59">
        <v>90.83</v>
      </c>
      <c r="O59">
        <v>59.75</v>
      </c>
      <c r="P59">
        <v>134.27000000000001</v>
      </c>
      <c r="Q59">
        <v>6.48</v>
      </c>
      <c r="R59">
        <v>19.59</v>
      </c>
      <c r="S59">
        <v>12.16</v>
      </c>
      <c r="T59">
        <v>0</v>
      </c>
      <c r="U59">
        <v>402.52</v>
      </c>
      <c r="V59">
        <v>15.5</v>
      </c>
      <c r="W59">
        <v>32.15</v>
      </c>
      <c r="X59">
        <v>83.09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17.059999999999999</v>
      </c>
      <c r="AG59">
        <v>41.68</v>
      </c>
      <c r="AH59">
        <v>0</v>
      </c>
      <c r="AI59">
        <v>0</v>
      </c>
      <c r="AJ59">
        <v>0</v>
      </c>
      <c r="AK59">
        <v>25.13</v>
      </c>
      <c r="AL59">
        <v>12.28</v>
      </c>
      <c r="AM59">
        <v>0</v>
      </c>
      <c r="AN59">
        <v>0.62</v>
      </c>
      <c r="AO59">
        <v>0</v>
      </c>
      <c r="AP59">
        <v>0.99</v>
      </c>
      <c r="AQ59">
        <v>25.32</v>
      </c>
      <c r="AR59">
        <v>0.63</v>
      </c>
      <c r="AS59">
        <v>4.1399999999999997</v>
      </c>
      <c r="AT59">
        <v>14.42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1580.67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265.44</v>
      </c>
      <c r="L60">
        <v>228.19</v>
      </c>
      <c r="M60">
        <v>88.43</v>
      </c>
      <c r="N60">
        <v>90.83</v>
      </c>
      <c r="O60">
        <v>59.75</v>
      </c>
      <c r="P60">
        <v>134.27000000000001</v>
      </c>
      <c r="Q60">
        <v>6.48</v>
      </c>
      <c r="R60">
        <v>19.59</v>
      </c>
      <c r="S60">
        <v>12.16</v>
      </c>
      <c r="T60">
        <v>0</v>
      </c>
      <c r="U60">
        <v>402.52</v>
      </c>
      <c r="V60">
        <v>15.5</v>
      </c>
      <c r="W60">
        <v>32.15</v>
      </c>
      <c r="X60">
        <v>83.09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17.059999999999999</v>
      </c>
      <c r="AG60">
        <v>41.68</v>
      </c>
      <c r="AH60">
        <v>0</v>
      </c>
      <c r="AI60">
        <v>0</v>
      </c>
      <c r="AJ60">
        <v>0</v>
      </c>
      <c r="AK60">
        <v>25.13</v>
      </c>
      <c r="AL60">
        <v>12.28</v>
      </c>
      <c r="AM60">
        <v>0</v>
      </c>
      <c r="AN60">
        <v>0.62</v>
      </c>
      <c r="AO60">
        <v>0</v>
      </c>
      <c r="AP60">
        <v>0.99</v>
      </c>
      <c r="AQ60">
        <v>25.32</v>
      </c>
      <c r="AR60">
        <v>0.63</v>
      </c>
      <c r="AS60">
        <v>4.1399999999999997</v>
      </c>
      <c r="AT60">
        <v>14.42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1580.67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265.44</v>
      </c>
      <c r="L61">
        <v>228.19</v>
      </c>
      <c r="M61">
        <v>88.43</v>
      </c>
      <c r="N61">
        <v>90.83</v>
      </c>
      <c r="O61">
        <v>59.75</v>
      </c>
      <c r="P61">
        <v>134.27000000000001</v>
      </c>
      <c r="Q61">
        <v>6.48</v>
      </c>
      <c r="R61">
        <v>19.59</v>
      </c>
      <c r="S61">
        <v>12.16</v>
      </c>
      <c r="T61">
        <v>0</v>
      </c>
      <c r="U61">
        <v>402.52</v>
      </c>
      <c r="V61">
        <v>15.5</v>
      </c>
      <c r="W61">
        <v>32.15</v>
      </c>
      <c r="X61">
        <v>83.09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17.059999999999999</v>
      </c>
      <c r="AG61">
        <v>41.68</v>
      </c>
      <c r="AH61">
        <v>0</v>
      </c>
      <c r="AI61">
        <v>0</v>
      </c>
      <c r="AJ61">
        <v>0</v>
      </c>
      <c r="AK61">
        <v>25.13</v>
      </c>
      <c r="AL61">
        <v>12.28</v>
      </c>
      <c r="AM61">
        <v>0</v>
      </c>
      <c r="AN61">
        <v>0.62</v>
      </c>
      <c r="AO61">
        <v>0</v>
      </c>
      <c r="AP61">
        <v>0.99</v>
      </c>
      <c r="AQ61">
        <v>25.25</v>
      </c>
      <c r="AR61">
        <v>0.63</v>
      </c>
      <c r="AS61">
        <v>4.1399999999999997</v>
      </c>
      <c r="AT61">
        <v>14.42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1580.6000000000001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332.72</v>
      </c>
      <c r="L62">
        <v>228.19</v>
      </c>
      <c r="M62">
        <v>88.43</v>
      </c>
      <c r="N62">
        <v>90.83</v>
      </c>
      <c r="O62">
        <v>59.75</v>
      </c>
      <c r="P62">
        <v>134.27000000000001</v>
      </c>
      <c r="Q62">
        <v>6.48</v>
      </c>
      <c r="R62">
        <v>19.59</v>
      </c>
      <c r="S62">
        <v>12.16</v>
      </c>
      <c r="T62">
        <v>0</v>
      </c>
      <c r="U62">
        <v>402.52</v>
      </c>
      <c r="V62">
        <v>15.5</v>
      </c>
      <c r="W62">
        <v>32.15</v>
      </c>
      <c r="X62">
        <v>95.03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17.059999999999999</v>
      </c>
      <c r="AG62">
        <v>41.68</v>
      </c>
      <c r="AH62">
        <v>0</v>
      </c>
      <c r="AI62">
        <v>0</v>
      </c>
      <c r="AJ62">
        <v>0</v>
      </c>
      <c r="AK62">
        <v>25.13</v>
      </c>
      <c r="AL62">
        <v>12.28</v>
      </c>
      <c r="AM62">
        <v>0</v>
      </c>
      <c r="AN62">
        <v>0.62</v>
      </c>
      <c r="AO62">
        <v>0</v>
      </c>
      <c r="AP62">
        <v>0.99</v>
      </c>
      <c r="AQ62">
        <v>25.07</v>
      </c>
      <c r="AR62">
        <v>0.63</v>
      </c>
      <c r="AS62">
        <v>4.1399999999999997</v>
      </c>
      <c r="AT62">
        <v>14.42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1659.6400000000003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400</v>
      </c>
      <c r="L63">
        <v>230.95</v>
      </c>
      <c r="M63">
        <v>88.43</v>
      </c>
      <c r="N63">
        <v>90.83</v>
      </c>
      <c r="O63">
        <v>59.75</v>
      </c>
      <c r="P63">
        <v>134.27000000000001</v>
      </c>
      <c r="Q63">
        <v>12.64</v>
      </c>
      <c r="R63">
        <v>24.22</v>
      </c>
      <c r="S63">
        <v>17.34</v>
      </c>
      <c r="T63">
        <v>0</v>
      </c>
      <c r="U63">
        <v>402.52</v>
      </c>
      <c r="V63">
        <v>15.5</v>
      </c>
      <c r="W63">
        <v>38.200000000000003</v>
      </c>
      <c r="X63">
        <v>95.03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17.059999999999999</v>
      </c>
      <c r="AG63">
        <v>41.68</v>
      </c>
      <c r="AH63">
        <v>0</v>
      </c>
      <c r="AI63">
        <v>0</v>
      </c>
      <c r="AJ63">
        <v>0</v>
      </c>
      <c r="AK63">
        <v>25.13</v>
      </c>
      <c r="AL63">
        <v>12.28</v>
      </c>
      <c r="AM63">
        <v>0</v>
      </c>
      <c r="AN63">
        <v>0.62</v>
      </c>
      <c r="AO63">
        <v>0</v>
      </c>
      <c r="AP63">
        <v>0.99</v>
      </c>
      <c r="AQ63">
        <v>25.07</v>
      </c>
      <c r="AR63">
        <v>0.63</v>
      </c>
      <c r="AS63">
        <v>4.1399999999999997</v>
      </c>
      <c r="AT63">
        <v>14.42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1751.7000000000003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476.9</v>
      </c>
      <c r="L64">
        <v>230.95</v>
      </c>
      <c r="M64">
        <v>88.43</v>
      </c>
      <c r="N64">
        <v>90.83</v>
      </c>
      <c r="O64">
        <v>59.75</v>
      </c>
      <c r="P64">
        <v>134.27000000000001</v>
      </c>
      <c r="Q64">
        <v>12.64</v>
      </c>
      <c r="R64">
        <v>27.65</v>
      </c>
      <c r="S64">
        <v>17.34</v>
      </c>
      <c r="T64">
        <v>0</v>
      </c>
      <c r="U64">
        <v>402.52</v>
      </c>
      <c r="V64">
        <v>14.24</v>
      </c>
      <c r="W64">
        <v>38.200000000000003</v>
      </c>
      <c r="X64">
        <v>95.03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17.059999999999999</v>
      </c>
      <c r="AG64">
        <v>41.68</v>
      </c>
      <c r="AH64">
        <v>0</v>
      </c>
      <c r="AI64">
        <v>0</v>
      </c>
      <c r="AJ64">
        <v>0</v>
      </c>
      <c r="AK64">
        <v>25.13</v>
      </c>
      <c r="AL64">
        <v>12.28</v>
      </c>
      <c r="AM64">
        <v>0</v>
      </c>
      <c r="AN64">
        <v>0.62</v>
      </c>
      <c r="AO64">
        <v>0</v>
      </c>
      <c r="AP64">
        <v>0.99</v>
      </c>
      <c r="AQ64">
        <v>25.07</v>
      </c>
      <c r="AR64">
        <v>0.63</v>
      </c>
      <c r="AS64">
        <v>4.1399999999999997</v>
      </c>
      <c r="AT64">
        <v>14.42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1830.7700000000004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553.79999999999995</v>
      </c>
      <c r="L65">
        <v>230.95</v>
      </c>
      <c r="M65">
        <v>88.43</v>
      </c>
      <c r="N65">
        <v>99.4</v>
      </c>
      <c r="O65">
        <v>59.75</v>
      </c>
      <c r="P65">
        <v>134.27000000000001</v>
      </c>
      <c r="Q65">
        <v>12.64</v>
      </c>
      <c r="R65">
        <v>27.65</v>
      </c>
      <c r="S65">
        <v>17.34</v>
      </c>
      <c r="T65">
        <v>0</v>
      </c>
      <c r="U65">
        <v>402.52</v>
      </c>
      <c r="V65">
        <v>13.28</v>
      </c>
      <c r="W65">
        <v>43.76</v>
      </c>
      <c r="X65">
        <v>95.03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17.059999999999999</v>
      </c>
      <c r="AG65">
        <v>41.68</v>
      </c>
      <c r="AH65">
        <v>0</v>
      </c>
      <c r="AI65">
        <v>0</v>
      </c>
      <c r="AJ65">
        <v>0</v>
      </c>
      <c r="AK65">
        <v>25.13</v>
      </c>
      <c r="AL65">
        <v>12.28</v>
      </c>
      <c r="AM65">
        <v>0</v>
      </c>
      <c r="AN65">
        <v>0.62</v>
      </c>
      <c r="AO65">
        <v>0</v>
      </c>
      <c r="AP65">
        <v>0.99</v>
      </c>
      <c r="AQ65">
        <v>25.07</v>
      </c>
      <c r="AR65">
        <v>0.63</v>
      </c>
      <c r="AS65">
        <v>4.1399999999999997</v>
      </c>
      <c r="AT65">
        <v>14.42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1920.8400000000001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582.27</v>
      </c>
      <c r="L66">
        <v>230.95</v>
      </c>
      <c r="M66">
        <v>88.43</v>
      </c>
      <c r="N66">
        <v>110.95</v>
      </c>
      <c r="O66">
        <v>59.75</v>
      </c>
      <c r="P66">
        <v>134.27000000000001</v>
      </c>
      <c r="Q66">
        <v>12.64</v>
      </c>
      <c r="R66">
        <v>27.65</v>
      </c>
      <c r="S66">
        <v>17.34</v>
      </c>
      <c r="T66">
        <v>0</v>
      </c>
      <c r="U66">
        <v>402.52</v>
      </c>
      <c r="V66">
        <v>13.14</v>
      </c>
      <c r="W66">
        <v>43.76</v>
      </c>
      <c r="X66">
        <v>95.03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17.059999999999999</v>
      </c>
      <c r="AG66">
        <v>41.68</v>
      </c>
      <c r="AH66">
        <v>0</v>
      </c>
      <c r="AI66">
        <v>0</v>
      </c>
      <c r="AJ66">
        <v>0</v>
      </c>
      <c r="AK66">
        <v>25.13</v>
      </c>
      <c r="AL66">
        <v>12.28</v>
      </c>
      <c r="AM66">
        <v>0</v>
      </c>
      <c r="AN66">
        <v>0.62</v>
      </c>
      <c r="AO66">
        <v>0</v>
      </c>
      <c r="AP66">
        <v>0.99</v>
      </c>
      <c r="AQ66">
        <v>25.07</v>
      </c>
      <c r="AR66">
        <v>0.63</v>
      </c>
      <c r="AS66">
        <v>4.1399999999999997</v>
      </c>
      <c r="AT66">
        <v>14.42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1960.7200000000005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582.27</v>
      </c>
      <c r="L67">
        <v>230.95</v>
      </c>
      <c r="M67">
        <v>88.43</v>
      </c>
      <c r="N67">
        <v>114.15</v>
      </c>
      <c r="O67">
        <v>59.75</v>
      </c>
      <c r="P67">
        <v>134.27000000000001</v>
      </c>
      <c r="Q67">
        <v>12.64</v>
      </c>
      <c r="R67">
        <v>27.65</v>
      </c>
      <c r="S67">
        <v>17.34</v>
      </c>
      <c r="T67">
        <v>0</v>
      </c>
      <c r="U67">
        <v>402.52</v>
      </c>
      <c r="V67">
        <v>13.12</v>
      </c>
      <c r="W67">
        <v>43.76</v>
      </c>
      <c r="X67">
        <v>95.03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17.059999999999999</v>
      </c>
      <c r="AG67">
        <v>41.68</v>
      </c>
      <c r="AH67">
        <v>0</v>
      </c>
      <c r="AI67">
        <v>0</v>
      </c>
      <c r="AJ67">
        <v>0</v>
      </c>
      <c r="AK67">
        <v>25.13</v>
      </c>
      <c r="AL67">
        <v>12.28</v>
      </c>
      <c r="AM67">
        <v>0</v>
      </c>
      <c r="AN67">
        <v>0.62</v>
      </c>
      <c r="AO67">
        <v>0</v>
      </c>
      <c r="AP67">
        <v>0.99</v>
      </c>
      <c r="AQ67">
        <v>37.6</v>
      </c>
      <c r="AR67">
        <v>0.63</v>
      </c>
      <c r="AS67">
        <v>4.1399999999999997</v>
      </c>
      <c r="AT67">
        <v>14.42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1976.4300000000003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582.27</v>
      </c>
      <c r="L68">
        <v>286.7</v>
      </c>
      <c r="M68">
        <v>88.43</v>
      </c>
      <c r="N68">
        <v>114.15</v>
      </c>
      <c r="O68">
        <v>59.75</v>
      </c>
      <c r="P68">
        <v>134.27000000000001</v>
      </c>
      <c r="Q68">
        <v>15.29</v>
      </c>
      <c r="R68">
        <v>33.28</v>
      </c>
      <c r="S68">
        <v>20.85</v>
      </c>
      <c r="T68">
        <v>0</v>
      </c>
      <c r="U68">
        <v>402.52</v>
      </c>
      <c r="V68">
        <v>15.35</v>
      </c>
      <c r="W68">
        <v>43.76</v>
      </c>
      <c r="X68">
        <v>95.03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17.059999999999999</v>
      </c>
      <c r="AG68">
        <v>41.68</v>
      </c>
      <c r="AH68">
        <v>0</v>
      </c>
      <c r="AI68">
        <v>0</v>
      </c>
      <c r="AJ68">
        <v>0</v>
      </c>
      <c r="AK68">
        <v>25.13</v>
      </c>
      <c r="AL68">
        <v>12.28</v>
      </c>
      <c r="AM68">
        <v>0</v>
      </c>
      <c r="AN68">
        <v>0.62</v>
      </c>
      <c r="AO68">
        <v>0</v>
      </c>
      <c r="AP68">
        <v>0.99</v>
      </c>
      <c r="AQ68">
        <v>37.6</v>
      </c>
      <c r="AR68">
        <v>0.63</v>
      </c>
      <c r="AS68">
        <v>4.1399999999999997</v>
      </c>
      <c r="AT68">
        <v>14.42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2046.2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582.27</v>
      </c>
      <c r="L69">
        <v>344.37</v>
      </c>
      <c r="M69">
        <v>88.43</v>
      </c>
      <c r="N69">
        <v>114.15</v>
      </c>
      <c r="O69">
        <v>59.75</v>
      </c>
      <c r="P69">
        <v>134.27000000000001</v>
      </c>
      <c r="Q69">
        <v>15.93</v>
      </c>
      <c r="R69">
        <v>35.51</v>
      </c>
      <c r="S69">
        <v>24.56</v>
      </c>
      <c r="T69">
        <v>0</v>
      </c>
      <c r="U69">
        <v>402.52</v>
      </c>
      <c r="V69">
        <v>19.170000000000002</v>
      </c>
      <c r="W69">
        <v>43.76</v>
      </c>
      <c r="X69">
        <v>95.03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17.059999999999999</v>
      </c>
      <c r="AG69">
        <v>41.68</v>
      </c>
      <c r="AH69">
        <v>18.21</v>
      </c>
      <c r="AI69">
        <v>0</v>
      </c>
      <c r="AJ69">
        <v>0</v>
      </c>
      <c r="AK69">
        <v>25.13</v>
      </c>
      <c r="AL69">
        <v>12.28</v>
      </c>
      <c r="AM69">
        <v>0</v>
      </c>
      <c r="AN69">
        <v>0.62</v>
      </c>
      <c r="AO69">
        <v>0</v>
      </c>
      <c r="AP69">
        <v>0.99</v>
      </c>
      <c r="AQ69">
        <v>37.6</v>
      </c>
      <c r="AR69">
        <v>0.63</v>
      </c>
      <c r="AS69">
        <v>4.1399999999999997</v>
      </c>
      <c r="AT69">
        <v>14.42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2132.48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582.27</v>
      </c>
      <c r="L70">
        <v>397.21</v>
      </c>
      <c r="M70">
        <v>88.43</v>
      </c>
      <c r="N70">
        <v>114.15</v>
      </c>
      <c r="O70">
        <v>59.75</v>
      </c>
      <c r="P70">
        <v>134.27000000000001</v>
      </c>
      <c r="Q70">
        <v>17.28</v>
      </c>
      <c r="R70">
        <v>39.99</v>
      </c>
      <c r="S70">
        <v>25.38</v>
      </c>
      <c r="T70">
        <v>0</v>
      </c>
      <c r="U70">
        <v>402.52</v>
      </c>
      <c r="V70">
        <v>19.36</v>
      </c>
      <c r="W70">
        <v>43.76</v>
      </c>
      <c r="X70">
        <v>95.03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17.059999999999999</v>
      </c>
      <c r="AG70">
        <v>41.68</v>
      </c>
      <c r="AH70">
        <v>40.049999999999997</v>
      </c>
      <c r="AI70">
        <v>0</v>
      </c>
      <c r="AJ70">
        <v>0</v>
      </c>
      <c r="AK70">
        <v>25.13</v>
      </c>
      <c r="AL70">
        <v>12.28</v>
      </c>
      <c r="AM70">
        <v>0</v>
      </c>
      <c r="AN70">
        <v>0.62</v>
      </c>
      <c r="AO70">
        <v>0</v>
      </c>
      <c r="AP70">
        <v>0.99</v>
      </c>
      <c r="AQ70">
        <v>37.6</v>
      </c>
      <c r="AR70">
        <v>0.63</v>
      </c>
      <c r="AS70">
        <v>4.1399999999999997</v>
      </c>
      <c r="AT70">
        <v>14.42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2214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582.27</v>
      </c>
      <c r="L71">
        <v>417.79</v>
      </c>
      <c r="M71">
        <v>88.43</v>
      </c>
      <c r="N71">
        <v>114.15</v>
      </c>
      <c r="O71">
        <v>59.75</v>
      </c>
      <c r="P71">
        <v>134.27000000000001</v>
      </c>
      <c r="Q71">
        <v>17.28</v>
      </c>
      <c r="R71">
        <v>40.75</v>
      </c>
      <c r="S71">
        <v>25.38</v>
      </c>
      <c r="T71">
        <v>0</v>
      </c>
      <c r="U71">
        <v>402.52</v>
      </c>
      <c r="V71">
        <v>19.36</v>
      </c>
      <c r="W71">
        <v>43.76</v>
      </c>
      <c r="X71">
        <v>95.03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15.84</v>
      </c>
      <c r="AF71">
        <v>17.059999999999999</v>
      </c>
      <c r="AG71">
        <v>41.68</v>
      </c>
      <c r="AH71">
        <v>60.08</v>
      </c>
      <c r="AI71">
        <v>0</v>
      </c>
      <c r="AJ71">
        <v>0</v>
      </c>
      <c r="AK71">
        <v>25.13</v>
      </c>
      <c r="AL71">
        <v>2.2400000000000002</v>
      </c>
      <c r="AM71">
        <v>5.07</v>
      </c>
      <c r="AN71">
        <v>0.62</v>
      </c>
      <c r="AO71">
        <v>0</v>
      </c>
      <c r="AP71">
        <v>0.99</v>
      </c>
      <c r="AQ71">
        <v>37.6</v>
      </c>
      <c r="AR71">
        <v>0.63</v>
      </c>
      <c r="AS71">
        <v>4.1399999999999997</v>
      </c>
      <c r="AT71">
        <v>14.42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2266.2399999999993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652.26</v>
      </c>
      <c r="L72">
        <v>417.79</v>
      </c>
      <c r="M72">
        <v>88.43</v>
      </c>
      <c r="N72">
        <v>114.15</v>
      </c>
      <c r="O72">
        <v>59.75</v>
      </c>
      <c r="P72">
        <v>134.27000000000001</v>
      </c>
      <c r="Q72">
        <v>17.28</v>
      </c>
      <c r="R72">
        <v>40.75</v>
      </c>
      <c r="S72">
        <v>25.38</v>
      </c>
      <c r="T72">
        <v>0</v>
      </c>
      <c r="U72">
        <v>402.52</v>
      </c>
      <c r="V72">
        <v>19.36</v>
      </c>
      <c r="W72">
        <v>43.76</v>
      </c>
      <c r="X72">
        <v>95.03</v>
      </c>
      <c r="Y72">
        <v>0</v>
      </c>
      <c r="Z72">
        <v>2.11</v>
      </c>
      <c r="AA72">
        <v>12.69</v>
      </c>
      <c r="AB72">
        <v>2.56</v>
      </c>
      <c r="AC72">
        <v>9.3000000000000007</v>
      </c>
      <c r="AD72">
        <v>8</v>
      </c>
      <c r="AE72">
        <v>31.68</v>
      </c>
      <c r="AF72">
        <v>25.59</v>
      </c>
      <c r="AG72">
        <v>41.68</v>
      </c>
      <c r="AH72">
        <v>80.099999999999994</v>
      </c>
      <c r="AI72">
        <v>0</v>
      </c>
      <c r="AJ72">
        <v>0</v>
      </c>
      <c r="AK72">
        <v>25.13</v>
      </c>
      <c r="AL72">
        <v>2.2400000000000002</v>
      </c>
      <c r="AM72">
        <v>10.119999999999999</v>
      </c>
      <c r="AN72">
        <v>0.62</v>
      </c>
      <c r="AO72">
        <v>0</v>
      </c>
      <c r="AP72">
        <v>0.99</v>
      </c>
      <c r="AQ72">
        <v>49.54</v>
      </c>
      <c r="AR72">
        <v>0.63</v>
      </c>
      <c r="AS72">
        <v>4.1399999999999997</v>
      </c>
      <c r="AT72">
        <v>14.42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2432.2699999999995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656.3</v>
      </c>
      <c r="L73">
        <v>417.79</v>
      </c>
      <c r="M73">
        <v>88.43</v>
      </c>
      <c r="N73">
        <v>114.15</v>
      </c>
      <c r="O73">
        <v>59.75</v>
      </c>
      <c r="P73">
        <v>134.27000000000001</v>
      </c>
      <c r="Q73">
        <v>17.28</v>
      </c>
      <c r="R73">
        <v>40.75</v>
      </c>
      <c r="S73">
        <v>25.38</v>
      </c>
      <c r="T73">
        <v>0</v>
      </c>
      <c r="U73">
        <v>402.52</v>
      </c>
      <c r="V73">
        <v>19.36</v>
      </c>
      <c r="W73">
        <v>43.76</v>
      </c>
      <c r="X73">
        <v>95.03</v>
      </c>
      <c r="Y73">
        <v>0</v>
      </c>
      <c r="Z73">
        <v>12.53</v>
      </c>
      <c r="AA73">
        <v>23.16</v>
      </c>
      <c r="AB73">
        <v>37.979999999999997</v>
      </c>
      <c r="AC73">
        <v>18.63</v>
      </c>
      <c r="AD73">
        <v>17.559999999999999</v>
      </c>
      <c r="AE73">
        <v>31.68</v>
      </c>
      <c r="AF73">
        <v>37.53</v>
      </c>
      <c r="AG73">
        <v>41.68</v>
      </c>
      <c r="AH73">
        <v>112.41</v>
      </c>
      <c r="AI73">
        <v>0</v>
      </c>
      <c r="AJ73">
        <v>0</v>
      </c>
      <c r="AK73">
        <v>25.13</v>
      </c>
      <c r="AL73">
        <v>2.2400000000000002</v>
      </c>
      <c r="AM73">
        <v>10.119999999999999</v>
      </c>
      <c r="AN73">
        <v>0.62</v>
      </c>
      <c r="AO73">
        <v>0</v>
      </c>
      <c r="AP73">
        <v>0.99</v>
      </c>
      <c r="AQ73">
        <v>49.54</v>
      </c>
      <c r="AR73">
        <v>0.63</v>
      </c>
      <c r="AS73">
        <v>4.1399999999999997</v>
      </c>
      <c r="AT73">
        <v>14.42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2555.7599999999993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656.3</v>
      </c>
      <c r="L74">
        <v>417.79</v>
      </c>
      <c r="M74">
        <v>88.43</v>
      </c>
      <c r="N74">
        <v>114.15</v>
      </c>
      <c r="O74">
        <v>59.75</v>
      </c>
      <c r="P74">
        <v>134.27000000000001</v>
      </c>
      <c r="Q74">
        <v>17.28</v>
      </c>
      <c r="R74">
        <v>40.75</v>
      </c>
      <c r="S74">
        <v>25.38</v>
      </c>
      <c r="T74">
        <v>0</v>
      </c>
      <c r="U74">
        <v>402.52</v>
      </c>
      <c r="V74">
        <v>19.36</v>
      </c>
      <c r="W74">
        <v>43.76</v>
      </c>
      <c r="X74">
        <v>95.03</v>
      </c>
      <c r="Y74">
        <v>0</v>
      </c>
      <c r="Z74">
        <v>18.8</v>
      </c>
      <c r="AA74">
        <v>23.16</v>
      </c>
      <c r="AB74">
        <v>37.979999999999997</v>
      </c>
      <c r="AC74">
        <v>18.63</v>
      </c>
      <c r="AD74">
        <v>17.559999999999999</v>
      </c>
      <c r="AE74">
        <v>31.68</v>
      </c>
      <c r="AF74">
        <v>37.53</v>
      </c>
      <c r="AG74">
        <v>41.68</v>
      </c>
      <c r="AH74">
        <v>112.41</v>
      </c>
      <c r="AI74">
        <v>0</v>
      </c>
      <c r="AJ74">
        <v>0</v>
      </c>
      <c r="AK74">
        <v>25.13</v>
      </c>
      <c r="AL74">
        <v>2.2400000000000002</v>
      </c>
      <c r="AM74">
        <v>10.119999999999999</v>
      </c>
      <c r="AN74">
        <v>0.62</v>
      </c>
      <c r="AO74">
        <v>0</v>
      </c>
      <c r="AP74">
        <v>0.99</v>
      </c>
      <c r="AQ74">
        <v>49.54</v>
      </c>
      <c r="AR74">
        <v>0.63</v>
      </c>
      <c r="AS74">
        <v>4.1399999999999997</v>
      </c>
      <c r="AT74">
        <v>14.42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2562.0299999999993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656.3</v>
      </c>
      <c r="L75">
        <v>417.79</v>
      </c>
      <c r="M75">
        <v>88.43</v>
      </c>
      <c r="N75">
        <v>114.15</v>
      </c>
      <c r="O75">
        <v>59.75</v>
      </c>
      <c r="P75">
        <v>134.27000000000001</v>
      </c>
      <c r="Q75">
        <v>17.28</v>
      </c>
      <c r="R75">
        <v>40.75</v>
      </c>
      <c r="S75">
        <v>25.38</v>
      </c>
      <c r="T75">
        <v>0</v>
      </c>
      <c r="U75">
        <v>402.52</v>
      </c>
      <c r="V75">
        <v>19.36</v>
      </c>
      <c r="W75">
        <v>43.76</v>
      </c>
      <c r="X75">
        <v>95.03</v>
      </c>
      <c r="Y75">
        <v>0</v>
      </c>
      <c r="Z75">
        <v>18.8</v>
      </c>
      <c r="AA75">
        <v>23.16</v>
      </c>
      <c r="AB75">
        <v>37.979999999999997</v>
      </c>
      <c r="AC75">
        <v>18.63</v>
      </c>
      <c r="AD75">
        <v>26.35</v>
      </c>
      <c r="AE75">
        <v>31.68</v>
      </c>
      <c r="AF75">
        <v>37.53</v>
      </c>
      <c r="AG75">
        <v>41.68</v>
      </c>
      <c r="AH75">
        <v>112.41</v>
      </c>
      <c r="AI75">
        <v>0</v>
      </c>
      <c r="AJ75">
        <v>0</v>
      </c>
      <c r="AK75">
        <v>25.13</v>
      </c>
      <c r="AL75">
        <v>12.28</v>
      </c>
      <c r="AM75">
        <v>10.119999999999999</v>
      </c>
      <c r="AN75">
        <v>0.62</v>
      </c>
      <c r="AO75">
        <v>0</v>
      </c>
      <c r="AP75">
        <v>0</v>
      </c>
      <c r="AQ75">
        <v>49.54</v>
      </c>
      <c r="AR75">
        <v>0.63</v>
      </c>
      <c r="AS75">
        <v>4.1399999999999997</v>
      </c>
      <c r="AT75">
        <v>14.42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2579.87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656.3</v>
      </c>
      <c r="L76">
        <v>417.79</v>
      </c>
      <c r="M76">
        <v>88.43</v>
      </c>
      <c r="N76">
        <v>114.15</v>
      </c>
      <c r="O76">
        <v>59.75</v>
      </c>
      <c r="P76">
        <v>134.27000000000001</v>
      </c>
      <c r="Q76">
        <v>17.28</v>
      </c>
      <c r="R76">
        <v>40.75</v>
      </c>
      <c r="S76">
        <v>25.38</v>
      </c>
      <c r="T76">
        <v>0</v>
      </c>
      <c r="U76">
        <v>402.52</v>
      </c>
      <c r="V76">
        <v>19.36</v>
      </c>
      <c r="W76">
        <v>43.76</v>
      </c>
      <c r="X76">
        <v>95.03</v>
      </c>
      <c r="Y76">
        <v>0</v>
      </c>
      <c r="Z76">
        <v>12.53</v>
      </c>
      <c r="AA76">
        <v>23.16</v>
      </c>
      <c r="AB76">
        <v>37.979999999999997</v>
      </c>
      <c r="AC76">
        <v>18.63</v>
      </c>
      <c r="AD76">
        <v>26.35</v>
      </c>
      <c r="AE76">
        <v>31.68</v>
      </c>
      <c r="AF76">
        <v>37.53</v>
      </c>
      <c r="AG76">
        <v>41.68</v>
      </c>
      <c r="AH76">
        <v>112.41</v>
      </c>
      <c r="AI76">
        <v>0</v>
      </c>
      <c r="AJ76">
        <v>0</v>
      </c>
      <c r="AK76">
        <v>25.13</v>
      </c>
      <c r="AL76">
        <v>67.010000000000005</v>
      </c>
      <c r="AM76">
        <v>10.119999999999999</v>
      </c>
      <c r="AN76">
        <v>0.62</v>
      </c>
      <c r="AO76">
        <v>0</v>
      </c>
      <c r="AP76">
        <v>0</v>
      </c>
      <c r="AQ76">
        <v>49.54</v>
      </c>
      <c r="AR76">
        <v>0.63</v>
      </c>
      <c r="AS76">
        <v>4.1399999999999997</v>
      </c>
      <c r="AT76">
        <v>14.42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2628.33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656.3</v>
      </c>
      <c r="L77">
        <v>417.79</v>
      </c>
      <c r="M77">
        <v>88.43</v>
      </c>
      <c r="N77">
        <v>114.15</v>
      </c>
      <c r="O77">
        <v>59.75</v>
      </c>
      <c r="P77">
        <v>134.27000000000001</v>
      </c>
      <c r="Q77">
        <v>17.28</v>
      </c>
      <c r="R77">
        <v>40.75</v>
      </c>
      <c r="S77">
        <v>25.38</v>
      </c>
      <c r="T77">
        <v>0</v>
      </c>
      <c r="U77">
        <v>402.52</v>
      </c>
      <c r="V77">
        <v>19.36</v>
      </c>
      <c r="W77">
        <v>43.76</v>
      </c>
      <c r="X77">
        <v>95.03</v>
      </c>
      <c r="Y77">
        <v>0</v>
      </c>
      <c r="Z77">
        <v>12.53</v>
      </c>
      <c r="AA77">
        <v>23.16</v>
      </c>
      <c r="AB77">
        <v>37.979999999999997</v>
      </c>
      <c r="AC77">
        <v>18.63</v>
      </c>
      <c r="AD77">
        <v>26.35</v>
      </c>
      <c r="AE77">
        <v>31.68</v>
      </c>
      <c r="AF77">
        <v>37.53</v>
      </c>
      <c r="AG77">
        <v>41.68</v>
      </c>
      <c r="AH77">
        <v>71</v>
      </c>
      <c r="AI77">
        <v>0</v>
      </c>
      <c r="AJ77">
        <v>0</v>
      </c>
      <c r="AK77">
        <v>25.13</v>
      </c>
      <c r="AL77">
        <v>67.010000000000005</v>
      </c>
      <c r="AM77">
        <v>10.119999999999999</v>
      </c>
      <c r="AN77">
        <v>0.62</v>
      </c>
      <c r="AO77">
        <v>0</v>
      </c>
      <c r="AP77">
        <v>0</v>
      </c>
      <c r="AQ77">
        <v>49.54</v>
      </c>
      <c r="AR77">
        <v>0.63</v>
      </c>
      <c r="AS77">
        <v>4.1399999999999997</v>
      </c>
      <c r="AT77">
        <v>14.42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2586.92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656.3</v>
      </c>
      <c r="L78">
        <v>417.79</v>
      </c>
      <c r="M78">
        <v>88.43</v>
      </c>
      <c r="N78">
        <v>114.15</v>
      </c>
      <c r="O78">
        <v>59.75</v>
      </c>
      <c r="P78">
        <v>134.27000000000001</v>
      </c>
      <c r="Q78">
        <v>17.28</v>
      </c>
      <c r="R78">
        <v>40.75</v>
      </c>
      <c r="S78">
        <v>25.38</v>
      </c>
      <c r="T78">
        <v>0</v>
      </c>
      <c r="U78">
        <v>402.52</v>
      </c>
      <c r="V78">
        <v>19.36</v>
      </c>
      <c r="W78">
        <v>43.76</v>
      </c>
      <c r="X78">
        <v>95.03</v>
      </c>
      <c r="Y78">
        <v>0</v>
      </c>
      <c r="Z78">
        <v>12.53</v>
      </c>
      <c r="AA78">
        <v>12.69</v>
      </c>
      <c r="AB78">
        <v>37.979999999999997</v>
      </c>
      <c r="AC78">
        <v>18.63</v>
      </c>
      <c r="AD78">
        <v>26.35</v>
      </c>
      <c r="AE78">
        <v>31.68</v>
      </c>
      <c r="AF78">
        <v>37.53</v>
      </c>
      <c r="AG78">
        <v>41.68</v>
      </c>
      <c r="AH78">
        <v>58.81</v>
      </c>
      <c r="AI78">
        <v>0</v>
      </c>
      <c r="AJ78">
        <v>0</v>
      </c>
      <c r="AK78">
        <v>25.13</v>
      </c>
      <c r="AL78">
        <v>53.61</v>
      </c>
      <c r="AM78">
        <v>10.119999999999999</v>
      </c>
      <c r="AN78">
        <v>0.62</v>
      </c>
      <c r="AO78">
        <v>0</v>
      </c>
      <c r="AP78">
        <v>0</v>
      </c>
      <c r="AQ78">
        <v>49.54</v>
      </c>
      <c r="AR78">
        <v>0.63</v>
      </c>
      <c r="AS78">
        <v>4.1399999999999997</v>
      </c>
      <c r="AT78">
        <v>14.42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2550.86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656.3</v>
      </c>
      <c r="L79">
        <v>417.79</v>
      </c>
      <c r="M79">
        <v>88.43</v>
      </c>
      <c r="N79">
        <v>114.15</v>
      </c>
      <c r="O79">
        <v>59.75</v>
      </c>
      <c r="P79">
        <v>134.27000000000001</v>
      </c>
      <c r="Q79">
        <v>17.28</v>
      </c>
      <c r="R79">
        <v>40.75</v>
      </c>
      <c r="S79">
        <v>25.38</v>
      </c>
      <c r="T79">
        <v>0</v>
      </c>
      <c r="U79">
        <v>402.52</v>
      </c>
      <c r="V79">
        <v>19.36</v>
      </c>
      <c r="W79">
        <v>43.76</v>
      </c>
      <c r="X79">
        <v>95.03</v>
      </c>
      <c r="Y79">
        <v>0</v>
      </c>
      <c r="Z79">
        <v>1.06</v>
      </c>
      <c r="AA79">
        <v>0</v>
      </c>
      <c r="AB79">
        <v>1.92</v>
      </c>
      <c r="AC79">
        <v>9.3000000000000007</v>
      </c>
      <c r="AD79">
        <v>17.559999999999999</v>
      </c>
      <c r="AE79">
        <v>31.68</v>
      </c>
      <c r="AF79">
        <v>25.59</v>
      </c>
      <c r="AG79">
        <v>41.68</v>
      </c>
      <c r="AH79">
        <v>58.26</v>
      </c>
      <c r="AI79">
        <v>3.67</v>
      </c>
      <c r="AJ79">
        <v>0</v>
      </c>
      <c r="AK79">
        <v>25.13</v>
      </c>
      <c r="AL79">
        <v>53.61</v>
      </c>
      <c r="AM79">
        <v>5.07</v>
      </c>
      <c r="AN79">
        <v>0.62</v>
      </c>
      <c r="AO79">
        <v>0</v>
      </c>
      <c r="AP79">
        <v>0</v>
      </c>
      <c r="AQ79">
        <v>37.6</v>
      </c>
      <c r="AR79">
        <v>25.46</v>
      </c>
      <c r="AS79">
        <v>10.34</v>
      </c>
      <c r="AT79">
        <v>14.42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2477.7400000000007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656.3</v>
      </c>
      <c r="L80">
        <v>417.79</v>
      </c>
      <c r="M80">
        <v>88.43</v>
      </c>
      <c r="N80">
        <v>114.15</v>
      </c>
      <c r="O80">
        <v>59.75</v>
      </c>
      <c r="P80">
        <v>134.27000000000001</v>
      </c>
      <c r="Q80">
        <v>17.28</v>
      </c>
      <c r="R80">
        <v>40.75</v>
      </c>
      <c r="S80">
        <v>25.38</v>
      </c>
      <c r="T80">
        <v>0</v>
      </c>
      <c r="U80">
        <v>402.52</v>
      </c>
      <c r="V80">
        <v>19.36</v>
      </c>
      <c r="W80">
        <v>43.76</v>
      </c>
      <c r="X80">
        <v>95.03</v>
      </c>
      <c r="Y80">
        <v>0</v>
      </c>
      <c r="Z80">
        <v>0</v>
      </c>
      <c r="AA80">
        <v>0</v>
      </c>
      <c r="AB80">
        <v>0</v>
      </c>
      <c r="AC80">
        <v>9.3000000000000007</v>
      </c>
      <c r="AD80">
        <v>7.87</v>
      </c>
      <c r="AE80">
        <v>15.84</v>
      </c>
      <c r="AF80">
        <v>17.25</v>
      </c>
      <c r="AG80">
        <v>41.68</v>
      </c>
      <c r="AH80">
        <v>58.26</v>
      </c>
      <c r="AI80">
        <v>15.9</v>
      </c>
      <c r="AJ80">
        <v>0</v>
      </c>
      <c r="AK80">
        <v>25.13</v>
      </c>
      <c r="AL80">
        <v>12.28</v>
      </c>
      <c r="AM80">
        <v>5.07</v>
      </c>
      <c r="AN80">
        <v>0.62</v>
      </c>
      <c r="AO80">
        <v>0</v>
      </c>
      <c r="AP80">
        <v>0</v>
      </c>
      <c r="AQ80">
        <v>37.6</v>
      </c>
      <c r="AR80">
        <v>25.46</v>
      </c>
      <c r="AS80">
        <v>10.34</v>
      </c>
      <c r="AT80">
        <v>14.42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2411.7900000000009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656.3</v>
      </c>
      <c r="L81">
        <v>417.79</v>
      </c>
      <c r="M81">
        <v>88.43</v>
      </c>
      <c r="N81">
        <v>114.15</v>
      </c>
      <c r="O81">
        <v>59.75</v>
      </c>
      <c r="P81">
        <v>134.27000000000001</v>
      </c>
      <c r="Q81">
        <v>17.28</v>
      </c>
      <c r="R81">
        <v>40.75</v>
      </c>
      <c r="S81">
        <v>25.38</v>
      </c>
      <c r="T81">
        <v>0</v>
      </c>
      <c r="U81">
        <v>402.52</v>
      </c>
      <c r="V81">
        <v>19.36</v>
      </c>
      <c r="W81">
        <v>43.76</v>
      </c>
      <c r="X81">
        <v>95.03</v>
      </c>
      <c r="Y81">
        <v>0</v>
      </c>
      <c r="Z81">
        <v>0</v>
      </c>
      <c r="AA81">
        <v>0</v>
      </c>
      <c r="AB81">
        <v>0</v>
      </c>
      <c r="AC81">
        <v>9.3000000000000007</v>
      </c>
      <c r="AD81">
        <v>7.61</v>
      </c>
      <c r="AE81">
        <v>15.84</v>
      </c>
      <c r="AF81">
        <v>8.5299999999999994</v>
      </c>
      <c r="AG81">
        <v>41.68</v>
      </c>
      <c r="AH81">
        <v>40.049999999999997</v>
      </c>
      <c r="AI81">
        <v>15.9</v>
      </c>
      <c r="AJ81">
        <v>0</v>
      </c>
      <c r="AK81">
        <v>25.13</v>
      </c>
      <c r="AL81">
        <v>2.2400000000000002</v>
      </c>
      <c r="AM81">
        <v>5.07</v>
      </c>
      <c r="AN81">
        <v>0.62</v>
      </c>
      <c r="AO81">
        <v>0</v>
      </c>
      <c r="AP81">
        <v>0</v>
      </c>
      <c r="AQ81">
        <v>37.6</v>
      </c>
      <c r="AR81">
        <v>25.46</v>
      </c>
      <c r="AS81">
        <v>10.34</v>
      </c>
      <c r="AT81">
        <v>14.42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2374.5600000000009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656.3</v>
      </c>
      <c r="L82">
        <v>417.79</v>
      </c>
      <c r="M82">
        <v>88.43</v>
      </c>
      <c r="N82">
        <v>114.15</v>
      </c>
      <c r="O82">
        <v>59.75</v>
      </c>
      <c r="P82">
        <v>134.27000000000001</v>
      </c>
      <c r="Q82">
        <v>17.28</v>
      </c>
      <c r="R82">
        <v>40.75</v>
      </c>
      <c r="S82">
        <v>25.38</v>
      </c>
      <c r="T82">
        <v>0</v>
      </c>
      <c r="U82">
        <v>402.52</v>
      </c>
      <c r="V82">
        <v>19.36</v>
      </c>
      <c r="W82">
        <v>43.76</v>
      </c>
      <c r="X82">
        <v>95.03</v>
      </c>
      <c r="Y82">
        <v>0</v>
      </c>
      <c r="Z82">
        <v>0</v>
      </c>
      <c r="AA82">
        <v>0</v>
      </c>
      <c r="AB82">
        <v>0</v>
      </c>
      <c r="AC82">
        <v>9.3000000000000007</v>
      </c>
      <c r="AD82">
        <v>0</v>
      </c>
      <c r="AE82">
        <v>15.84</v>
      </c>
      <c r="AF82">
        <v>8.5299999999999994</v>
      </c>
      <c r="AG82">
        <v>41.68</v>
      </c>
      <c r="AH82">
        <v>18.21</v>
      </c>
      <c r="AI82">
        <v>15.9</v>
      </c>
      <c r="AJ82">
        <v>0</v>
      </c>
      <c r="AK82">
        <v>25.13</v>
      </c>
      <c r="AL82">
        <v>2.2400000000000002</v>
      </c>
      <c r="AM82">
        <v>0</v>
      </c>
      <c r="AN82">
        <v>0.62</v>
      </c>
      <c r="AO82">
        <v>0</v>
      </c>
      <c r="AP82">
        <v>0</v>
      </c>
      <c r="AQ82">
        <v>25.07</v>
      </c>
      <c r="AR82">
        <v>15.92</v>
      </c>
      <c r="AS82">
        <v>10.34</v>
      </c>
      <c r="AT82">
        <v>14.42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2317.9700000000007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656.29</v>
      </c>
      <c r="L83">
        <v>417.79</v>
      </c>
      <c r="M83">
        <v>88.43</v>
      </c>
      <c r="N83">
        <v>114.15</v>
      </c>
      <c r="O83">
        <v>59.75</v>
      </c>
      <c r="P83">
        <v>134.27000000000001</v>
      </c>
      <c r="Q83">
        <v>17.28</v>
      </c>
      <c r="R83">
        <v>40.75</v>
      </c>
      <c r="S83">
        <v>25.38</v>
      </c>
      <c r="T83">
        <v>0</v>
      </c>
      <c r="U83">
        <v>402.52</v>
      </c>
      <c r="V83">
        <v>19.36</v>
      </c>
      <c r="W83">
        <v>43.76</v>
      </c>
      <c r="X83">
        <v>95.03</v>
      </c>
      <c r="Y83">
        <v>0</v>
      </c>
      <c r="Z83">
        <v>0</v>
      </c>
      <c r="AA83">
        <v>0</v>
      </c>
      <c r="AB83">
        <v>0</v>
      </c>
      <c r="AC83">
        <v>9.3000000000000007</v>
      </c>
      <c r="AD83">
        <v>0</v>
      </c>
      <c r="AE83">
        <v>15.84</v>
      </c>
      <c r="AF83">
        <v>8.5299999999999994</v>
      </c>
      <c r="AG83">
        <v>41.68</v>
      </c>
      <c r="AH83">
        <v>0</v>
      </c>
      <c r="AI83">
        <v>15.9</v>
      </c>
      <c r="AJ83">
        <v>0</v>
      </c>
      <c r="AK83">
        <v>25.13</v>
      </c>
      <c r="AL83">
        <v>2.2400000000000002</v>
      </c>
      <c r="AM83">
        <v>0</v>
      </c>
      <c r="AN83">
        <v>0.62</v>
      </c>
      <c r="AO83">
        <v>0</v>
      </c>
      <c r="AP83">
        <v>0</v>
      </c>
      <c r="AQ83">
        <v>25.07</v>
      </c>
      <c r="AR83">
        <v>13.79</v>
      </c>
      <c r="AS83">
        <v>10.34</v>
      </c>
      <c r="AT83">
        <v>14.42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2297.6200000000008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656.29</v>
      </c>
      <c r="L84">
        <v>417.79</v>
      </c>
      <c r="M84">
        <v>88.43</v>
      </c>
      <c r="N84">
        <v>114.15</v>
      </c>
      <c r="O84">
        <v>59.75</v>
      </c>
      <c r="P84">
        <v>134.27000000000001</v>
      </c>
      <c r="Q84">
        <v>17.28</v>
      </c>
      <c r="R84">
        <v>40.75</v>
      </c>
      <c r="S84">
        <v>25.38</v>
      </c>
      <c r="T84">
        <v>0</v>
      </c>
      <c r="U84">
        <v>402.52</v>
      </c>
      <c r="V84">
        <v>19.36</v>
      </c>
      <c r="W84">
        <v>43.76</v>
      </c>
      <c r="X84">
        <v>95.03</v>
      </c>
      <c r="Y84">
        <v>0</v>
      </c>
      <c r="Z84">
        <v>0</v>
      </c>
      <c r="AA84">
        <v>0</v>
      </c>
      <c r="AB84">
        <v>0</v>
      </c>
      <c r="AC84">
        <v>9.3000000000000007</v>
      </c>
      <c r="AD84">
        <v>0</v>
      </c>
      <c r="AE84">
        <v>15.84</v>
      </c>
      <c r="AF84">
        <v>8.5299999999999994</v>
      </c>
      <c r="AG84">
        <v>41.68</v>
      </c>
      <c r="AH84">
        <v>0</v>
      </c>
      <c r="AI84">
        <v>15.9</v>
      </c>
      <c r="AJ84">
        <v>0</v>
      </c>
      <c r="AK84">
        <v>25.13</v>
      </c>
      <c r="AL84">
        <v>2.2400000000000002</v>
      </c>
      <c r="AM84">
        <v>0</v>
      </c>
      <c r="AN84">
        <v>0.62</v>
      </c>
      <c r="AO84">
        <v>0</v>
      </c>
      <c r="AP84">
        <v>0</v>
      </c>
      <c r="AQ84">
        <v>25.07</v>
      </c>
      <c r="AR84">
        <v>13.79</v>
      </c>
      <c r="AS84">
        <v>10.34</v>
      </c>
      <c r="AT84">
        <v>14.42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2297.6200000000008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656.29</v>
      </c>
      <c r="L85">
        <v>417.79</v>
      </c>
      <c r="M85">
        <v>88.43</v>
      </c>
      <c r="N85">
        <v>114.15</v>
      </c>
      <c r="O85">
        <v>59.75</v>
      </c>
      <c r="P85">
        <v>134.27000000000001</v>
      </c>
      <c r="Q85">
        <v>17.28</v>
      </c>
      <c r="R85">
        <v>40.75</v>
      </c>
      <c r="S85">
        <v>25.38</v>
      </c>
      <c r="T85">
        <v>0</v>
      </c>
      <c r="U85">
        <v>402.52</v>
      </c>
      <c r="V85">
        <v>19.36</v>
      </c>
      <c r="W85">
        <v>43.76</v>
      </c>
      <c r="X85">
        <v>95.03</v>
      </c>
      <c r="Y85">
        <v>0</v>
      </c>
      <c r="Z85">
        <v>0</v>
      </c>
      <c r="AA85">
        <v>0</v>
      </c>
      <c r="AB85">
        <v>0</v>
      </c>
      <c r="AC85">
        <v>9.3000000000000007</v>
      </c>
      <c r="AD85">
        <v>0</v>
      </c>
      <c r="AE85">
        <v>15.84</v>
      </c>
      <c r="AF85">
        <v>8.5299999999999994</v>
      </c>
      <c r="AG85">
        <v>41.68</v>
      </c>
      <c r="AH85">
        <v>0</v>
      </c>
      <c r="AI85">
        <v>15.9</v>
      </c>
      <c r="AJ85">
        <v>0</v>
      </c>
      <c r="AK85">
        <v>25.13</v>
      </c>
      <c r="AL85">
        <v>2.2400000000000002</v>
      </c>
      <c r="AM85">
        <v>0</v>
      </c>
      <c r="AN85">
        <v>0.62</v>
      </c>
      <c r="AO85">
        <v>0</v>
      </c>
      <c r="AP85">
        <v>0</v>
      </c>
      <c r="AQ85">
        <v>25.07</v>
      </c>
      <c r="AR85">
        <v>13.79</v>
      </c>
      <c r="AS85">
        <v>4.1399999999999997</v>
      </c>
      <c r="AT85">
        <v>14.42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2291.4200000000005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603.78</v>
      </c>
      <c r="L86">
        <v>417.79</v>
      </c>
      <c r="M86">
        <v>88.43</v>
      </c>
      <c r="N86">
        <v>114.15</v>
      </c>
      <c r="O86">
        <v>59.75</v>
      </c>
      <c r="P86">
        <v>134.27000000000001</v>
      </c>
      <c r="Q86">
        <v>17.28</v>
      </c>
      <c r="R86">
        <v>40.75</v>
      </c>
      <c r="S86">
        <v>25.38</v>
      </c>
      <c r="T86">
        <v>0</v>
      </c>
      <c r="U86">
        <v>402.52</v>
      </c>
      <c r="V86">
        <v>19.36</v>
      </c>
      <c r="W86">
        <v>43.76</v>
      </c>
      <c r="X86">
        <v>95.03</v>
      </c>
      <c r="Y86">
        <v>0</v>
      </c>
      <c r="Z86">
        <v>0</v>
      </c>
      <c r="AA86">
        <v>0</v>
      </c>
      <c r="AB86">
        <v>0</v>
      </c>
      <c r="AC86">
        <v>9.3000000000000007</v>
      </c>
      <c r="AD86">
        <v>0</v>
      </c>
      <c r="AE86">
        <v>15.84</v>
      </c>
      <c r="AF86">
        <v>8.5299999999999994</v>
      </c>
      <c r="AG86">
        <v>41.68</v>
      </c>
      <c r="AH86">
        <v>0</v>
      </c>
      <c r="AI86">
        <v>3.43</v>
      </c>
      <c r="AJ86">
        <v>0</v>
      </c>
      <c r="AK86">
        <v>25.13</v>
      </c>
      <c r="AL86">
        <v>2.2400000000000002</v>
      </c>
      <c r="AM86">
        <v>0</v>
      </c>
      <c r="AN86">
        <v>0.62</v>
      </c>
      <c r="AO86">
        <v>0</v>
      </c>
      <c r="AP86">
        <v>0</v>
      </c>
      <c r="AQ86">
        <v>12.53</v>
      </c>
      <c r="AR86">
        <v>13.79</v>
      </c>
      <c r="AS86">
        <v>4.1399999999999997</v>
      </c>
      <c r="AT86">
        <v>14.42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2213.9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577.32000000000005</v>
      </c>
      <c r="L87">
        <v>366.81</v>
      </c>
      <c r="M87">
        <v>88.43</v>
      </c>
      <c r="N87">
        <v>114.15</v>
      </c>
      <c r="O87">
        <v>59.75</v>
      </c>
      <c r="P87">
        <v>134.27000000000001</v>
      </c>
      <c r="Q87">
        <v>17.28</v>
      </c>
      <c r="R87">
        <v>40.75</v>
      </c>
      <c r="S87">
        <v>25.38</v>
      </c>
      <c r="T87">
        <v>0</v>
      </c>
      <c r="U87">
        <v>402.52</v>
      </c>
      <c r="V87">
        <v>19.36</v>
      </c>
      <c r="W87">
        <v>43.76</v>
      </c>
      <c r="X87">
        <v>95.03</v>
      </c>
      <c r="Y87">
        <v>0</v>
      </c>
      <c r="Z87">
        <v>0</v>
      </c>
      <c r="AA87">
        <v>0</v>
      </c>
      <c r="AB87">
        <v>0</v>
      </c>
      <c r="AC87">
        <v>9.3000000000000007</v>
      </c>
      <c r="AD87">
        <v>0</v>
      </c>
      <c r="AE87">
        <v>15.84</v>
      </c>
      <c r="AF87">
        <v>8.5299999999999994</v>
      </c>
      <c r="AG87">
        <v>41.68</v>
      </c>
      <c r="AH87">
        <v>0</v>
      </c>
      <c r="AI87">
        <v>0</v>
      </c>
      <c r="AJ87">
        <v>0</v>
      </c>
      <c r="AK87">
        <v>25.13</v>
      </c>
      <c r="AL87">
        <v>2.2400000000000002</v>
      </c>
      <c r="AM87">
        <v>0</v>
      </c>
      <c r="AN87">
        <v>0.62</v>
      </c>
      <c r="AO87">
        <v>0</v>
      </c>
      <c r="AP87">
        <v>0</v>
      </c>
      <c r="AQ87">
        <v>12.53</v>
      </c>
      <c r="AR87">
        <v>13.79</v>
      </c>
      <c r="AS87">
        <v>4.1399999999999997</v>
      </c>
      <c r="AT87">
        <v>14.42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2133.0299999999997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577.32000000000005</v>
      </c>
      <c r="L88">
        <v>293.60000000000002</v>
      </c>
      <c r="M88">
        <v>88.43</v>
      </c>
      <c r="N88">
        <v>114.15</v>
      </c>
      <c r="O88">
        <v>59.75</v>
      </c>
      <c r="P88">
        <v>134.27000000000001</v>
      </c>
      <c r="Q88">
        <v>17.28</v>
      </c>
      <c r="R88">
        <v>40.75</v>
      </c>
      <c r="S88">
        <v>25.38</v>
      </c>
      <c r="T88">
        <v>0</v>
      </c>
      <c r="U88">
        <v>402.52</v>
      </c>
      <c r="V88">
        <v>19.36</v>
      </c>
      <c r="W88">
        <v>43.76</v>
      </c>
      <c r="X88">
        <v>95.03</v>
      </c>
      <c r="Y88">
        <v>0</v>
      </c>
      <c r="Z88">
        <v>0</v>
      </c>
      <c r="AA88">
        <v>0</v>
      </c>
      <c r="AB88">
        <v>0</v>
      </c>
      <c r="AC88">
        <v>9.3000000000000007</v>
      </c>
      <c r="AD88">
        <v>0</v>
      </c>
      <c r="AE88">
        <v>15.84</v>
      </c>
      <c r="AF88">
        <v>8.5299999999999994</v>
      </c>
      <c r="AG88">
        <v>41.68</v>
      </c>
      <c r="AH88">
        <v>0</v>
      </c>
      <c r="AI88">
        <v>0</v>
      </c>
      <c r="AJ88">
        <v>0</v>
      </c>
      <c r="AK88">
        <v>25.13</v>
      </c>
      <c r="AL88">
        <v>2.2400000000000002</v>
      </c>
      <c r="AM88">
        <v>0</v>
      </c>
      <c r="AN88">
        <v>0.62</v>
      </c>
      <c r="AO88">
        <v>0</v>
      </c>
      <c r="AP88">
        <v>0</v>
      </c>
      <c r="AQ88">
        <v>12.53</v>
      </c>
      <c r="AR88">
        <v>13.79</v>
      </c>
      <c r="AS88">
        <v>4.1399999999999997</v>
      </c>
      <c r="AT88">
        <v>14.42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2059.8200000000002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505.59</v>
      </c>
      <c r="L89">
        <v>230.95</v>
      </c>
      <c r="M89">
        <v>88.43</v>
      </c>
      <c r="N89">
        <v>114.15</v>
      </c>
      <c r="O89">
        <v>59.75</v>
      </c>
      <c r="P89">
        <v>134.27000000000001</v>
      </c>
      <c r="Q89">
        <v>16.55</v>
      </c>
      <c r="R89">
        <v>35.119999999999997</v>
      </c>
      <c r="S89">
        <v>21.87</v>
      </c>
      <c r="T89">
        <v>0</v>
      </c>
      <c r="U89">
        <v>402.52</v>
      </c>
      <c r="V89">
        <v>19.36</v>
      </c>
      <c r="W89">
        <v>43.76</v>
      </c>
      <c r="X89">
        <v>95.03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15.84</v>
      </c>
      <c r="AF89">
        <v>8.5299999999999994</v>
      </c>
      <c r="AG89">
        <v>41.68</v>
      </c>
      <c r="AH89">
        <v>0</v>
      </c>
      <c r="AI89">
        <v>0</v>
      </c>
      <c r="AJ89">
        <v>0</v>
      </c>
      <c r="AK89">
        <v>25.13</v>
      </c>
      <c r="AL89">
        <v>2.2400000000000002</v>
      </c>
      <c r="AM89">
        <v>0</v>
      </c>
      <c r="AN89">
        <v>0.62</v>
      </c>
      <c r="AO89">
        <v>0</v>
      </c>
      <c r="AP89">
        <v>0</v>
      </c>
      <c r="AQ89">
        <v>12.53</v>
      </c>
      <c r="AR89">
        <v>13.79</v>
      </c>
      <c r="AS89">
        <v>4.1399999999999997</v>
      </c>
      <c r="AT89">
        <v>14.42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1906.2699999999998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447.92</v>
      </c>
      <c r="L90">
        <v>230.95</v>
      </c>
      <c r="M90">
        <v>88.43</v>
      </c>
      <c r="N90">
        <v>114.15</v>
      </c>
      <c r="O90">
        <v>59.75</v>
      </c>
      <c r="P90">
        <v>134.27000000000001</v>
      </c>
      <c r="Q90">
        <v>16.55</v>
      </c>
      <c r="R90">
        <v>35.119999999999997</v>
      </c>
      <c r="S90">
        <v>21.87</v>
      </c>
      <c r="T90">
        <v>0</v>
      </c>
      <c r="U90">
        <v>402.52</v>
      </c>
      <c r="V90">
        <v>19.36</v>
      </c>
      <c r="W90">
        <v>43.76</v>
      </c>
      <c r="X90">
        <v>95.03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15.84</v>
      </c>
      <c r="AF90">
        <v>8.5299999999999994</v>
      </c>
      <c r="AG90">
        <v>41.68</v>
      </c>
      <c r="AH90">
        <v>0</v>
      </c>
      <c r="AI90">
        <v>0</v>
      </c>
      <c r="AJ90">
        <v>0</v>
      </c>
      <c r="AK90">
        <v>25.13</v>
      </c>
      <c r="AL90">
        <v>2.2400000000000002</v>
      </c>
      <c r="AM90">
        <v>0</v>
      </c>
      <c r="AN90">
        <v>0.62</v>
      </c>
      <c r="AO90">
        <v>0</v>
      </c>
      <c r="AP90">
        <v>0</v>
      </c>
      <c r="AQ90">
        <v>12.53</v>
      </c>
      <c r="AR90">
        <v>13.79</v>
      </c>
      <c r="AS90">
        <v>4.1399999999999997</v>
      </c>
      <c r="AT90">
        <v>14.42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1848.5999999999997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390.25</v>
      </c>
      <c r="L91">
        <v>230.95</v>
      </c>
      <c r="M91">
        <v>88.43</v>
      </c>
      <c r="N91">
        <v>114.15</v>
      </c>
      <c r="O91">
        <v>59.75</v>
      </c>
      <c r="P91">
        <v>134.27000000000001</v>
      </c>
      <c r="Q91">
        <v>12.64</v>
      </c>
      <c r="R91">
        <v>27.65</v>
      </c>
      <c r="S91">
        <v>17.45</v>
      </c>
      <c r="T91">
        <v>0</v>
      </c>
      <c r="U91">
        <v>402.52</v>
      </c>
      <c r="V91">
        <v>15.88</v>
      </c>
      <c r="W91">
        <v>43.76</v>
      </c>
      <c r="X91">
        <v>95.03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15.84</v>
      </c>
      <c r="AF91">
        <v>8.5299999999999994</v>
      </c>
      <c r="AG91">
        <v>41.68</v>
      </c>
      <c r="AH91">
        <v>0</v>
      </c>
      <c r="AI91">
        <v>0</v>
      </c>
      <c r="AJ91">
        <v>0</v>
      </c>
      <c r="AK91">
        <v>25.13</v>
      </c>
      <c r="AL91">
        <v>2.2400000000000002</v>
      </c>
      <c r="AM91">
        <v>0</v>
      </c>
      <c r="AN91">
        <v>0.62</v>
      </c>
      <c r="AO91">
        <v>0</v>
      </c>
      <c r="AP91">
        <v>0</v>
      </c>
      <c r="AQ91">
        <v>12.53</v>
      </c>
      <c r="AR91">
        <v>6.37</v>
      </c>
      <c r="AS91">
        <v>6.85</v>
      </c>
      <c r="AT91">
        <v>14.42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1766.94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351.8</v>
      </c>
      <c r="L92">
        <v>230.95</v>
      </c>
      <c r="M92">
        <v>88.43</v>
      </c>
      <c r="N92">
        <v>114.15</v>
      </c>
      <c r="O92">
        <v>59.75</v>
      </c>
      <c r="P92">
        <v>134.27000000000001</v>
      </c>
      <c r="Q92">
        <v>12.64</v>
      </c>
      <c r="R92">
        <v>27.65</v>
      </c>
      <c r="S92">
        <v>17.34</v>
      </c>
      <c r="T92">
        <v>0</v>
      </c>
      <c r="U92">
        <v>402.52</v>
      </c>
      <c r="V92">
        <v>15.88</v>
      </c>
      <c r="W92">
        <v>43.76</v>
      </c>
      <c r="X92">
        <v>95.03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15.84</v>
      </c>
      <c r="AF92">
        <v>8.5299999999999994</v>
      </c>
      <c r="AG92">
        <v>41.68</v>
      </c>
      <c r="AH92">
        <v>0</v>
      </c>
      <c r="AI92">
        <v>0</v>
      </c>
      <c r="AJ92">
        <v>0</v>
      </c>
      <c r="AK92">
        <v>25.13</v>
      </c>
      <c r="AL92">
        <v>2.2400000000000002</v>
      </c>
      <c r="AM92">
        <v>0</v>
      </c>
      <c r="AN92">
        <v>0.62</v>
      </c>
      <c r="AO92">
        <v>0</v>
      </c>
      <c r="AP92">
        <v>0</v>
      </c>
      <c r="AQ92">
        <v>12.53</v>
      </c>
      <c r="AR92">
        <v>6.37</v>
      </c>
      <c r="AS92">
        <v>6.85</v>
      </c>
      <c r="AT92">
        <v>14.42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1728.3799999999999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332.58</v>
      </c>
      <c r="L93">
        <v>230.95</v>
      </c>
      <c r="M93">
        <v>88.43</v>
      </c>
      <c r="N93">
        <v>114.15</v>
      </c>
      <c r="O93">
        <v>59.75</v>
      </c>
      <c r="P93">
        <v>134.27000000000001</v>
      </c>
      <c r="Q93">
        <v>12.64</v>
      </c>
      <c r="R93">
        <v>27.65</v>
      </c>
      <c r="S93">
        <v>17.34</v>
      </c>
      <c r="T93">
        <v>0</v>
      </c>
      <c r="U93">
        <v>402.52</v>
      </c>
      <c r="V93">
        <v>13.12</v>
      </c>
      <c r="W93">
        <v>43.76</v>
      </c>
      <c r="X93">
        <v>95.03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15.84</v>
      </c>
      <c r="AF93">
        <v>8.5299999999999994</v>
      </c>
      <c r="AG93">
        <v>41.68</v>
      </c>
      <c r="AH93">
        <v>0</v>
      </c>
      <c r="AI93">
        <v>0</v>
      </c>
      <c r="AJ93">
        <v>0</v>
      </c>
      <c r="AK93">
        <v>25.13</v>
      </c>
      <c r="AL93">
        <v>2.2400000000000002</v>
      </c>
      <c r="AM93">
        <v>0</v>
      </c>
      <c r="AN93">
        <v>0.62</v>
      </c>
      <c r="AO93">
        <v>0</v>
      </c>
      <c r="AP93">
        <v>0</v>
      </c>
      <c r="AQ93">
        <v>12.53</v>
      </c>
      <c r="AR93">
        <v>2.12</v>
      </c>
      <c r="AS93">
        <v>6.85</v>
      </c>
      <c r="AT93">
        <v>14.42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1702.1499999999996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313.35000000000002</v>
      </c>
      <c r="L94">
        <v>230.95</v>
      </c>
      <c r="M94">
        <v>88.43</v>
      </c>
      <c r="N94">
        <v>114.15</v>
      </c>
      <c r="O94">
        <v>59.75</v>
      </c>
      <c r="P94">
        <v>134.27000000000001</v>
      </c>
      <c r="Q94">
        <v>12.64</v>
      </c>
      <c r="R94">
        <v>27.65</v>
      </c>
      <c r="S94">
        <v>17.34</v>
      </c>
      <c r="T94">
        <v>0</v>
      </c>
      <c r="U94">
        <v>402.52</v>
      </c>
      <c r="V94">
        <v>13.12</v>
      </c>
      <c r="W94">
        <v>43.76</v>
      </c>
      <c r="X94">
        <v>95.03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15.84</v>
      </c>
      <c r="AF94">
        <v>8.5299999999999994</v>
      </c>
      <c r="AG94">
        <v>41.68</v>
      </c>
      <c r="AH94">
        <v>0</v>
      </c>
      <c r="AI94">
        <v>0</v>
      </c>
      <c r="AJ94">
        <v>0</v>
      </c>
      <c r="AK94">
        <v>25.13</v>
      </c>
      <c r="AL94">
        <v>2.2400000000000002</v>
      </c>
      <c r="AM94">
        <v>0</v>
      </c>
      <c r="AN94">
        <v>0.62</v>
      </c>
      <c r="AO94">
        <v>0</v>
      </c>
      <c r="AP94">
        <v>0</v>
      </c>
      <c r="AQ94">
        <v>12.53</v>
      </c>
      <c r="AR94">
        <v>2.12</v>
      </c>
      <c r="AS94">
        <v>6.85</v>
      </c>
      <c r="AT94">
        <v>14.42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1682.9199999999996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284.66000000000003</v>
      </c>
      <c r="L95">
        <v>230.95</v>
      </c>
      <c r="M95">
        <v>88.43</v>
      </c>
      <c r="N95">
        <v>114.15</v>
      </c>
      <c r="O95">
        <v>59.75</v>
      </c>
      <c r="P95">
        <v>134.27000000000001</v>
      </c>
      <c r="Q95">
        <v>12.64</v>
      </c>
      <c r="R95">
        <v>27.65</v>
      </c>
      <c r="S95">
        <v>17.34</v>
      </c>
      <c r="T95">
        <v>0</v>
      </c>
      <c r="U95">
        <v>402.52</v>
      </c>
      <c r="V95">
        <v>13.29</v>
      </c>
      <c r="W95">
        <v>41.43</v>
      </c>
      <c r="X95">
        <v>95.03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15.84</v>
      </c>
      <c r="AF95">
        <v>8.5299999999999994</v>
      </c>
      <c r="AG95">
        <v>41.68</v>
      </c>
      <c r="AH95">
        <v>0</v>
      </c>
      <c r="AI95">
        <v>0</v>
      </c>
      <c r="AJ95">
        <v>0</v>
      </c>
      <c r="AK95">
        <v>25.13</v>
      </c>
      <c r="AL95">
        <v>2.2400000000000002</v>
      </c>
      <c r="AM95">
        <v>0</v>
      </c>
      <c r="AN95">
        <v>0.62</v>
      </c>
      <c r="AO95">
        <v>0</v>
      </c>
      <c r="AP95">
        <v>0</v>
      </c>
      <c r="AQ95">
        <v>12.53</v>
      </c>
      <c r="AR95">
        <v>1.07</v>
      </c>
      <c r="AS95">
        <v>6.85</v>
      </c>
      <c r="AT95">
        <v>14.42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1651.0199999999998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284.66000000000003</v>
      </c>
      <c r="L96">
        <v>230.95</v>
      </c>
      <c r="M96">
        <v>88.43</v>
      </c>
      <c r="N96">
        <v>114.15</v>
      </c>
      <c r="O96">
        <v>59.75</v>
      </c>
      <c r="P96">
        <v>134.27000000000001</v>
      </c>
      <c r="Q96">
        <v>12.64</v>
      </c>
      <c r="R96">
        <v>27.65</v>
      </c>
      <c r="S96">
        <v>17.34</v>
      </c>
      <c r="T96">
        <v>0</v>
      </c>
      <c r="U96">
        <v>402.52</v>
      </c>
      <c r="V96">
        <v>13.32</v>
      </c>
      <c r="W96">
        <v>41.43</v>
      </c>
      <c r="X96">
        <v>95.03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15.84</v>
      </c>
      <c r="AF96">
        <v>8.5299999999999994</v>
      </c>
      <c r="AG96">
        <v>41.68</v>
      </c>
      <c r="AH96">
        <v>0</v>
      </c>
      <c r="AI96">
        <v>0</v>
      </c>
      <c r="AJ96">
        <v>0</v>
      </c>
      <c r="AK96">
        <v>25.13</v>
      </c>
      <c r="AL96">
        <v>2.2400000000000002</v>
      </c>
      <c r="AM96">
        <v>0</v>
      </c>
      <c r="AN96">
        <v>0.62</v>
      </c>
      <c r="AO96">
        <v>0</v>
      </c>
      <c r="AP96">
        <v>0</v>
      </c>
      <c r="AQ96">
        <v>12.53</v>
      </c>
      <c r="AR96">
        <v>1.07</v>
      </c>
      <c r="AS96">
        <v>6.85</v>
      </c>
      <c r="AT96">
        <v>14.42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1651.0499999999997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284.66000000000003</v>
      </c>
      <c r="L97">
        <v>230.95</v>
      </c>
      <c r="M97">
        <v>88.43</v>
      </c>
      <c r="N97">
        <v>114.15</v>
      </c>
      <c r="O97">
        <v>59.75</v>
      </c>
      <c r="P97">
        <v>134.27000000000001</v>
      </c>
      <c r="Q97">
        <v>12.64</v>
      </c>
      <c r="R97">
        <v>27.65</v>
      </c>
      <c r="S97">
        <v>17.34</v>
      </c>
      <c r="T97">
        <v>0</v>
      </c>
      <c r="U97">
        <v>402.52</v>
      </c>
      <c r="V97">
        <v>13.33</v>
      </c>
      <c r="W97">
        <v>38.200000000000003</v>
      </c>
      <c r="X97">
        <v>95.03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15.84</v>
      </c>
      <c r="AF97">
        <v>8.5299999999999994</v>
      </c>
      <c r="AG97">
        <v>41.68</v>
      </c>
      <c r="AH97">
        <v>0</v>
      </c>
      <c r="AI97">
        <v>0</v>
      </c>
      <c r="AJ97">
        <v>0</v>
      </c>
      <c r="AK97">
        <v>25.13</v>
      </c>
      <c r="AL97">
        <v>2.2400000000000002</v>
      </c>
      <c r="AM97">
        <v>0</v>
      </c>
      <c r="AN97">
        <v>0.62</v>
      </c>
      <c r="AO97">
        <v>0</v>
      </c>
      <c r="AP97">
        <v>0</v>
      </c>
      <c r="AQ97">
        <v>12.53</v>
      </c>
      <c r="AR97">
        <v>1.07</v>
      </c>
      <c r="AS97">
        <v>4.1399999999999997</v>
      </c>
      <c r="AT97">
        <v>14.42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1645.12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284.66000000000003</v>
      </c>
      <c r="L98">
        <v>230.95</v>
      </c>
      <c r="M98">
        <v>88.43</v>
      </c>
      <c r="N98">
        <v>114.15</v>
      </c>
      <c r="O98">
        <v>59.75</v>
      </c>
      <c r="P98">
        <v>134.27000000000001</v>
      </c>
      <c r="Q98">
        <v>12.64</v>
      </c>
      <c r="R98">
        <v>27.65</v>
      </c>
      <c r="S98">
        <v>17.34</v>
      </c>
      <c r="T98">
        <v>0</v>
      </c>
      <c r="U98">
        <v>402.52</v>
      </c>
      <c r="V98">
        <v>13.36</v>
      </c>
      <c r="W98">
        <v>38.200000000000003</v>
      </c>
      <c r="X98">
        <v>95.03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15.84</v>
      </c>
      <c r="AF98">
        <v>8.5299999999999994</v>
      </c>
      <c r="AG98">
        <v>41.68</v>
      </c>
      <c r="AH98">
        <v>0</v>
      </c>
      <c r="AI98">
        <v>0</v>
      </c>
      <c r="AJ98">
        <v>0</v>
      </c>
      <c r="AK98">
        <v>25.13</v>
      </c>
      <c r="AL98">
        <v>2.2400000000000002</v>
      </c>
      <c r="AM98">
        <v>0</v>
      </c>
      <c r="AN98">
        <v>0.62</v>
      </c>
      <c r="AO98">
        <v>0</v>
      </c>
      <c r="AP98">
        <v>0</v>
      </c>
      <c r="AQ98">
        <v>12.53</v>
      </c>
      <c r="AR98">
        <v>1.07</v>
      </c>
      <c r="AS98">
        <v>4.1399999999999997</v>
      </c>
      <c r="AT98">
        <v>14.42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1645.1499999999999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10.881172500000003</v>
      </c>
      <c r="L99">
        <f t="shared" si="2"/>
        <v>7.306677500000009</v>
      </c>
      <c r="M99">
        <f t="shared" si="2"/>
        <v>2.1223200000000029</v>
      </c>
      <c r="N99">
        <f t="shared" si="2"/>
        <v>2.5368924999999969</v>
      </c>
      <c r="O99">
        <f t="shared" si="2"/>
        <v>1.4339999999999999</v>
      </c>
      <c r="P99">
        <f t="shared" si="2"/>
        <v>3.2224800000000067</v>
      </c>
      <c r="Q99">
        <f t="shared" si="2"/>
        <v>0.30284249999999996</v>
      </c>
      <c r="R99">
        <f t="shared" si="2"/>
        <v>0.72472499999999995</v>
      </c>
      <c r="S99">
        <f t="shared" si="2"/>
        <v>0.45449500000000004</v>
      </c>
      <c r="T99">
        <f t="shared" si="2"/>
        <v>0</v>
      </c>
      <c r="U99">
        <f t="shared" si="2"/>
        <v>9.6285799999999941</v>
      </c>
      <c r="V99">
        <f t="shared" si="2"/>
        <v>0.38979499999999939</v>
      </c>
      <c r="W99">
        <f t="shared" si="2"/>
        <v>0.90433750000000157</v>
      </c>
      <c r="X99">
        <f t="shared" si="2"/>
        <v>2.5093050000000017</v>
      </c>
      <c r="Y99">
        <f t="shared" si="2"/>
        <v>0</v>
      </c>
      <c r="Z99">
        <f t="shared" si="2"/>
        <v>4.2572499999999999E-2</v>
      </c>
      <c r="AA99">
        <f t="shared" si="2"/>
        <v>8.1112500000000018E-2</v>
      </c>
      <c r="AB99">
        <f t="shared" si="2"/>
        <v>0.11698000000000001</v>
      </c>
      <c r="AC99">
        <f t="shared" si="2"/>
        <v>9.0765000000000026E-2</v>
      </c>
      <c r="AD99">
        <f t="shared" si="2"/>
        <v>8.6987500000000009E-2</v>
      </c>
      <c r="AE99">
        <f t="shared" si="2"/>
        <v>0.30491999999999964</v>
      </c>
      <c r="AF99">
        <f t="shared" si="2"/>
        <v>0.38772999999999935</v>
      </c>
      <c r="AG99">
        <f t="shared" si="2"/>
        <v>1.0003199999999983</v>
      </c>
      <c r="AH99">
        <f t="shared" si="2"/>
        <v>0.52794750000000013</v>
      </c>
      <c r="AI99">
        <f t="shared" si="2"/>
        <v>2.5625000000000002E-2</v>
      </c>
      <c r="AJ99">
        <f t="shared" si="2"/>
        <v>0</v>
      </c>
      <c r="AK99">
        <f t="shared" si="2"/>
        <v>0.60312000000000143</v>
      </c>
      <c r="AL99">
        <f t="shared" si="2"/>
        <v>0.27564749999999999</v>
      </c>
      <c r="AM99">
        <f t="shared" si="2"/>
        <v>4.5554999999999998E-2</v>
      </c>
      <c r="AN99">
        <f t="shared" si="2"/>
        <v>1.4879999999999977E-2</v>
      </c>
      <c r="AO99">
        <f t="shared" si="2"/>
        <v>0</v>
      </c>
      <c r="AP99">
        <f t="shared" si="2"/>
        <v>2.5034999999999964E-2</v>
      </c>
      <c r="AQ99">
        <f t="shared" si="2"/>
        <v>0.6166400000000003</v>
      </c>
      <c r="AR99">
        <f t="shared" si="2"/>
        <v>0.12781250000000002</v>
      </c>
      <c r="AS99">
        <f t="shared" si="2"/>
        <v>0.12202499999999986</v>
      </c>
      <c r="AT99">
        <f t="shared" si="2"/>
        <v>0.33705250000000014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47.250349999999997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4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4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S3" activePane="bottomRight" state="frozen"/>
      <selection sqref="A1:D35"/>
      <selection pane="topRight" sqref="A1:D35"/>
      <selection pane="bottomLeft" sqref="A1:D35"/>
      <selection pane="bottomRight" activeCell="AB3" sqref="AB3:AB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45710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39" t="s">
        <v>526</v>
      </c>
      <c r="O1" t="s">
        <v>495</v>
      </c>
      <c r="P1" t="s">
        <v>496</v>
      </c>
      <c r="Q1" s="200" t="s">
        <v>544</v>
      </c>
      <c r="R1" s="94" t="s">
        <v>497</v>
      </c>
      <c r="S1" s="94" t="s">
        <v>498</v>
      </c>
      <c r="T1" s="94" t="s">
        <v>499</v>
      </c>
      <c r="U1" t="s">
        <v>500</v>
      </c>
      <c r="V1" t="s">
        <v>338</v>
      </c>
      <c r="W1" t="s">
        <v>501</v>
      </c>
      <c r="X1" t="s">
        <v>502</v>
      </c>
      <c r="Y1" t="s">
        <v>503</v>
      </c>
      <c r="Z1" t="s">
        <v>504</v>
      </c>
      <c r="AA1" t="s">
        <v>505</v>
      </c>
      <c r="AB1" t="s">
        <v>506</v>
      </c>
      <c r="AC1" t="s">
        <v>507</v>
      </c>
      <c r="AD1" s="149" t="s">
        <v>508</v>
      </c>
      <c r="AE1" s="149" t="s">
        <v>516</v>
      </c>
      <c r="AF1" s="149" t="s">
        <v>515</v>
      </c>
      <c r="AG1" s="67" t="s">
        <v>509</v>
      </c>
      <c r="AH1" s="67" t="s">
        <v>510</v>
      </c>
      <c r="AI1" s="67" t="s">
        <v>511</v>
      </c>
      <c r="AJ1" t="s">
        <v>512</v>
      </c>
      <c r="AK1" s="148" t="s">
        <v>513</v>
      </c>
      <c r="AL1" s="148" t="s">
        <v>514</v>
      </c>
      <c r="AM1" t="s">
        <v>533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526</v>
      </c>
      <c r="O2" t="s">
        <v>495</v>
      </c>
      <c r="P2" t="s">
        <v>496</v>
      </c>
      <c r="Q2" t="s">
        <v>544</v>
      </c>
      <c r="R2" s="94" t="s">
        <v>497</v>
      </c>
      <c r="S2" s="94" t="s">
        <v>498</v>
      </c>
      <c r="T2" s="94" t="s">
        <v>499</v>
      </c>
      <c r="U2" t="s">
        <v>500</v>
      </c>
      <c r="V2" t="s">
        <v>338</v>
      </c>
      <c r="W2" t="s">
        <v>501</v>
      </c>
      <c r="X2" t="s">
        <v>502</v>
      </c>
      <c r="Y2" t="s">
        <v>503</v>
      </c>
      <c r="Z2" t="s">
        <v>504</v>
      </c>
      <c r="AA2" t="s">
        <v>505</v>
      </c>
      <c r="AB2" t="s">
        <v>506</v>
      </c>
      <c r="AC2" t="s">
        <v>507</v>
      </c>
      <c r="AD2" t="s">
        <v>508</v>
      </c>
      <c r="AE2" t="s">
        <v>516</v>
      </c>
      <c r="AF2" t="s">
        <v>515</v>
      </c>
      <c r="AG2" t="s">
        <v>509</v>
      </c>
      <c r="AH2" t="s">
        <v>510</v>
      </c>
      <c r="AI2" t="s">
        <v>511</v>
      </c>
      <c r="AJ2" t="s">
        <v>512</v>
      </c>
      <c r="AK2" t="s">
        <v>513</v>
      </c>
      <c r="AL2" t="s">
        <v>514</v>
      </c>
    </row>
    <row r="3" spans="1:39">
      <c r="A3" t="s">
        <v>45</v>
      </c>
      <c r="B3" s="35">
        <v>130.72</v>
      </c>
      <c r="C3" s="35">
        <v>45.18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70.12</v>
      </c>
      <c r="N3">
        <v>271.77999999999997</v>
      </c>
      <c r="O3">
        <v>74.97</v>
      </c>
      <c r="P3">
        <v>0.62</v>
      </c>
      <c r="Q3">
        <v>9.1999999999999993</v>
      </c>
      <c r="R3" s="94">
        <v>0</v>
      </c>
      <c r="S3" s="94">
        <v>0</v>
      </c>
      <c r="T3" s="94">
        <v>0</v>
      </c>
      <c r="U3">
        <v>0.92</v>
      </c>
      <c r="V3">
        <v>0</v>
      </c>
      <c r="W3">
        <v>1.2</v>
      </c>
      <c r="X3">
        <v>22.5</v>
      </c>
      <c r="Y3">
        <v>7.5</v>
      </c>
      <c r="Z3">
        <v>7.5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7.33</v>
      </c>
      <c r="AH3">
        <v>15</v>
      </c>
      <c r="AI3">
        <v>15</v>
      </c>
      <c r="AJ3">
        <v>27.25</v>
      </c>
      <c r="AK3">
        <v>0</v>
      </c>
      <c r="AL3">
        <v>0</v>
      </c>
    </row>
    <row r="4" spans="1:39">
      <c r="A4" t="s">
        <v>46</v>
      </c>
      <c r="B4" s="35">
        <v>130.72</v>
      </c>
      <c r="C4" s="35">
        <v>45.18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70.12</v>
      </c>
      <c r="N4">
        <v>271.77999999999997</v>
      </c>
      <c r="O4">
        <v>74.97</v>
      </c>
      <c r="P4">
        <v>0.62</v>
      </c>
      <c r="Q4">
        <v>8.1999999999999993</v>
      </c>
      <c r="R4" s="94">
        <v>0</v>
      </c>
      <c r="S4" s="94">
        <v>0</v>
      </c>
      <c r="T4" s="94">
        <v>0</v>
      </c>
      <c r="U4">
        <v>0.92</v>
      </c>
      <c r="V4">
        <v>0</v>
      </c>
      <c r="W4">
        <v>1.2</v>
      </c>
      <c r="X4">
        <v>22.5</v>
      </c>
      <c r="Y4">
        <v>7.5</v>
      </c>
      <c r="Z4">
        <v>7.5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7.33</v>
      </c>
      <c r="AH4">
        <v>15</v>
      </c>
      <c r="AI4">
        <v>15</v>
      </c>
      <c r="AJ4">
        <v>27.76</v>
      </c>
      <c r="AK4">
        <v>0</v>
      </c>
      <c r="AL4">
        <v>0</v>
      </c>
    </row>
    <row r="5" spans="1:39">
      <c r="A5" t="s">
        <v>47</v>
      </c>
      <c r="B5" s="35">
        <v>130.72</v>
      </c>
      <c r="C5" s="35">
        <v>45.18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70.12</v>
      </c>
      <c r="N5">
        <v>271.77999999999997</v>
      </c>
      <c r="O5">
        <v>74.97</v>
      </c>
      <c r="P5">
        <v>0.62</v>
      </c>
      <c r="Q5">
        <v>7.6</v>
      </c>
      <c r="R5" s="94">
        <v>0</v>
      </c>
      <c r="S5" s="94">
        <v>0</v>
      </c>
      <c r="T5" s="94">
        <v>0</v>
      </c>
      <c r="U5">
        <v>0.92</v>
      </c>
      <c r="V5">
        <v>0</v>
      </c>
      <c r="W5">
        <v>1.2</v>
      </c>
      <c r="X5">
        <v>22.5</v>
      </c>
      <c r="Y5">
        <v>7.5</v>
      </c>
      <c r="Z5">
        <v>7.5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7.33</v>
      </c>
      <c r="AH5">
        <v>15</v>
      </c>
      <c r="AI5">
        <v>15</v>
      </c>
      <c r="AJ5">
        <v>28.26</v>
      </c>
      <c r="AK5">
        <v>0</v>
      </c>
      <c r="AL5">
        <v>0</v>
      </c>
    </row>
    <row r="6" spans="1:39">
      <c r="A6" t="s">
        <v>48</v>
      </c>
      <c r="B6" s="35">
        <v>130.72</v>
      </c>
      <c r="C6" s="35">
        <v>45.18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70.12</v>
      </c>
      <c r="N6">
        <v>271.77999999999997</v>
      </c>
      <c r="O6">
        <v>74.97</v>
      </c>
      <c r="P6">
        <v>0.62</v>
      </c>
      <c r="Q6">
        <v>7.2</v>
      </c>
      <c r="R6" s="94">
        <v>0</v>
      </c>
      <c r="S6" s="94">
        <v>0</v>
      </c>
      <c r="T6" s="94">
        <v>0</v>
      </c>
      <c r="U6">
        <v>0.92</v>
      </c>
      <c r="V6">
        <v>0</v>
      </c>
      <c r="W6">
        <v>1.2</v>
      </c>
      <c r="X6">
        <v>22.5</v>
      </c>
      <c r="Y6">
        <v>7.5</v>
      </c>
      <c r="Z6">
        <v>7.5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7.33</v>
      </c>
      <c r="AH6">
        <v>15</v>
      </c>
      <c r="AI6">
        <v>15</v>
      </c>
      <c r="AJ6">
        <v>28.26</v>
      </c>
      <c r="AK6">
        <v>0</v>
      </c>
      <c r="AL6">
        <v>0</v>
      </c>
    </row>
    <row r="7" spans="1:39">
      <c r="A7" t="s">
        <v>49</v>
      </c>
      <c r="B7" s="35">
        <v>130.72</v>
      </c>
      <c r="C7" s="35">
        <v>45.18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70.12</v>
      </c>
      <c r="N7">
        <v>271.77999999999997</v>
      </c>
      <c r="O7">
        <v>70.17</v>
      </c>
      <c r="P7">
        <v>0.62</v>
      </c>
      <c r="Q7">
        <v>7</v>
      </c>
      <c r="R7" s="94">
        <v>0</v>
      </c>
      <c r="S7" s="94">
        <v>0</v>
      </c>
      <c r="T7" s="94">
        <v>0</v>
      </c>
      <c r="U7">
        <v>0.92</v>
      </c>
      <c r="V7">
        <v>0</v>
      </c>
      <c r="W7">
        <v>1.2</v>
      </c>
      <c r="X7">
        <v>22.5</v>
      </c>
      <c r="Y7">
        <v>7.5</v>
      </c>
      <c r="Z7">
        <v>7.5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7.33</v>
      </c>
      <c r="AH7">
        <v>15</v>
      </c>
      <c r="AI7">
        <v>15</v>
      </c>
      <c r="AJ7">
        <v>28.26</v>
      </c>
      <c r="AK7">
        <v>0</v>
      </c>
      <c r="AL7">
        <v>0</v>
      </c>
    </row>
    <row r="8" spans="1:39">
      <c r="A8" t="s">
        <v>50</v>
      </c>
      <c r="B8" s="35">
        <v>130.72</v>
      </c>
      <c r="C8" s="35">
        <v>45.18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70.12</v>
      </c>
      <c r="N8">
        <v>271.77999999999997</v>
      </c>
      <c r="O8">
        <v>70.17</v>
      </c>
      <c r="P8">
        <v>0.62</v>
      </c>
      <c r="Q8">
        <v>6.6</v>
      </c>
      <c r="R8" s="94">
        <v>0</v>
      </c>
      <c r="S8" s="94">
        <v>0</v>
      </c>
      <c r="T8" s="94">
        <v>0</v>
      </c>
      <c r="U8">
        <v>0.92</v>
      </c>
      <c r="V8">
        <v>0</v>
      </c>
      <c r="W8">
        <v>1.2</v>
      </c>
      <c r="X8">
        <v>22.5</v>
      </c>
      <c r="Y8">
        <v>7.5</v>
      </c>
      <c r="Z8">
        <v>7.5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7.33</v>
      </c>
      <c r="AH8">
        <v>15</v>
      </c>
      <c r="AI8">
        <v>15</v>
      </c>
      <c r="AJ8">
        <v>28.26</v>
      </c>
      <c r="AK8">
        <v>0</v>
      </c>
      <c r="AL8">
        <v>0</v>
      </c>
    </row>
    <row r="9" spans="1:39">
      <c r="A9" t="s">
        <v>51</v>
      </c>
      <c r="B9" s="35">
        <v>130.72</v>
      </c>
      <c r="C9" s="35">
        <v>45.18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70.12</v>
      </c>
      <c r="N9">
        <v>271.77999999999997</v>
      </c>
      <c r="O9">
        <v>70.17</v>
      </c>
      <c r="P9">
        <v>0.62</v>
      </c>
      <c r="Q9">
        <v>6.2</v>
      </c>
      <c r="R9" s="94">
        <v>0</v>
      </c>
      <c r="S9" s="94">
        <v>0</v>
      </c>
      <c r="T9" s="94">
        <v>0</v>
      </c>
      <c r="U9">
        <v>0.92</v>
      </c>
      <c r="V9">
        <v>0</v>
      </c>
      <c r="W9">
        <v>1.2</v>
      </c>
      <c r="X9">
        <v>22.5</v>
      </c>
      <c r="Y9">
        <v>7.5</v>
      </c>
      <c r="Z9">
        <v>7.5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7.33</v>
      </c>
      <c r="AH9">
        <v>15</v>
      </c>
      <c r="AI9">
        <v>15</v>
      </c>
      <c r="AJ9">
        <v>27.76</v>
      </c>
      <c r="AK9">
        <v>0</v>
      </c>
      <c r="AL9">
        <v>0</v>
      </c>
    </row>
    <row r="10" spans="1:39">
      <c r="A10" t="s">
        <v>52</v>
      </c>
      <c r="B10" s="35">
        <v>130.72</v>
      </c>
      <c r="C10" s="35">
        <v>45.18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70.12</v>
      </c>
      <c r="N10">
        <v>271.77999999999997</v>
      </c>
      <c r="O10">
        <v>70.17</v>
      </c>
      <c r="P10">
        <v>0.62</v>
      </c>
      <c r="Q10">
        <v>6</v>
      </c>
      <c r="R10" s="94">
        <v>0</v>
      </c>
      <c r="S10" s="94">
        <v>0</v>
      </c>
      <c r="T10" s="94">
        <v>0</v>
      </c>
      <c r="U10">
        <v>0.92</v>
      </c>
      <c r="V10">
        <v>0</v>
      </c>
      <c r="W10">
        <v>1.2</v>
      </c>
      <c r="X10">
        <v>22.5</v>
      </c>
      <c r="Y10">
        <v>7.5</v>
      </c>
      <c r="Z10">
        <v>7.5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7.33</v>
      </c>
      <c r="AH10">
        <v>15</v>
      </c>
      <c r="AI10">
        <v>15</v>
      </c>
      <c r="AJ10">
        <v>27.76</v>
      </c>
      <c r="AK10">
        <v>0</v>
      </c>
      <c r="AL10">
        <v>0</v>
      </c>
    </row>
    <row r="11" spans="1:39">
      <c r="A11" t="s">
        <v>53</v>
      </c>
      <c r="B11" s="35">
        <v>130.72</v>
      </c>
      <c r="C11" s="35">
        <v>45.18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70.12</v>
      </c>
      <c r="N11">
        <v>271.77999999999997</v>
      </c>
      <c r="O11">
        <v>70.17</v>
      </c>
      <c r="P11">
        <v>0.62</v>
      </c>
      <c r="Q11">
        <v>6</v>
      </c>
      <c r="R11" s="94">
        <v>0</v>
      </c>
      <c r="S11" s="94">
        <v>0</v>
      </c>
      <c r="T11" s="94">
        <v>0</v>
      </c>
      <c r="U11">
        <v>0.92</v>
      </c>
      <c r="V11">
        <v>0</v>
      </c>
      <c r="W11">
        <v>1.2</v>
      </c>
      <c r="X11">
        <v>22.5</v>
      </c>
      <c r="Y11">
        <v>7.5</v>
      </c>
      <c r="Z11">
        <v>7.5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7.33</v>
      </c>
      <c r="AH11">
        <v>15</v>
      </c>
      <c r="AI11">
        <v>15</v>
      </c>
      <c r="AJ11">
        <v>27.76</v>
      </c>
      <c r="AK11">
        <v>0</v>
      </c>
      <c r="AL11">
        <v>0</v>
      </c>
    </row>
    <row r="12" spans="1:39">
      <c r="A12" t="s">
        <v>54</v>
      </c>
      <c r="B12" s="35">
        <v>130.72</v>
      </c>
      <c r="C12" s="35">
        <v>45.18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70.12</v>
      </c>
      <c r="N12">
        <v>271.77999999999997</v>
      </c>
      <c r="O12">
        <v>70.17</v>
      </c>
      <c r="P12">
        <v>0.62</v>
      </c>
      <c r="Q12">
        <v>6</v>
      </c>
      <c r="R12" s="94">
        <v>0</v>
      </c>
      <c r="S12" s="94">
        <v>0</v>
      </c>
      <c r="T12" s="94">
        <v>0</v>
      </c>
      <c r="U12">
        <v>0.92</v>
      </c>
      <c r="V12">
        <v>0</v>
      </c>
      <c r="W12">
        <v>1.2</v>
      </c>
      <c r="X12">
        <v>22.5</v>
      </c>
      <c r="Y12">
        <v>7.5</v>
      </c>
      <c r="Z12">
        <v>7.5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7.33</v>
      </c>
      <c r="AH12">
        <v>15</v>
      </c>
      <c r="AI12">
        <v>15</v>
      </c>
      <c r="AJ12">
        <v>27.76</v>
      </c>
      <c r="AK12">
        <v>0</v>
      </c>
      <c r="AL12">
        <v>0</v>
      </c>
    </row>
    <row r="13" spans="1:39">
      <c r="A13" t="s">
        <v>55</v>
      </c>
      <c r="B13" s="35">
        <v>130.72</v>
      </c>
      <c r="C13" s="35">
        <v>45.18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70.12</v>
      </c>
      <c r="N13">
        <v>271.77999999999997</v>
      </c>
      <c r="O13">
        <v>70.17</v>
      </c>
      <c r="P13">
        <v>0.62</v>
      </c>
      <c r="Q13">
        <v>5.8</v>
      </c>
      <c r="R13" s="94">
        <v>0</v>
      </c>
      <c r="S13" s="94">
        <v>0</v>
      </c>
      <c r="T13" s="94">
        <v>0</v>
      </c>
      <c r="U13">
        <v>0.92</v>
      </c>
      <c r="V13">
        <v>0</v>
      </c>
      <c r="W13">
        <v>1.2</v>
      </c>
      <c r="X13">
        <v>22.5</v>
      </c>
      <c r="Y13">
        <v>7.5</v>
      </c>
      <c r="Z13">
        <v>7.5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7.33</v>
      </c>
      <c r="AH13">
        <v>15</v>
      </c>
      <c r="AI13">
        <v>15</v>
      </c>
      <c r="AJ13">
        <v>27.76</v>
      </c>
      <c r="AK13">
        <v>0</v>
      </c>
      <c r="AL13">
        <v>0</v>
      </c>
    </row>
    <row r="14" spans="1:39">
      <c r="A14" t="s">
        <v>56</v>
      </c>
      <c r="B14" s="35">
        <v>130.72</v>
      </c>
      <c r="C14" s="35">
        <v>45.18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70.12</v>
      </c>
      <c r="N14">
        <v>271.77999999999997</v>
      </c>
      <c r="O14">
        <v>70.17</v>
      </c>
      <c r="P14">
        <v>0.62</v>
      </c>
      <c r="Q14">
        <v>5.8</v>
      </c>
      <c r="R14" s="94">
        <v>0</v>
      </c>
      <c r="S14" s="94">
        <v>0</v>
      </c>
      <c r="T14" s="94">
        <v>0</v>
      </c>
      <c r="U14">
        <v>0.92</v>
      </c>
      <c r="V14">
        <v>0</v>
      </c>
      <c r="W14">
        <v>1.2</v>
      </c>
      <c r="X14">
        <v>22.5</v>
      </c>
      <c r="Y14">
        <v>7.5</v>
      </c>
      <c r="Z14">
        <v>7.5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7.33</v>
      </c>
      <c r="AH14">
        <v>15</v>
      </c>
      <c r="AI14">
        <v>15</v>
      </c>
      <c r="AJ14">
        <v>28.26</v>
      </c>
      <c r="AK14">
        <v>0</v>
      </c>
      <c r="AL14">
        <v>0</v>
      </c>
    </row>
    <row r="15" spans="1:39">
      <c r="A15" t="s">
        <v>57</v>
      </c>
      <c r="B15" s="35">
        <v>130.72</v>
      </c>
      <c r="C15" s="35">
        <v>45.18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70.12</v>
      </c>
      <c r="N15">
        <v>271.77999999999997</v>
      </c>
      <c r="O15">
        <v>53.83</v>
      </c>
      <c r="P15">
        <v>0.62</v>
      </c>
      <c r="Q15">
        <v>5.2</v>
      </c>
      <c r="R15" s="94">
        <v>0</v>
      </c>
      <c r="S15" s="94">
        <v>0</v>
      </c>
      <c r="T15" s="94">
        <v>0</v>
      </c>
      <c r="U15">
        <v>0.92</v>
      </c>
      <c r="V15">
        <v>0</v>
      </c>
      <c r="W15">
        <v>1.2</v>
      </c>
      <c r="X15">
        <v>30</v>
      </c>
      <c r="Y15">
        <v>10</v>
      </c>
      <c r="Z15">
        <v>10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7.33</v>
      </c>
      <c r="AH15">
        <v>23</v>
      </c>
      <c r="AI15">
        <v>23</v>
      </c>
      <c r="AJ15">
        <v>28.26</v>
      </c>
      <c r="AK15">
        <v>0</v>
      </c>
      <c r="AL15">
        <v>0</v>
      </c>
    </row>
    <row r="16" spans="1:39">
      <c r="A16" t="s">
        <v>58</v>
      </c>
      <c r="B16" s="35">
        <v>130.72</v>
      </c>
      <c r="C16" s="35">
        <v>45.18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70.12</v>
      </c>
      <c r="N16">
        <v>271.77999999999997</v>
      </c>
      <c r="O16">
        <v>53.83</v>
      </c>
      <c r="P16">
        <v>0.62</v>
      </c>
      <c r="Q16">
        <v>4.8</v>
      </c>
      <c r="R16" s="94">
        <v>0</v>
      </c>
      <c r="S16" s="94">
        <v>0</v>
      </c>
      <c r="T16" s="94">
        <v>0</v>
      </c>
      <c r="U16">
        <v>0.92</v>
      </c>
      <c r="V16">
        <v>0</v>
      </c>
      <c r="W16">
        <v>1.2</v>
      </c>
      <c r="X16">
        <v>30.49</v>
      </c>
      <c r="Y16">
        <v>10.17</v>
      </c>
      <c r="Z16">
        <v>10.17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7.33</v>
      </c>
      <c r="AH16">
        <v>24.67</v>
      </c>
      <c r="AI16">
        <v>24.66</v>
      </c>
      <c r="AJ16">
        <v>28.26</v>
      </c>
      <c r="AK16">
        <v>0</v>
      </c>
      <c r="AL16">
        <v>0</v>
      </c>
    </row>
    <row r="17" spans="1:38">
      <c r="A17" t="s">
        <v>59</v>
      </c>
      <c r="B17" s="35">
        <v>130.72</v>
      </c>
      <c r="C17" s="35">
        <v>45.18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70.12</v>
      </c>
      <c r="N17">
        <v>271.77999999999997</v>
      </c>
      <c r="O17">
        <v>53.83</v>
      </c>
      <c r="P17">
        <v>0.62</v>
      </c>
      <c r="Q17">
        <v>4.5999999999999996</v>
      </c>
      <c r="R17" s="94">
        <v>0</v>
      </c>
      <c r="S17" s="94">
        <v>0</v>
      </c>
      <c r="T17" s="94">
        <v>0</v>
      </c>
      <c r="U17">
        <v>0.92</v>
      </c>
      <c r="V17">
        <v>0</v>
      </c>
      <c r="W17">
        <v>1.2</v>
      </c>
      <c r="X17">
        <v>31.01</v>
      </c>
      <c r="Y17">
        <v>10.33</v>
      </c>
      <c r="Z17">
        <v>10.33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7.33</v>
      </c>
      <c r="AH17">
        <v>26</v>
      </c>
      <c r="AI17">
        <v>26</v>
      </c>
      <c r="AJ17">
        <v>27.76</v>
      </c>
      <c r="AK17">
        <v>0</v>
      </c>
      <c r="AL17">
        <v>0</v>
      </c>
    </row>
    <row r="18" spans="1:38">
      <c r="A18" t="s">
        <v>60</v>
      </c>
      <c r="B18" s="35">
        <v>130.72</v>
      </c>
      <c r="C18" s="35">
        <v>45.18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70.12</v>
      </c>
      <c r="N18">
        <v>271.77999999999997</v>
      </c>
      <c r="O18">
        <v>70.17</v>
      </c>
      <c r="P18">
        <v>0.62</v>
      </c>
      <c r="Q18">
        <v>4.4000000000000004</v>
      </c>
      <c r="R18" s="94">
        <v>0</v>
      </c>
      <c r="S18" s="94">
        <v>0</v>
      </c>
      <c r="T18" s="94">
        <v>0</v>
      </c>
      <c r="U18">
        <v>0.92</v>
      </c>
      <c r="V18">
        <v>0</v>
      </c>
      <c r="W18">
        <v>1.2</v>
      </c>
      <c r="X18">
        <v>31.5</v>
      </c>
      <c r="Y18">
        <v>10.5</v>
      </c>
      <c r="Z18">
        <v>10.5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7.33</v>
      </c>
      <c r="AH18">
        <v>28</v>
      </c>
      <c r="AI18">
        <v>28</v>
      </c>
      <c r="AJ18">
        <v>27.76</v>
      </c>
      <c r="AK18">
        <v>0</v>
      </c>
      <c r="AL18">
        <v>0</v>
      </c>
    </row>
    <row r="19" spans="1:38">
      <c r="A19" t="s">
        <v>61</v>
      </c>
      <c r="B19" s="35">
        <v>130.72</v>
      </c>
      <c r="C19" s="35">
        <v>45.18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70.12</v>
      </c>
      <c r="N19">
        <v>271.77999999999997</v>
      </c>
      <c r="O19">
        <v>70.17</v>
      </c>
      <c r="P19">
        <v>0.62</v>
      </c>
      <c r="Q19">
        <v>4.4000000000000004</v>
      </c>
      <c r="R19" s="94">
        <v>0</v>
      </c>
      <c r="S19" s="94">
        <v>0</v>
      </c>
      <c r="T19" s="94">
        <v>0</v>
      </c>
      <c r="U19">
        <v>0.92</v>
      </c>
      <c r="V19">
        <v>0</v>
      </c>
      <c r="W19">
        <v>1.2</v>
      </c>
      <c r="X19">
        <v>31.99</v>
      </c>
      <c r="Y19">
        <v>10.67</v>
      </c>
      <c r="Z19">
        <v>10.67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7.33</v>
      </c>
      <c r="AH19">
        <v>27.33</v>
      </c>
      <c r="AI19">
        <v>27.34</v>
      </c>
      <c r="AJ19">
        <v>27.76</v>
      </c>
      <c r="AK19">
        <v>0</v>
      </c>
      <c r="AL19">
        <v>0</v>
      </c>
    </row>
    <row r="20" spans="1:38">
      <c r="A20" t="s">
        <v>62</v>
      </c>
      <c r="B20" s="35">
        <v>130.72</v>
      </c>
      <c r="C20" s="35">
        <v>45.18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70.12</v>
      </c>
      <c r="N20">
        <v>271.77999999999997</v>
      </c>
      <c r="O20">
        <v>70.17</v>
      </c>
      <c r="P20">
        <v>0.62</v>
      </c>
      <c r="Q20">
        <v>4.2</v>
      </c>
      <c r="R20" s="94">
        <v>0</v>
      </c>
      <c r="S20" s="94">
        <v>0</v>
      </c>
      <c r="T20" s="94">
        <v>0</v>
      </c>
      <c r="U20">
        <v>0.92</v>
      </c>
      <c r="V20">
        <v>0</v>
      </c>
      <c r="W20">
        <v>1.2</v>
      </c>
      <c r="X20">
        <v>31.99</v>
      </c>
      <c r="Y20">
        <v>10.67</v>
      </c>
      <c r="Z20">
        <v>10.67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7.33</v>
      </c>
      <c r="AH20">
        <v>28</v>
      </c>
      <c r="AI20">
        <v>28</v>
      </c>
      <c r="AJ20">
        <v>27.76</v>
      </c>
      <c r="AK20">
        <v>0</v>
      </c>
      <c r="AL20">
        <v>0</v>
      </c>
    </row>
    <row r="21" spans="1:38">
      <c r="A21" t="s">
        <v>63</v>
      </c>
      <c r="B21" s="35">
        <v>130.72</v>
      </c>
      <c r="C21" s="35">
        <v>45.18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70.12</v>
      </c>
      <c r="N21">
        <v>271.77999999999997</v>
      </c>
      <c r="O21">
        <v>99</v>
      </c>
      <c r="P21">
        <v>0.62</v>
      </c>
      <c r="Q21">
        <v>4.2</v>
      </c>
      <c r="R21" s="94">
        <v>0</v>
      </c>
      <c r="S21" s="94">
        <v>0</v>
      </c>
      <c r="T21" s="94">
        <v>0</v>
      </c>
      <c r="U21">
        <v>0.92</v>
      </c>
      <c r="V21">
        <v>0</v>
      </c>
      <c r="W21">
        <v>1.2</v>
      </c>
      <c r="X21">
        <v>34.99</v>
      </c>
      <c r="Y21">
        <v>11.67</v>
      </c>
      <c r="Z21">
        <v>11.67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10.33</v>
      </c>
      <c r="AH21">
        <v>27.33</v>
      </c>
      <c r="AI21">
        <v>27.34</v>
      </c>
      <c r="AJ21">
        <v>27.76</v>
      </c>
      <c r="AK21">
        <v>0</v>
      </c>
      <c r="AL21">
        <v>0</v>
      </c>
    </row>
    <row r="22" spans="1:38">
      <c r="A22" t="s">
        <v>64</v>
      </c>
      <c r="B22" s="35">
        <v>130.72</v>
      </c>
      <c r="C22" s="35">
        <v>45.18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70.12</v>
      </c>
      <c r="N22">
        <v>271.77999999999997</v>
      </c>
      <c r="O22">
        <v>100.14</v>
      </c>
      <c r="P22">
        <v>0.62</v>
      </c>
      <c r="Q22">
        <v>4</v>
      </c>
      <c r="R22" s="94">
        <v>0</v>
      </c>
      <c r="S22" s="94">
        <v>0</v>
      </c>
      <c r="T22" s="94">
        <v>0</v>
      </c>
      <c r="U22">
        <v>0.92</v>
      </c>
      <c r="V22">
        <v>0</v>
      </c>
      <c r="W22">
        <v>1.2</v>
      </c>
      <c r="X22">
        <v>36.49</v>
      </c>
      <c r="Y22">
        <v>12.17</v>
      </c>
      <c r="Z22">
        <v>12.17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10.33</v>
      </c>
      <c r="AH22">
        <v>27</v>
      </c>
      <c r="AI22">
        <v>27</v>
      </c>
      <c r="AJ22">
        <v>27.76</v>
      </c>
      <c r="AK22">
        <v>0</v>
      </c>
      <c r="AL22">
        <v>0</v>
      </c>
    </row>
    <row r="23" spans="1:38">
      <c r="A23" t="s">
        <v>65</v>
      </c>
      <c r="B23" s="35">
        <v>130.72</v>
      </c>
      <c r="C23" s="35">
        <v>45.18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65.98</v>
      </c>
      <c r="N23">
        <v>271.77999999999997</v>
      </c>
      <c r="O23">
        <v>100.14</v>
      </c>
      <c r="P23">
        <v>0.62</v>
      </c>
      <c r="Q23">
        <v>4</v>
      </c>
      <c r="R23" s="94">
        <v>0</v>
      </c>
      <c r="S23" s="94">
        <v>0</v>
      </c>
      <c r="T23" s="94">
        <v>0</v>
      </c>
      <c r="U23">
        <v>0.92</v>
      </c>
      <c r="V23">
        <v>0</v>
      </c>
      <c r="W23">
        <v>1.1599999999999999</v>
      </c>
      <c r="X23">
        <v>43.5</v>
      </c>
      <c r="Y23">
        <v>14.5</v>
      </c>
      <c r="Z23">
        <v>14.5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10.67</v>
      </c>
      <c r="AH23">
        <v>27</v>
      </c>
      <c r="AI23">
        <v>27</v>
      </c>
      <c r="AJ23">
        <v>27.76</v>
      </c>
      <c r="AK23">
        <v>0</v>
      </c>
      <c r="AL23">
        <v>0</v>
      </c>
    </row>
    <row r="24" spans="1:38">
      <c r="A24" t="s">
        <v>66</v>
      </c>
      <c r="B24" s="35">
        <v>178.78</v>
      </c>
      <c r="C24" s="35">
        <v>69.209999999999994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65.98</v>
      </c>
      <c r="N24">
        <v>271.77999999999997</v>
      </c>
      <c r="O24">
        <v>100.14</v>
      </c>
      <c r="P24">
        <v>0.62</v>
      </c>
      <c r="Q24">
        <v>3.8</v>
      </c>
      <c r="R24" s="94">
        <v>0</v>
      </c>
      <c r="S24" s="94">
        <v>0</v>
      </c>
      <c r="T24" s="94">
        <v>0</v>
      </c>
      <c r="U24">
        <v>0.92</v>
      </c>
      <c r="V24">
        <v>0</v>
      </c>
      <c r="W24">
        <v>1.1599999999999999</v>
      </c>
      <c r="X24">
        <v>43.5</v>
      </c>
      <c r="Y24">
        <v>14.5</v>
      </c>
      <c r="Z24">
        <v>14.5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10.67</v>
      </c>
      <c r="AH24">
        <v>27</v>
      </c>
      <c r="AI24">
        <v>27</v>
      </c>
      <c r="AJ24">
        <v>27.76</v>
      </c>
      <c r="AK24">
        <v>0</v>
      </c>
      <c r="AL24">
        <v>0</v>
      </c>
    </row>
    <row r="25" spans="1:38">
      <c r="A25" t="s">
        <v>67</v>
      </c>
      <c r="B25" s="35">
        <v>226.84</v>
      </c>
      <c r="C25" s="35">
        <v>86.7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65.98</v>
      </c>
      <c r="N25">
        <v>271.77999999999997</v>
      </c>
      <c r="O25">
        <v>100.14</v>
      </c>
      <c r="P25">
        <v>0.62</v>
      </c>
      <c r="Q25">
        <v>3.8</v>
      </c>
      <c r="R25" s="94">
        <v>0</v>
      </c>
      <c r="S25" s="94">
        <v>0</v>
      </c>
      <c r="T25" s="94">
        <v>0</v>
      </c>
      <c r="U25">
        <v>0.92</v>
      </c>
      <c r="V25">
        <v>0</v>
      </c>
      <c r="W25">
        <v>1.1599999999999999</v>
      </c>
      <c r="X25">
        <v>43.5</v>
      </c>
      <c r="Y25">
        <v>14.5</v>
      </c>
      <c r="Z25">
        <v>14.5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11</v>
      </c>
      <c r="AH25">
        <v>27</v>
      </c>
      <c r="AI25">
        <v>27</v>
      </c>
      <c r="AJ25">
        <v>27.76</v>
      </c>
      <c r="AK25">
        <v>0</v>
      </c>
      <c r="AL25">
        <v>0</v>
      </c>
    </row>
    <row r="26" spans="1:38">
      <c r="A26" t="s">
        <v>68</v>
      </c>
      <c r="B26" s="35">
        <v>260.10000000000002</v>
      </c>
      <c r="C26" s="35">
        <v>86.7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65.98</v>
      </c>
      <c r="N26">
        <v>271.77999999999997</v>
      </c>
      <c r="O26">
        <v>100.14</v>
      </c>
      <c r="P26">
        <v>0.62</v>
      </c>
      <c r="Q26">
        <v>3.8</v>
      </c>
      <c r="R26" s="94">
        <v>0</v>
      </c>
      <c r="S26" s="94">
        <v>0</v>
      </c>
      <c r="T26" s="94">
        <v>0</v>
      </c>
      <c r="U26">
        <v>0.92</v>
      </c>
      <c r="V26">
        <v>0</v>
      </c>
      <c r="W26">
        <v>1.1599999999999999</v>
      </c>
      <c r="X26">
        <v>43.5</v>
      </c>
      <c r="Y26">
        <v>14.5</v>
      </c>
      <c r="Z26">
        <v>14.5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11</v>
      </c>
      <c r="AH26">
        <v>27</v>
      </c>
      <c r="AI26">
        <v>27</v>
      </c>
      <c r="AJ26">
        <v>27.76</v>
      </c>
      <c r="AK26">
        <v>0</v>
      </c>
      <c r="AL26">
        <v>0</v>
      </c>
    </row>
    <row r="27" spans="1:38">
      <c r="A27" t="s">
        <v>69</v>
      </c>
      <c r="B27" s="35">
        <v>260.10000000000002</v>
      </c>
      <c r="C27" s="35">
        <v>86.7</v>
      </c>
      <c r="D27" s="94">
        <f t="shared" si="0"/>
        <v>0.74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82.91</v>
      </c>
      <c r="N27">
        <v>271.77999999999997</v>
      </c>
      <c r="O27">
        <v>100.14</v>
      </c>
      <c r="P27">
        <v>0.62</v>
      </c>
      <c r="Q27">
        <v>4</v>
      </c>
      <c r="R27" s="94">
        <v>0.01</v>
      </c>
      <c r="S27" s="94">
        <v>0</v>
      </c>
      <c r="T27" s="94">
        <v>0.73</v>
      </c>
      <c r="U27">
        <v>0.92</v>
      </c>
      <c r="V27">
        <v>0</v>
      </c>
      <c r="W27">
        <v>1.1599999999999999</v>
      </c>
      <c r="X27">
        <v>42</v>
      </c>
      <c r="Y27">
        <v>14</v>
      </c>
      <c r="Z27">
        <v>14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10.67</v>
      </c>
      <c r="AH27">
        <v>28</v>
      </c>
      <c r="AI27">
        <v>28</v>
      </c>
      <c r="AJ27">
        <v>27.25</v>
      </c>
      <c r="AK27">
        <v>0</v>
      </c>
      <c r="AL27">
        <v>0</v>
      </c>
    </row>
    <row r="28" spans="1:38">
      <c r="A28" t="s">
        <v>70</v>
      </c>
      <c r="B28" s="35">
        <v>260.10000000000002</v>
      </c>
      <c r="C28" s="35">
        <v>86.7</v>
      </c>
      <c r="D28" s="94">
        <f t="shared" si="0"/>
        <v>1.76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114.98</v>
      </c>
      <c r="N28">
        <v>271.77999999999997</v>
      </c>
      <c r="O28">
        <v>100.14</v>
      </c>
      <c r="P28">
        <v>0.62</v>
      </c>
      <c r="Q28">
        <v>4</v>
      </c>
      <c r="R28" s="94">
        <v>0.71</v>
      </c>
      <c r="S28" s="94">
        <v>0</v>
      </c>
      <c r="T28" s="94">
        <v>1.05</v>
      </c>
      <c r="U28">
        <v>0.92</v>
      </c>
      <c r="V28">
        <v>0</v>
      </c>
      <c r="W28">
        <v>1.1599999999999999</v>
      </c>
      <c r="X28">
        <v>40.5</v>
      </c>
      <c r="Y28">
        <v>13.5</v>
      </c>
      <c r="Z28">
        <v>13.5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10.33</v>
      </c>
      <c r="AH28">
        <v>28.33</v>
      </c>
      <c r="AI28">
        <v>28.34</v>
      </c>
      <c r="AJ28">
        <v>27.25</v>
      </c>
      <c r="AK28">
        <v>0</v>
      </c>
      <c r="AL28">
        <v>0</v>
      </c>
    </row>
    <row r="29" spans="1:38">
      <c r="A29" t="s">
        <v>71</v>
      </c>
      <c r="B29" s="35">
        <v>260.10000000000002</v>
      </c>
      <c r="C29" s="35">
        <v>86.7</v>
      </c>
      <c r="D29" s="94">
        <f t="shared" si="0"/>
        <v>7.02</v>
      </c>
      <c r="E29" s="35"/>
      <c r="F29" s="35"/>
      <c r="G29" s="35"/>
      <c r="H29" s="35"/>
      <c r="I29" s="35"/>
      <c r="J29" s="38">
        <v>0</v>
      </c>
      <c r="K29" s="38">
        <v>0</v>
      </c>
      <c r="L29" s="38">
        <v>0</v>
      </c>
      <c r="M29">
        <v>114.98</v>
      </c>
      <c r="N29">
        <v>271.77999999999997</v>
      </c>
      <c r="O29">
        <v>100.14</v>
      </c>
      <c r="P29">
        <v>0.62</v>
      </c>
      <c r="Q29">
        <v>4</v>
      </c>
      <c r="R29" s="94">
        <v>3.27</v>
      </c>
      <c r="S29" s="94">
        <v>1</v>
      </c>
      <c r="T29" s="94">
        <v>2.75</v>
      </c>
      <c r="U29">
        <v>0.92</v>
      </c>
      <c r="V29">
        <v>0</v>
      </c>
      <c r="W29">
        <v>1.1599999999999999</v>
      </c>
      <c r="X29">
        <v>38.51</v>
      </c>
      <c r="Y29">
        <v>12.83</v>
      </c>
      <c r="Z29">
        <v>12.83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10</v>
      </c>
      <c r="AH29">
        <v>28</v>
      </c>
      <c r="AI29">
        <v>28</v>
      </c>
      <c r="AJ29">
        <v>26.24</v>
      </c>
      <c r="AK29">
        <v>0</v>
      </c>
      <c r="AL29">
        <v>0</v>
      </c>
    </row>
    <row r="30" spans="1:38">
      <c r="A30" t="s">
        <v>72</v>
      </c>
      <c r="B30" s="35">
        <v>260.10000000000002</v>
      </c>
      <c r="C30" s="35">
        <v>86.7</v>
      </c>
      <c r="D30" s="94">
        <f t="shared" si="0"/>
        <v>19.79</v>
      </c>
      <c r="E30" s="35"/>
      <c r="F30" s="35"/>
      <c r="G30" s="35"/>
      <c r="H30" s="35"/>
      <c r="I30" s="35"/>
      <c r="J30" s="38">
        <v>0</v>
      </c>
      <c r="K30" s="38">
        <v>0</v>
      </c>
      <c r="L30" s="38">
        <v>0</v>
      </c>
      <c r="M30">
        <v>114.98</v>
      </c>
      <c r="N30">
        <v>271.77999999999997</v>
      </c>
      <c r="O30">
        <v>100.14</v>
      </c>
      <c r="P30">
        <v>0.62</v>
      </c>
      <c r="Q30">
        <v>4</v>
      </c>
      <c r="R30" s="94">
        <v>9.01</v>
      </c>
      <c r="S30" s="94">
        <v>4</v>
      </c>
      <c r="T30" s="94">
        <v>6.78</v>
      </c>
      <c r="U30">
        <v>0.92</v>
      </c>
      <c r="V30">
        <v>1.06</v>
      </c>
      <c r="W30">
        <v>1.1599999999999999</v>
      </c>
      <c r="X30">
        <v>36</v>
      </c>
      <c r="Y30">
        <v>12</v>
      </c>
      <c r="Z30">
        <v>12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9.67</v>
      </c>
      <c r="AH30">
        <v>28</v>
      </c>
      <c r="AI30">
        <v>28</v>
      </c>
      <c r="AJ30">
        <v>25.74</v>
      </c>
      <c r="AK30">
        <v>0</v>
      </c>
      <c r="AL30">
        <v>0</v>
      </c>
    </row>
    <row r="31" spans="1:38">
      <c r="A31" t="s">
        <v>73</v>
      </c>
      <c r="B31" s="35">
        <v>260.10000000000002</v>
      </c>
      <c r="C31" s="35">
        <v>86.7</v>
      </c>
      <c r="D31" s="94">
        <f t="shared" si="0"/>
        <v>42.92</v>
      </c>
      <c r="E31" s="35"/>
      <c r="F31" s="35"/>
      <c r="G31" s="35"/>
      <c r="H31" s="35"/>
      <c r="I31" s="35"/>
      <c r="J31" s="38">
        <v>0</v>
      </c>
      <c r="K31" s="38">
        <v>0</v>
      </c>
      <c r="L31" s="38">
        <v>0</v>
      </c>
      <c r="M31">
        <v>114.98</v>
      </c>
      <c r="N31">
        <v>271.77999999999997</v>
      </c>
      <c r="O31">
        <v>100.14</v>
      </c>
      <c r="P31">
        <v>0.62</v>
      </c>
      <c r="Q31">
        <v>4.2</v>
      </c>
      <c r="R31" s="94">
        <v>18.48</v>
      </c>
      <c r="S31" s="94">
        <v>10</v>
      </c>
      <c r="T31" s="94">
        <v>14.44</v>
      </c>
      <c r="U31">
        <v>0.92</v>
      </c>
      <c r="V31">
        <v>5.86</v>
      </c>
      <c r="W31">
        <v>1.1599999999999999</v>
      </c>
      <c r="X31">
        <v>34.5</v>
      </c>
      <c r="Y31">
        <v>11.5</v>
      </c>
      <c r="Z31">
        <v>11.5</v>
      </c>
      <c r="AA31">
        <v>0</v>
      </c>
      <c r="AB31">
        <v>0</v>
      </c>
      <c r="AC31">
        <v>2</v>
      </c>
      <c r="AD31">
        <v>0</v>
      </c>
      <c r="AE31">
        <v>10</v>
      </c>
      <c r="AF31">
        <v>5</v>
      </c>
      <c r="AG31">
        <v>9.33</v>
      </c>
      <c r="AH31">
        <v>27</v>
      </c>
      <c r="AI31">
        <v>27</v>
      </c>
      <c r="AJ31">
        <v>24.73</v>
      </c>
      <c r="AK31">
        <v>1</v>
      </c>
      <c r="AL31">
        <v>0</v>
      </c>
    </row>
    <row r="32" spans="1:38">
      <c r="A32" t="s">
        <v>74</v>
      </c>
      <c r="B32" s="35">
        <v>260.10000000000002</v>
      </c>
      <c r="C32" s="35">
        <v>86.7</v>
      </c>
      <c r="D32" s="94">
        <f t="shared" si="0"/>
        <v>67.5</v>
      </c>
      <c r="E32" s="35"/>
      <c r="F32" s="35"/>
      <c r="G32" s="35"/>
      <c r="H32" s="35"/>
      <c r="I32" s="35"/>
      <c r="J32" s="38">
        <v>0</v>
      </c>
      <c r="K32" s="38">
        <v>0</v>
      </c>
      <c r="L32" s="38">
        <v>0</v>
      </c>
      <c r="M32">
        <v>114.98</v>
      </c>
      <c r="N32">
        <v>271.77999999999997</v>
      </c>
      <c r="O32">
        <v>100.14</v>
      </c>
      <c r="P32">
        <v>0.62</v>
      </c>
      <c r="Q32">
        <v>4.2</v>
      </c>
      <c r="R32" s="94">
        <v>26.51</v>
      </c>
      <c r="S32" s="94">
        <v>15</v>
      </c>
      <c r="T32" s="94">
        <v>25.99</v>
      </c>
      <c r="U32">
        <v>0.92</v>
      </c>
      <c r="V32">
        <v>12.75</v>
      </c>
      <c r="W32">
        <v>1.1599999999999999</v>
      </c>
      <c r="X32">
        <v>33.49</v>
      </c>
      <c r="Y32">
        <v>11.17</v>
      </c>
      <c r="Z32">
        <v>11.17</v>
      </c>
      <c r="AA32">
        <v>2.1800000000000002</v>
      </c>
      <c r="AB32">
        <v>0.44</v>
      </c>
      <c r="AC32">
        <v>3</v>
      </c>
      <c r="AD32">
        <v>1</v>
      </c>
      <c r="AE32">
        <v>10</v>
      </c>
      <c r="AF32">
        <v>5</v>
      </c>
      <c r="AG32">
        <v>8.67</v>
      </c>
      <c r="AH32">
        <v>26</v>
      </c>
      <c r="AI32">
        <v>26</v>
      </c>
      <c r="AJ32">
        <v>24.73</v>
      </c>
      <c r="AK32">
        <v>4</v>
      </c>
      <c r="AL32">
        <v>1</v>
      </c>
    </row>
    <row r="33" spans="1:38">
      <c r="A33" t="s">
        <v>75</v>
      </c>
      <c r="B33" s="35">
        <v>260.10000000000002</v>
      </c>
      <c r="C33" s="35">
        <v>86.7</v>
      </c>
      <c r="D33" s="94">
        <f t="shared" si="0"/>
        <v>73</v>
      </c>
      <c r="E33" s="35"/>
      <c r="F33" s="35"/>
      <c r="G33" s="35"/>
      <c r="H33" s="35"/>
      <c r="I33" s="35"/>
      <c r="J33" s="38">
        <v>0.15</v>
      </c>
      <c r="K33" s="38">
        <v>0.15</v>
      </c>
      <c r="L33" s="38">
        <v>0.12</v>
      </c>
      <c r="M33">
        <v>114.98</v>
      </c>
      <c r="N33">
        <v>271.77999999999997</v>
      </c>
      <c r="O33">
        <v>100.14</v>
      </c>
      <c r="P33">
        <v>0.62</v>
      </c>
      <c r="Q33">
        <v>4.2</v>
      </c>
      <c r="R33" s="94">
        <v>24.5</v>
      </c>
      <c r="S33" s="94">
        <v>24</v>
      </c>
      <c r="T33" s="94">
        <v>24.5</v>
      </c>
      <c r="U33">
        <v>0.92</v>
      </c>
      <c r="V33">
        <v>20.18</v>
      </c>
      <c r="W33">
        <v>1.1599999999999999</v>
      </c>
      <c r="X33">
        <v>31.5</v>
      </c>
      <c r="Y33">
        <v>10.5</v>
      </c>
      <c r="Z33">
        <v>10.5</v>
      </c>
      <c r="AA33">
        <v>7.26</v>
      </c>
      <c r="AB33">
        <v>1.45</v>
      </c>
      <c r="AC33">
        <v>5</v>
      </c>
      <c r="AD33">
        <v>3</v>
      </c>
      <c r="AE33">
        <v>10</v>
      </c>
      <c r="AF33">
        <v>5</v>
      </c>
      <c r="AG33">
        <v>8.33</v>
      </c>
      <c r="AH33">
        <v>25.33</v>
      </c>
      <c r="AI33">
        <v>25.34</v>
      </c>
      <c r="AJ33">
        <v>24.73</v>
      </c>
      <c r="AK33">
        <v>7</v>
      </c>
      <c r="AL33">
        <v>3</v>
      </c>
    </row>
    <row r="34" spans="1:38">
      <c r="A34" t="s">
        <v>76</v>
      </c>
      <c r="B34" s="35">
        <v>260.10000000000002</v>
      </c>
      <c r="C34" s="35">
        <v>86.7</v>
      </c>
      <c r="D34" s="94">
        <f t="shared" si="0"/>
        <v>74.5</v>
      </c>
      <c r="E34" s="35"/>
      <c r="F34" s="35"/>
      <c r="G34" s="35"/>
      <c r="H34" s="35"/>
      <c r="I34" s="35"/>
      <c r="J34" s="38">
        <v>0.62</v>
      </c>
      <c r="K34" s="38">
        <v>0.62</v>
      </c>
      <c r="L34" s="38">
        <v>0.49</v>
      </c>
      <c r="M34">
        <v>114.98</v>
      </c>
      <c r="N34">
        <v>271.77999999999997</v>
      </c>
      <c r="O34">
        <v>100.14</v>
      </c>
      <c r="P34">
        <v>0.62</v>
      </c>
      <c r="Q34">
        <v>4.2</v>
      </c>
      <c r="R34" s="94">
        <v>24.83</v>
      </c>
      <c r="S34" s="94">
        <v>24.83</v>
      </c>
      <c r="T34" s="94">
        <v>24.84</v>
      </c>
      <c r="U34">
        <v>0.92</v>
      </c>
      <c r="V34">
        <v>29.3</v>
      </c>
      <c r="W34">
        <v>1.1599999999999999</v>
      </c>
      <c r="X34">
        <v>30.49</v>
      </c>
      <c r="Y34">
        <v>10.17</v>
      </c>
      <c r="Z34">
        <v>10.17</v>
      </c>
      <c r="AA34">
        <v>15.23</v>
      </c>
      <c r="AB34">
        <v>3.05</v>
      </c>
      <c r="AC34">
        <v>7</v>
      </c>
      <c r="AD34">
        <v>5</v>
      </c>
      <c r="AE34">
        <v>13</v>
      </c>
      <c r="AF34">
        <v>7</v>
      </c>
      <c r="AG34">
        <v>8</v>
      </c>
      <c r="AH34">
        <v>24.33</v>
      </c>
      <c r="AI34">
        <v>24.34</v>
      </c>
      <c r="AJ34">
        <v>24.73</v>
      </c>
      <c r="AK34">
        <v>18</v>
      </c>
      <c r="AL34">
        <v>7</v>
      </c>
    </row>
    <row r="35" spans="1:38">
      <c r="A35" t="s">
        <v>77</v>
      </c>
      <c r="B35" s="35">
        <v>260.10000000000002</v>
      </c>
      <c r="C35" s="35">
        <v>86.7</v>
      </c>
      <c r="D35" s="94">
        <f t="shared" si="0"/>
        <v>76.5</v>
      </c>
      <c r="E35" s="35"/>
      <c r="F35" s="35"/>
      <c r="G35" s="35"/>
      <c r="H35" s="35"/>
      <c r="I35" s="35"/>
      <c r="J35" s="38">
        <v>1.4</v>
      </c>
      <c r="K35" s="38">
        <v>1.4</v>
      </c>
      <c r="L35" s="38">
        <v>1.0900000000000001</v>
      </c>
      <c r="M35">
        <v>114.98</v>
      </c>
      <c r="N35">
        <v>271.77999999999997</v>
      </c>
      <c r="O35">
        <v>100.14</v>
      </c>
      <c r="P35">
        <v>0.62</v>
      </c>
      <c r="Q35">
        <v>4</v>
      </c>
      <c r="R35" s="94">
        <v>25.5</v>
      </c>
      <c r="S35" s="94">
        <v>25.5</v>
      </c>
      <c r="T35" s="94">
        <v>25.5</v>
      </c>
      <c r="U35">
        <v>0.92</v>
      </c>
      <c r="V35">
        <v>40.380000000000003</v>
      </c>
      <c r="W35">
        <v>1.1599999999999999</v>
      </c>
      <c r="X35">
        <v>27.49</v>
      </c>
      <c r="Y35">
        <v>9.17</v>
      </c>
      <c r="Z35">
        <v>9.17</v>
      </c>
      <c r="AA35">
        <v>25.87</v>
      </c>
      <c r="AB35">
        <v>5.18</v>
      </c>
      <c r="AC35">
        <v>13</v>
      </c>
      <c r="AD35">
        <v>8</v>
      </c>
      <c r="AE35">
        <v>13</v>
      </c>
      <c r="AF35">
        <v>7</v>
      </c>
      <c r="AG35">
        <v>7.67</v>
      </c>
      <c r="AH35">
        <v>19.329999999999998</v>
      </c>
      <c r="AI35">
        <v>19.34</v>
      </c>
      <c r="AJ35">
        <v>24.73</v>
      </c>
      <c r="AK35">
        <v>25</v>
      </c>
      <c r="AL35">
        <v>10</v>
      </c>
    </row>
    <row r="36" spans="1:38">
      <c r="A36" t="s">
        <v>78</v>
      </c>
      <c r="B36" s="35">
        <v>260.10000000000002</v>
      </c>
      <c r="C36" s="35">
        <v>86.7</v>
      </c>
      <c r="D36" s="94">
        <f t="shared" si="0"/>
        <v>81.2</v>
      </c>
      <c r="E36" s="35"/>
      <c r="F36" s="35"/>
      <c r="G36" s="35"/>
      <c r="H36" s="35"/>
      <c r="I36" s="35"/>
      <c r="J36" s="38">
        <v>2.4900000000000002</v>
      </c>
      <c r="K36" s="38">
        <v>2.4900000000000002</v>
      </c>
      <c r="L36" s="38">
        <v>1.93</v>
      </c>
      <c r="M36">
        <v>114.98</v>
      </c>
      <c r="N36">
        <v>271.77999999999997</v>
      </c>
      <c r="O36">
        <v>100.14</v>
      </c>
      <c r="P36">
        <v>0.62</v>
      </c>
      <c r="Q36">
        <v>3.8</v>
      </c>
      <c r="R36" s="94">
        <v>27.07</v>
      </c>
      <c r="S36" s="94">
        <v>27.07</v>
      </c>
      <c r="T36" s="94">
        <v>27.06</v>
      </c>
      <c r="U36">
        <v>0.92</v>
      </c>
      <c r="V36">
        <v>52.75</v>
      </c>
      <c r="W36">
        <v>1.1599999999999999</v>
      </c>
      <c r="X36">
        <v>24</v>
      </c>
      <c r="Y36">
        <v>8</v>
      </c>
      <c r="Z36">
        <v>8</v>
      </c>
      <c r="AA36">
        <v>47.36</v>
      </c>
      <c r="AB36">
        <v>9.4700000000000006</v>
      </c>
      <c r="AC36">
        <v>20</v>
      </c>
      <c r="AD36">
        <v>12</v>
      </c>
      <c r="AE36">
        <v>20</v>
      </c>
      <c r="AF36">
        <v>10</v>
      </c>
      <c r="AG36">
        <v>7.67</v>
      </c>
      <c r="AH36">
        <v>17.670000000000002</v>
      </c>
      <c r="AI36">
        <v>17.66</v>
      </c>
      <c r="AJ36">
        <v>24.73</v>
      </c>
      <c r="AK36">
        <v>35</v>
      </c>
      <c r="AL36">
        <v>15</v>
      </c>
    </row>
    <row r="37" spans="1:38">
      <c r="A37" t="s">
        <v>79</v>
      </c>
      <c r="B37" s="35">
        <v>260.10000000000002</v>
      </c>
      <c r="C37" s="35">
        <v>86.7</v>
      </c>
      <c r="D37" s="94">
        <f t="shared" si="0"/>
        <v>85.7</v>
      </c>
      <c r="E37" s="35"/>
      <c r="F37" s="35"/>
      <c r="G37" s="35"/>
      <c r="H37" s="35"/>
      <c r="I37" s="35"/>
      <c r="J37" s="38">
        <v>3.9</v>
      </c>
      <c r="K37" s="38">
        <v>3.9</v>
      </c>
      <c r="L37" s="38">
        <v>3.01</v>
      </c>
      <c r="M37">
        <v>114.98</v>
      </c>
      <c r="N37">
        <v>271.77999999999997</v>
      </c>
      <c r="O37">
        <v>100.14</v>
      </c>
      <c r="P37">
        <v>0.62</v>
      </c>
      <c r="Q37">
        <v>3.8</v>
      </c>
      <c r="R37" s="94">
        <v>28.57</v>
      </c>
      <c r="S37" s="94">
        <v>28.57</v>
      </c>
      <c r="T37" s="94">
        <v>28.56</v>
      </c>
      <c r="U37">
        <v>0.92</v>
      </c>
      <c r="V37">
        <v>65.319999999999993</v>
      </c>
      <c r="W37">
        <v>1.1599999999999999</v>
      </c>
      <c r="X37">
        <v>21</v>
      </c>
      <c r="Y37">
        <v>7</v>
      </c>
      <c r="Z37">
        <v>7</v>
      </c>
      <c r="AA37">
        <v>70.459999999999994</v>
      </c>
      <c r="AB37">
        <v>14.09</v>
      </c>
      <c r="AC37">
        <v>28</v>
      </c>
      <c r="AD37">
        <v>16</v>
      </c>
      <c r="AE37">
        <v>27</v>
      </c>
      <c r="AF37">
        <v>13</v>
      </c>
      <c r="AG37">
        <v>7.67</v>
      </c>
      <c r="AH37">
        <v>16.329999999999998</v>
      </c>
      <c r="AI37">
        <v>16.34</v>
      </c>
      <c r="AJ37">
        <v>24.73</v>
      </c>
      <c r="AK37">
        <v>63</v>
      </c>
      <c r="AL37">
        <v>27</v>
      </c>
    </row>
    <row r="38" spans="1:38">
      <c r="A38" t="s">
        <v>80</v>
      </c>
      <c r="B38" s="35">
        <v>260.10000000000002</v>
      </c>
      <c r="C38" s="35">
        <v>86.7</v>
      </c>
      <c r="D38" s="94">
        <f t="shared" si="0"/>
        <v>85.7</v>
      </c>
      <c r="E38" s="35"/>
      <c r="F38" s="35"/>
      <c r="G38" s="35"/>
      <c r="H38" s="35"/>
      <c r="I38" s="35"/>
      <c r="J38" s="38">
        <v>6.05</v>
      </c>
      <c r="K38" s="38">
        <v>6.05</v>
      </c>
      <c r="L38" s="38">
        <v>4.68</v>
      </c>
      <c r="M38">
        <v>114.98</v>
      </c>
      <c r="N38">
        <v>271.77999999999997</v>
      </c>
      <c r="O38">
        <v>100.14</v>
      </c>
      <c r="P38">
        <v>0.62</v>
      </c>
      <c r="Q38">
        <v>3.6</v>
      </c>
      <c r="R38" s="94">
        <v>28.57</v>
      </c>
      <c r="S38" s="94">
        <v>28.57</v>
      </c>
      <c r="T38" s="94">
        <v>28.56</v>
      </c>
      <c r="U38">
        <v>0.92</v>
      </c>
      <c r="V38">
        <v>76.95</v>
      </c>
      <c r="W38">
        <v>1.1599999999999999</v>
      </c>
      <c r="X38">
        <v>21</v>
      </c>
      <c r="Y38">
        <v>7</v>
      </c>
      <c r="Z38">
        <v>7</v>
      </c>
      <c r="AA38">
        <v>93.02</v>
      </c>
      <c r="AB38">
        <v>18.600000000000001</v>
      </c>
      <c r="AC38">
        <v>38</v>
      </c>
      <c r="AD38">
        <v>21</v>
      </c>
      <c r="AE38">
        <v>40</v>
      </c>
      <c r="AF38">
        <v>20</v>
      </c>
      <c r="AG38">
        <v>7.67</v>
      </c>
      <c r="AH38">
        <v>15.67</v>
      </c>
      <c r="AI38">
        <v>15.66</v>
      </c>
      <c r="AJ38">
        <v>24.73</v>
      </c>
      <c r="AK38">
        <v>81</v>
      </c>
      <c r="AL38">
        <v>34</v>
      </c>
    </row>
    <row r="39" spans="1:38">
      <c r="A39" t="s">
        <v>81</v>
      </c>
      <c r="B39" s="35">
        <v>260.10000000000002</v>
      </c>
      <c r="C39" s="35">
        <v>86.7</v>
      </c>
      <c r="D39" s="94">
        <f t="shared" si="0"/>
        <v>85.7</v>
      </c>
      <c r="E39" s="35"/>
      <c r="F39" s="35"/>
      <c r="G39" s="35"/>
      <c r="H39" s="35"/>
      <c r="I39" s="35"/>
      <c r="J39" s="38">
        <v>7.67</v>
      </c>
      <c r="K39" s="38">
        <v>7.67</v>
      </c>
      <c r="L39" s="38">
        <v>5.92</v>
      </c>
      <c r="M39">
        <v>114.98</v>
      </c>
      <c r="N39">
        <v>271.77999999999997</v>
      </c>
      <c r="O39">
        <v>100.14</v>
      </c>
      <c r="P39">
        <v>0.62</v>
      </c>
      <c r="Q39">
        <v>3.4</v>
      </c>
      <c r="R39" s="94">
        <v>28.57</v>
      </c>
      <c r="S39" s="94">
        <v>28.57</v>
      </c>
      <c r="T39" s="94">
        <v>28.56</v>
      </c>
      <c r="U39">
        <v>0.92</v>
      </c>
      <c r="V39">
        <v>87.74</v>
      </c>
      <c r="W39">
        <v>1.1599999999999999</v>
      </c>
      <c r="X39">
        <v>21</v>
      </c>
      <c r="Y39">
        <v>7</v>
      </c>
      <c r="Z39">
        <v>7</v>
      </c>
      <c r="AA39">
        <v>115.07</v>
      </c>
      <c r="AB39">
        <v>23.01</v>
      </c>
      <c r="AC39">
        <v>47</v>
      </c>
      <c r="AD39">
        <v>25</v>
      </c>
      <c r="AE39">
        <v>50</v>
      </c>
      <c r="AF39">
        <v>25</v>
      </c>
      <c r="AG39">
        <v>7.33</v>
      </c>
      <c r="AH39">
        <v>15</v>
      </c>
      <c r="AI39">
        <v>15</v>
      </c>
      <c r="AJ39">
        <v>24.73</v>
      </c>
      <c r="AK39">
        <v>102</v>
      </c>
      <c r="AL39">
        <v>43</v>
      </c>
    </row>
    <row r="40" spans="1:38">
      <c r="A40" t="s">
        <v>82</v>
      </c>
      <c r="B40" s="35">
        <v>260.10000000000002</v>
      </c>
      <c r="C40" s="35">
        <v>86.7</v>
      </c>
      <c r="D40" s="94">
        <f t="shared" si="0"/>
        <v>88.7</v>
      </c>
      <c r="E40" s="35"/>
      <c r="F40" s="35"/>
      <c r="G40" s="35"/>
      <c r="H40" s="35"/>
      <c r="I40" s="35"/>
      <c r="J40" s="38">
        <v>9.14</v>
      </c>
      <c r="K40" s="38">
        <v>9.14</v>
      </c>
      <c r="L40" s="38">
        <v>7.07</v>
      </c>
      <c r="M40">
        <v>114.98</v>
      </c>
      <c r="N40">
        <v>271.77999999999997</v>
      </c>
      <c r="O40">
        <v>100.14</v>
      </c>
      <c r="P40">
        <v>0.62</v>
      </c>
      <c r="Q40">
        <v>3.4</v>
      </c>
      <c r="R40" s="94">
        <v>29.57</v>
      </c>
      <c r="S40" s="94">
        <v>29.57</v>
      </c>
      <c r="T40" s="94">
        <v>29.56</v>
      </c>
      <c r="U40">
        <v>0.92</v>
      </c>
      <c r="V40">
        <v>98.04</v>
      </c>
      <c r="W40">
        <v>1.1599999999999999</v>
      </c>
      <c r="X40">
        <v>21</v>
      </c>
      <c r="Y40">
        <v>7</v>
      </c>
      <c r="Z40">
        <v>7</v>
      </c>
      <c r="AA40">
        <v>135.87</v>
      </c>
      <c r="AB40">
        <v>27.18</v>
      </c>
      <c r="AC40">
        <v>54</v>
      </c>
      <c r="AD40">
        <v>28</v>
      </c>
      <c r="AE40">
        <v>57</v>
      </c>
      <c r="AF40">
        <v>28</v>
      </c>
      <c r="AG40">
        <v>6.67</v>
      </c>
      <c r="AH40">
        <v>14.67</v>
      </c>
      <c r="AI40">
        <v>14.66</v>
      </c>
      <c r="AJ40">
        <v>23.72</v>
      </c>
      <c r="AK40">
        <v>119</v>
      </c>
      <c r="AL40">
        <v>51</v>
      </c>
    </row>
    <row r="41" spans="1:38">
      <c r="A41" t="s">
        <v>83</v>
      </c>
      <c r="B41" s="35">
        <v>260.10000000000002</v>
      </c>
      <c r="C41" s="35">
        <v>86.7</v>
      </c>
      <c r="D41" s="94">
        <f t="shared" si="0"/>
        <v>88.7</v>
      </c>
      <c r="E41" s="35"/>
      <c r="F41" s="35"/>
      <c r="G41" s="35"/>
      <c r="H41" s="35"/>
      <c r="I41" s="35"/>
      <c r="J41" s="38">
        <v>10.41</v>
      </c>
      <c r="K41" s="38">
        <v>10.41</v>
      </c>
      <c r="L41" s="38">
        <v>8.0500000000000007</v>
      </c>
      <c r="M41">
        <v>114.98</v>
      </c>
      <c r="N41">
        <v>271.77999999999997</v>
      </c>
      <c r="O41">
        <v>100.14</v>
      </c>
      <c r="P41">
        <v>0.62</v>
      </c>
      <c r="Q41">
        <v>3.4</v>
      </c>
      <c r="R41" s="94">
        <v>29.57</v>
      </c>
      <c r="S41" s="94">
        <v>29.57</v>
      </c>
      <c r="T41" s="94">
        <v>29.56</v>
      </c>
      <c r="U41">
        <v>0.92</v>
      </c>
      <c r="V41">
        <v>107.7</v>
      </c>
      <c r="W41">
        <v>1.1599999999999999</v>
      </c>
      <c r="X41">
        <v>21</v>
      </c>
      <c r="Y41">
        <v>7</v>
      </c>
      <c r="Z41">
        <v>7</v>
      </c>
      <c r="AA41">
        <v>155.88999999999999</v>
      </c>
      <c r="AB41">
        <v>31.18</v>
      </c>
      <c r="AC41">
        <v>64</v>
      </c>
      <c r="AD41">
        <v>31</v>
      </c>
      <c r="AE41">
        <v>63</v>
      </c>
      <c r="AF41">
        <v>32</v>
      </c>
      <c r="AG41">
        <v>6.67</v>
      </c>
      <c r="AH41">
        <v>14</v>
      </c>
      <c r="AI41">
        <v>14</v>
      </c>
      <c r="AJ41">
        <v>0</v>
      </c>
      <c r="AK41">
        <v>133</v>
      </c>
      <c r="AL41">
        <v>57</v>
      </c>
    </row>
    <row r="42" spans="1:38">
      <c r="A42" t="s">
        <v>84</v>
      </c>
      <c r="B42" s="35">
        <v>260.10000000000002</v>
      </c>
      <c r="C42" s="35">
        <v>86.7</v>
      </c>
      <c r="D42" s="94">
        <f t="shared" si="0"/>
        <v>88.7</v>
      </c>
      <c r="E42" s="35"/>
      <c r="F42" s="35"/>
      <c r="G42" s="35"/>
      <c r="H42" s="35"/>
      <c r="I42" s="35"/>
      <c r="J42" s="38">
        <v>11.65</v>
      </c>
      <c r="K42" s="38">
        <v>11.65</v>
      </c>
      <c r="L42" s="38">
        <v>9</v>
      </c>
      <c r="M42">
        <v>114.98</v>
      </c>
      <c r="N42">
        <v>271.77999999999997</v>
      </c>
      <c r="O42">
        <v>100.14</v>
      </c>
      <c r="P42">
        <v>0.62</v>
      </c>
      <c r="Q42">
        <v>3.4</v>
      </c>
      <c r="R42" s="94">
        <v>29.57</v>
      </c>
      <c r="S42" s="94">
        <v>29.57</v>
      </c>
      <c r="T42" s="94">
        <v>29.56</v>
      </c>
      <c r="U42">
        <v>0.92</v>
      </c>
      <c r="V42">
        <v>116.35</v>
      </c>
      <c r="W42">
        <v>1.1599999999999999</v>
      </c>
      <c r="X42">
        <v>21</v>
      </c>
      <c r="Y42">
        <v>7</v>
      </c>
      <c r="Z42">
        <v>7</v>
      </c>
      <c r="AA42">
        <v>173.9</v>
      </c>
      <c r="AB42">
        <v>34.78</v>
      </c>
      <c r="AC42">
        <v>71</v>
      </c>
      <c r="AD42">
        <v>34</v>
      </c>
      <c r="AE42">
        <v>73</v>
      </c>
      <c r="AF42">
        <v>37</v>
      </c>
      <c r="AG42">
        <v>6.67</v>
      </c>
      <c r="AH42">
        <v>14</v>
      </c>
      <c r="AI42">
        <v>14</v>
      </c>
      <c r="AJ42">
        <v>0</v>
      </c>
      <c r="AK42">
        <v>147</v>
      </c>
      <c r="AL42">
        <v>63</v>
      </c>
    </row>
    <row r="43" spans="1:38">
      <c r="A43" t="s">
        <v>85</v>
      </c>
      <c r="B43" s="35">
        <v>225.81</v>
      </c>
      <c r="C43" s="35">
        <v>76.209999999999994</v>
      </c>
      <c r="D43" s="94">
        <f t="shared" si="0"/>
        <v>88.7</v>
      </c>
      <c r="E43" s="35"/>
      <c r="F43" s="35"/>
      <c r="G43" s="35"/>
      <c r="H43" s="35"/>
      <c r="I43" s="35"/>
      <c r="J43" s="38">
        <v>13.1</v>
      </c>
      <c r="K43" s="38">
        <v>13.1</v>
      </c>
      <c r="L43" s="38">
        <v>10.119999999999999</v>
      </c>
      <c r="M43">
        <v>65.98</v>
      </c>
      <c r="N43">
        <v>271.77999999999997</v>
      </c>
      <c r="O43">
        <v>100.14</v>
      </c>
      <c r="P43">
        <v>0.62</v>
      </c>
      <c r="Q43">
        <v>6</v>
      </c>
      <c r="R43" s="94">
        <v>29.57</v>
      </c>
      <c r="S43" s="94">
        <v>29.57</v>
      </c>
      <c r="T43" s="94">
        <v>29.56</v>
      </c>
      <c r="U43">
        <v>0.92</v>
      </c>
      <c r="V43">
        <v>123.81</v>
      </c>
      <c r="W43">
        <v>1.1599999999999999</v>
      </c>
      <c r="X43">
        <v>21</v>
      </c>
      <c r="Y43">
        <v>7</v>
      </c>
      <c r="Z43">
        <v>7</v>
      </c>
      <c r="AA43">
        <v>194.01</v>
      </c>
      <c r="AB43">
        <v>38.799999999999997</v>
      </c>
      <c r="AC43">
        <v>77</v>
      </c>
      <c r="AD43">
        <v>36</v>
      </c>
      <c r="AE43">
        <v>80</v>
      </c>
      <c r="AF43">
        <v>40</v>
      </c>
      <c r="AG43">
        <v>6.67</v>
      </c>
      <c r="AH43">
        <v>14</v>
      </c>
      <c r="AI43">
        <v>14</v>
      </c>
      <c r="AJ43">
        <v>0</v>
      </c>
      <c r="AK43">
        <v>158</v>
      </c>
      <c r="AL43">
        <v>67</v>
      </c>
    </row>
    <row r="44" spans="1:38">
      <c r="A44" t="s">
        <v>86</v>
      </c>
      <c r="B44" s="35">
        <v>225.81</v>
      </c>
      <c r="C44" s="35">
        <v>76.209999999999994</v>
      </c>
      <c r="D44" s="94">
        <f t="shared" si="0"/>
        <v>88.7</v>
      </c>
      <c r="E44" s="35"/>
      <c r="F44" s="35"/>
      <c r="G44" s="35"/>
      <c r="H44" s="35"/>
      <c r="I44" s="35"/>
      <c r="J44" s="38">
        <v>14.09</v>
      </c>
      <c r="K44" s="38">
        <v>14.09</v>
      </c>
      <c r="L44" s="38">
        <v>10.89</v>
      </c>
      <c r="M44">
        <v>65.98</v>
      </c>
      <c r="N44">
        <v>271.77999999999997</v>
      </c>
      <c r="O44">
        <v>100.14</v>
      </c>
      <c r="P44">
        <v>0.62</v>
      </c>
      <c r="Q44">
        <v>6</v>
      </c>
      <c r="R44" s="94">
        <v>29.57</v>
      </c>
      <c r="S44" s="94">
        <v>29.57</v>
      </c>
      <c r="T44" s="94">
        <v>29.56</v>
      </c>
      <c r="U44">
        <v>0.92</v>
      </c>
      <c r="V44">
        <v>130.31</v>
      </c>
      <c r="W44">
        <v>1.1599999999999999</v>
      </c>
      <c r="X44">
        <v>21</v>
      </c>
      <c r="Y44">
        <v>7</v>
      </c>
      <c r="Z44">
        <v>7</v>
      </c>
      <c r="AA44">
        <v>208.15</v>
      </c>
      <c r="AB44">
        <v>41.63</v>
      </c>
      <c r="AC44">
        <v>82</v>
      </c>
      <c r="AD44">
        <v>38</v>
      </c>
      <c r="AE44">
        <v>83</v>
      </c>
      <c r="AF44">
        <v>42</v>
      </c>
      <c r="AG44">
        <v>6.67</v>
      </c>
      <c r="AH44">
        <v>14</v>
      </c>
      <c r="AI44">
        <v>14</v>
      </c>
      <c r="AJ44">
        <v>0</v>
      </c>
      <c r="AK44">
        <v>168</v>
      </c>
      <c r="AL44">
        <v>72</v>
      </c>
    </row>
    <row r="45" spans="1:38">
      <c r="A45" t="s">
        <v>87</v>
      </c>
      <c r="B45" s="35">
        <v>225.81</v>
      </c>
      <c r="C45" s="35">
        <v>76.209999999999994</v>
      </c>
      <c r="D45" s="94">
        <f t="shared" si="0"/>
        <v>88.7</v>
      </c>
      <c r="E45" s="35"/>
      <c r="F45" s="35"/>
      <c r="G45" s="35"/>
      <c r="H45" s="35"/>
      <c r="I45" s="35"/>
      <c r="J45" s="38">
        <v>15.17</v>
      </c>
      <c r="K45" s="38">
        <v>15.17</v>
      </c>
      <c r="L45" s="38">
        <v>11.73</v>
      </c>
      <c r="M45">
        <v>89.54</v>
      </c>
      <c r="N45">
        <v>271.77999999999997</v>
      </c>
      <c r="O45">
        <v>100.14</v>
      </c>
      <c r="P45">
        <v>0.62</v>
      </c>
      <c r="Q45">
        <v>6</v>
      </c>
      <c r="R45" s="94">
        <v>29.57</v>
      </c>
      <c r="S45" s="94">
        <v>29.57</v>
      </c>
      <c r="T45" s="94">
        <v>29.56</v>
      </c>
      <c r="U45">
        <v>0.92</v>
      </c>
      <c r="V45">
        <v>136</v>
      </c>
      <c r="W45">
        <v>1.1599999999999999</v>
      </c>
      <c r="X45">
        <v>21</v>
      </c>
      <c r="Y45">
        <v>7</v>
      </c>
      <c r="Z45">
        <v>7</v>
      </c>
      <c r="AA45">
        <v>228.42</v>
      </c>
      <c r="AB45">
        <v>45.69</v>
      </c>
      <c r="AC45">
        <v>89</v>
      </c>
      <c r="AD45">
        <v>41</v>
      </c>
      <c r="AE45">
        <v>90</v>
      </c>
      <c r="AF45">
        <v>45</v>
      </c>
      <c r="AG45">
        <v>6.67</v>
      </c>
      <c r="AH45">
        <v>14</v>
      </c>
      <c r="AI45">
        <v>14</v>
      </c>
      <c r="AJ45">
        <v>0</v>
      </c>
      <c r="AK45">
        <v>179</v>
      </c>
      <c r="AL45">
        <v>76</v>
      </c>
    </row>
    <row r="46" spans="1:38">
      <c r="A46" t="s">
        <v>88</v>
      </c>
      <c r="B46" s="35">
        <v>225.81</v>
      </c>
      <c r="C46" s="35">
        <v>76.209999999999994</v>
      </c>
      <c r="D46" s="94">
        <f t="shared" si="0"/>
        <v>88.7</v>
      </c>
      <c r="E46" s="35"/>
      <c r="F46" s="35"/>
      <c r="G46" s="35"/>
      <c r="H46" s="35"/>
      <c r="I46" s="35"/>
      <c r="J46" s="38">
        <v>15.96</v>
      </c>
      <c r="K46" s="38">
        <v>15.96</v>
      </c>
      <c r="L46" s="38">
        <v>12.33</v>
      </c>
      <c r="M46">
        <v>81.05</v>
      </c>
      <c r="N46">
        <v>271.77999999999997</v>
      </c>
      <c r="O46">
        <v>100.14</v>
      </c>
      <c r="P46">
        <v>0.62</v>
      </c>
      <c r="Q46">
        <v>6</v>
      </c>
      <c r="R46" s="94">
        <v>29.57</v>
      </c>
      <c r="S46" s="94">
        <v>29.57</v>
      </c>
      <c r="T46" s="94">
        <v>29.56</v>
      </c>
      <c r="U46">
        <v>0.92</v>
      </c>
      <c r="V46">
        <v>141.08000000000001</v>
      </c>
      <c r="W46">
        <v>1.1599999999999999</v>
      </c>
      <c r="X46">
        <v>21</v>
      </c>
      <c r="Y46">
        <v>7</v>
      </c>
      <c r="Z46">
        <v>7</v>
      </c>
      <c r="AA46">
        <v>233.33</v>
      </c>
      <c r="AB46">
        <v>46.67</v>
      </c>
      <c r="AC46">
        <v>91</v>
      </c>
      <c r="AD46">
        <v>43</v>
      </c>
      <c r="AE46">
        <v>93</v>
      </c>
      <c r="AF46">
        <v>47</v>
      </c>
      <c r="AG46">
        <v>6.67</v>
      </c>
      <c r="AH46">
        <v>14</v>
      </c>
      <c r="AI46">
        <v>14</v>
      </c>
      <c r="AJ46">
        <v>0</v>
      </c>
      <c r="AK46">
        <v>186</v>
      </c>
      <c r="AL46">
        <v>79</v>
      </c>
    </row>
    <row r="47" spans="1:38">
      <c r="A47" t="s">
        <v>89</v>
      </c>
      <c r="B47" s="35">
        <v>225.81</v>
      </c>
      <c r="C47" s="35">
        <v>76.209999999999994</v>
      </c>
      <c r="D47" s="94">
        <f t="shared" si="0"/>
        <v>88.7</v>
      </c>
      <c r="E47" s="35"/>
      <c r="F47" s="35"/>
      <c r="G47" s="35"/>
      <c r="H47" s="35"/>
      <c r="I47" s="35"/>
      <c r="J47" s="38">
        <v>16.8</v>
      </c>
      <c r="K47" s="38">
        <v>16.8</v>
      </c>
      <c r="L47" s="38">
        <v>12.98</v>
      </c>
      <c r="M47">
        <v>72.569999999999993</v>
      </c>
      <c r="N47">
        <v>271.77999999999997</v>
      </c>
      <c r="O47">
        <v>100.14</v>
      </c>
      <c r="P47">
        <v>0.62</v>
      </c>
      <c r="Q47">
        <v>6</v>
      </c>
      <c r="R47" s="94">
        <v>29.57</v>
      </c>
      <c r="S47" s="94">
        <v>29.57</v>
      </c>
      <c r="T47" s="94">
        <v>29.56</v>
      </c>
      <c r="U47">
        <v>0.92</v>
      </c>
      <c r="V47">
        <v>146.12</v>
      </c>
      <c r="W47">
        <v>1.1599999999999999</v>
      </c>
      <c r="X47">
        <v>21</v>
      </c>
      <c r="Y47">
        <v>7</v>
      </c>
      <c r="Z47">
        <v>7</v>
      </c>
      <c r="AA47">
        <v>233.33</v>
      </c>
      <c r="AB47">
        <v>46.67</v>
      </c>
      <c r="AC47">
        <v>92</v>
      </c>
      <c r="AD47">
        <v>45</v>
      </c>
      <c r="AE47">
        <v>97</v>
      </c>
      <c r="AF47">
        <v>48</v>
      </c>
      <c r="AG47">
        <v>6.67</v>
      </c>
      <c r="AH47">
        <v>14</v>
      </c>
      <c r="AI47">
        <v>14</v>
      </c>
      <c r="AJ47">
        <v>0</v>
      </c>
      <c r="AK47">
        <v>200</v>
      </c>
      <c r="AL47">
        <v>85</v>
      </c>
    </row>
    <row r="48" spans="1:38">
      <c r="A48" t="s">
        <v>90</v>
      </c>
      <c r="B48" s="35">
        <v>194.83</v>
      </c>
      <c r="C48" s="35">
        <v>76.209999999999994</v>
      </c>
      <c r="D48" s="94">
        <f t="shared" si="0"/>
        <v>88.7</v>
      </c>
      <c r="E48" s="35"/>
      <c r="F48" s="35"/>
      <c r="G48" s="35"/>
      <c r="H48" s="35"/>
      <c r="I48" s="35"/>
      <c r="J48" s="38">
        <v>17.489999999999998</v>
      </c>
      <c r="K48" s="38">
        <v>17.489999999999998</v>
      </c>
      <c r="L48" s="38">
        <v>13.51</v>
      </c>
      <c r="M48">
        <v>70.12</v>
      </c>
      <c r="N48">
        <v>271.77999999999997</v>
      </c>
      <c r="O48">
        <v>100.14</v>
      </c>
      <c r="P48">
        <v>0.62</v>
      </c>
      <c r="Q48">
        <v>6</v>
      </c>
      <c r="R48" s="94">
        <v>29.57</v>
      </c>
      <c r="S48" s="94">
        <v>29.57</v>
      </c>
      <c r="T48" s="94">
        <v>29.56</v>
      </c>
      <c r="U48">
        <v>0.92</v>
      </c>
      <c r="V48">
        <v>151.01</v>
      </c>
      <c r="W48">
        <v>1.1599999999999999</v>
      </c>
      <c r="X48">
        <v>21</v>
      </c>
      <c r="Y48">
        <v>7</v>
      </c>
      <c r="Z48">
        <v>7</v>
      </c>
      <c r="AA48">
        <v>233.33</v>
      </c>
      <c r="AB48">
        <v>46.67</v>
      </c>
      <c r="AC48">
        <v>94</v>
      </c>
      <c r="AD48">
        <v>46</v>
      </c>
      <c r="AE48">
        <v>97</v>
      </c>
      <c r="AF48">
        <v>48</v>
      </c>
      <c r="AG48">
        <v>6.67</v>
      </c>
      <c r="AH48">
        <v>14</v>
      </c>
      <c r="AI48">
        <v>14</v>
      </c>
      <c r="AJ48">
        <v>0</v>
      </c>
      <c r="AK48">
        <v>203</v>
      </c>
      <c r="AL48">
        <v>87</v>
      </c>
    </row>
    <row r="49" spans="1:38">
      <c r="A49" t="s">
        <v>91</v>
      </c>
      <c r="B49" s="35">
        <v>154.75</v>
      </c>
      <c r="C49" s="35">
        <v>74.52</v>
      </c>
      <c r="D49" s="94">
        <f t="shared" si="0"/>
        <v>88.7</v>
      </c>
      <c r="E49" s="35"/>
      <c r="F49" s="35"/>
      <c r="G49" s="35"/>
      <c r="H49" s="35"/>
      <c r="I49" s="35"/>
      <c r="J49" s="38">
        <v>17.489999999999998</v>
      </c>
      <c r="K49" s="38">
        <v>17.489999999999998</v>
      </c>
      <c r="L49" s="38">
        <v>13.51</v>
      </c>
      <c r="M49">
        <v>70.12</v>
      </c>
      <c r="N49">
        <v>271.77999999999997</v>
      </c>
      <c r="O49">
        <v>100.14</v>
      </c>
      <c r="P49">
        <v>0.62</v>
      </c>
      <c r="Q49">
        <v>6</v>
      </c>
      <c r="R49" s="94">
        <v>29.57</v>
      </c>
      <c r="S49" s="94">
        <v>29.57</v>
      </c>
      <c r="T49" s="94">
        <v>29.56</v>
      </c>
      <c r="U49">
        <v>0.92</v>
      </c>
      <c r="V49">
        <v>155.02000000000001</v>
      </c>
      <c r="W49">
        <v>1.1599999999999999</v>
      </c>
      <c r="X49">
        <v>21</v>
      </c>
      <c r="Y49">
        <v>7</v>
      </c>
      <c r="Z49">
        <v>7</v>
      </c>
      <c r="AA49">
        <v>233.33</v>
      </c>
      <c r="AB49">
        <v>46.67</v>
      </c>
      <c r="AC49">
        <v>95</v>
      </c>
      <c r="AD49">
        <v>47</v>
      </c>
      <c r="AE49">
        <v>97</v>
      </c>
      <c r="AF49">
        <v>48</v>
      </c>
      <c r="AG49">
        <v>6.67</v>
      </c>
      <c r="AH49">
        <v>14</v>
      </c>
      <c r="AI49">
        <v>14</v>
      </c>
      <c r="AJ49">
        <v>0</v>
      </c>
      <c r="AK49">
        <v>203</v>
      </c>
      <c r="AL49">
        <v>87</v>
      </c>
    </row>
    <row r="50" spans="1:38">
      <c r="A50" t="s">
        <v>92</v>
      </c>
      <c r="B50" s="35">
        <v>135.53</v>
      </c>
      <c r="C50" s="35">
        <v>74.52</v>
      </c>
      <c r="D50" s="94">
        <f t="shared" si="0"/>
        <v>88.7</v>
      </c>
      <c r="E50" s="35"/>
      <c r="F50" s="35"/>
      <c r="G50" s="35"/>
      <c r="H50" s="35"/>
      <c r="I50" s="35"/>
      <c r="J50" s="38">
        <v>17.489999999999998</v>
      </c>
      <c r="K50" s="38">
        <v>17.489999999999998</v>
      </c>
      <c r="L50" s="38">
        <v>13.51</v>
      </c>
      <c r="M50">
        <v>70.12</v>
      </c>
      <c r="N50">
        <v>271.77999999999997</v>
      </c>
      <c r="O50">
        <v>100.14</v>
      </c>
      <c r="P50">
        <v>0</v>
      </c>
      <c r="Q50">
        <v>6</v>
      </c>
      <c r="R50" s="94">
        <v>29.57</v>
      </c>
      <c r="S50" s="94">
        <v>29.57</v>
      </c>
      <c r="T50" s="94">
        <v>29.56</v>
      </c>
      <c r="U50">
        <v>0.92</v>
      </c>
      <c r="V50">
        <v>158.27000000000001</v>
      </c>
      <c r="W50">
        <v>1.1599999999999999</v>
      </c>
      <c r="X50">
        <v>21</v>
      </c>
      <c r="Y50">
        <v>7</v>
      </c>
      <c r="Z50">
        <v>7</v>
      </c>
      <c r="AA50">
        <v>233.33</v>
      </c>
      <c r="AB50">
        <v>46.67</v>
      </c>
      <c r="AC50">
        <v>95</v>
      </c>
      <c r="AD50">
        <v>48</v>
      </c>
      <c r="AE50">
        <v>97</v>
      </c>
      <c r="AF50">
        <v>48</v>
      </c>
      <c r="AG50">
        <v>6.67</v>
      </c>
      <c r="AH50">
        <v>14</v>
      </c>
      <c r="AI50">
        <v>14</v>
      </c>
      <c r="AJ50">
        <v>0</v>
      </c>
      <c r="AK50">
        <v>203</v>
      </c>
      <c r="AL50">
        <v>87</v>
      </c>
    </row>
    <row r="51" spans="1:38">
      <c r="A51" t="s">
        <v>93</v>
      </c>
      <c r="B51" s="35">
        <v>135.53</v>
      </c>
      <c r="C51" s="35">
        <v>74.52</v>
      </c>
      <c r="D51" s="94">
        <f t="shared" si="0"/>
        <v>88.7</v>
      </c>
      <c r="E51" s="35"/>
      <c r="F51" s="35"/>
      <c r="G51" s="35"/>
      <c r="H51" s="35"/>
      <c r="I51" s="35"/>
      <c r="J51" s="38">
        <v>17.489999999999998</v>
      </c>
      <c r="K51" s="38">
        <v>17.489999999999998</v>
      </c>
      <c r="L51" s="38">
        <v>13.51</v>
      </c>
      <c r="M51">
        <v>70.12</v>
      </c>
      <c r="N51">
        <v>271.77999999999997</v>
      </c>
      <c r="O51">
        <v>100.14</v>
      </c>
      <c r="P51">
        <v>0.62</v>
      </c>
      <c r="Q51">
        <v>6</v>
      </c>
      <c r="R51" s="94">
        <v>29.57</v>
      </c>
      <c r="S51" s="94">
        <v>29.57</v>
      </c>
      <c r="T51" s="94">
        <v>29.56</v>
      </c>
      <c r="U51">
        <v>0.92</v>
      </c>
      <c r="V51">
        <v>157.69999999999999</v>
      </c>
      <c r="W51">
        <v>1.1599999999999999</v>
      </c>
      <c r="X51">
        <v>21</v>
      </c>
      <c r="Y51">
        <v>7</v>
      </c>
      <c r="Z51">
        <v>7</v>
      </c>
      <c r="AA51">
        <v>233.33</v>
      </c>
      <c r="AB51">
        <v>46.67</v>
      </c>
      <c r="AC51">
        <v>95</v>
      </c>
      <c r="AD51">
        <v>48</v>
      </c>
      <c r="AE51">
        <v>97</v>
      </c>
      <c r="AF51">
        <v>48</v>
      </c>
      <c r="AG51">
        <v>6.67</v>
      </c>
      <c r="AH51">
        <v>14</v>
      </c>
      <c r="AI51">
        <v>14</v>
      </c>
      <c r="AJ51">
        <v>0</v>
      </c>
      <c r="AK51">
        <v>203</v>
      </c>
      <c r="AL51">
        <v>87</v>
      </c>
    </row>
    <row r="52" spans="1:38">
      <c r="A52" t="s">
        <v>94</v>
      </c>
      <c r="B52" s="35">
        <v>135.53</v>
      </c>
      <c r="C52" s="35">
        <v>74.52</v>
      </c>
      <c r="D52" s="94">
        <f t="shared" si="0"/>
        <v>88.7</v>
      </c>
      <c r="E52" s="35"/>
      <c r="F52" s="35"/>
      <c r="G52" s="35"/>
      <c r="H52" s="35"/>
      <c r="I52" s="35"/>
      <c r="J52" s="38">
        <v>17.489999999999998</v>
      </c>
      <c r="K52" s="38">
        <v>17.489999999999998</v>
      </c>
      <c r="L52" s="38">
        <v>13.51</v>
      </c>
      <c r="M52">
        <v>70.12</v>
      </c>
      <c r="N52">
        <v>271.77999999999997</v>
      </c>
      <c r="O52">
        <v>100.14</v>
      </c>
      <c r="P52">
        <v>0.62</v>
      </c>
      <c r="Q52">
        <v>6</v>
      </c>
      <c r="R52" s="94">
        <v>29.57</v>
      </c>
      <c r="S52" s="94">
        <v>29.57</v>
      </c>
      <c r="T52" s="94">
        <v>29.56</v>
      </c>
      <c r="U52">
        <v>0.92</v>
      </c>
      <c r="V52">
        <v>159.33000000000001</v>
      </c>
      <c r="W52">
        <v>1.1599999999999999</v>
      </c>
      <c r="X52">
        <v>21</v>
      </c>
      <c r="Y52">
        <v>7</v>
      </c>
      <c r="Z52">
        <v>7</v>
      </c>
      <c r="AA52">
        <v>233.33</v>
      </c>
      <c r="AB52">
        <v>46.67</v>
      </c>
      <c r="AC52">
        <v>95</v>
      </c>
      <c r="AD52">
        <v>48</v>
      </c>
      <c r="AE52">
        <v>97</v>
      </c>
      <c r="AF52">
        <v>48</v>
      </c>
      <c r="AG52">
        <v>6.67</v>
      </c>
      <c r="AH52">
        <v>14</v>
      </c>
      <c r="AI52">
        <v>14</v>
      </c>
      <c r="AJ52">
        <v>0</v>
      </c>
      <c r="AK52">
        <v>203</v>
      </c>
      <c r="AL52">
        <v>87</v>
      </c>
    </row>
    <row r="53" spans="1:38">
      <c r="A53" t="s">
        <v>95</v>
      </c>
      <c r="B53" s="35">
        <v>135.53</v>
      </c>
      <c r="C53" s="35">
        <v>64.040000000000006</v>
      </c>
      <c r="D53" s="94">
        <f t="shared" si="0"/>
        <v>88.7</v>
      </c>
      <c r="E53" s="35"/>
      <c r="F53" s="35"/>
      <c r="G53" s="35"/>
      <c r="H53" s="35"/>
      <c r="I53" s="35"/>
      <c r="J53" s="38">
        <v>17.489999999999998</v>
      </c>
      <c r="K53" s="38">
        <v>17.489999999999998</v>
      </c>
      <c r="L53" s="38">
        <v>13.51</v>
      </c>
      <c r="M53">
        <v>70.12</v>
      </c>
      <c r="N53">
        <v>249.91</v>
      </c>
      <c r="O53">
        <v>81.7</v>
      </c>
      <c r="P53">
        <v>0.62</v>
      </c>
      <c r="Q53">
        <v>6</v>
      </c>
      <c r="R53" s="94">
        <v>29.57</v>
      </c>
      <c r="S53" s="94">
        <v>29.57</v>
      </c>
      <c r="T53" s="94">
        <v>29.56</v>
      </c>
      <c r="U53">
        <v>0.92</v>
      </c>
      <c r="V53">
        <v>159.97</v>
      </c>
      <c r="W53">
        <v>1.1599999999999999</v>
      </c>
      <c r="X53">
        <v>21</v>
      </c>
      <c r="Y53">
        <v>7</v>
      </c>
      <c r="Z53">
        <v>7</v>
      </c>
      <c r="AA53">
        <v>233.33</v>
      </c>
      <c r="AB53">
        <v>46.67</v>
      </c>
      <c r="AC53">
        <v>95</v>
      </c>
      <c r="AD53">
        <v>48</v>
      </c>
      <c r="AE53">
        <v>97</v>
      </c>
      <c r="AF53">
        <v>48</v>
      </c>
      <c r="AG53">
        <v>6.67</v>
      </c>
      <c r="AH53">
        <v>14</v>
      </c>
      <c r="AI53">
        <v>14</v>
      </c>
      <c r="AJ53">
        <v>0</v>
      </c>
      <c r="AK53">
        <v>203</v>
      </c>
      <c r="AL53">
        <v>87</v>
      </c>
    </row>
    <row r="54" spans="1:38">
      <c r="A54" t="s">
        <v>96</v>
      </c>
      <c r="B54" s="35">
        <v>135.53</v>
      </c>
      <c r="C54" s="35">
        <v>45.18</v>
      </c>
      <c r="D54" s="94">
        <f t="shared" si="0"/>
        <v>88.7</v>
      </c>
      <c r="E54" s="35"/>
      <c r="F54" s="35"/>
      <c r="G54" s="35"/>
      <c r="H54" s="35"/>
      <c r="I54" s="35"/>
      <c r="J54" s="38">
        <v>17.489999999999998</v>
      </c>
      <c r="K54" s="38">
        <v>17.489999999999998</v>
      </c>
      <c r="L54" s="38">
        <v>13.51</v>
      </c>
      <c r="M54">
        <v>70.12</v>
      </c>
      <c r="N54">
        <v>230.69</v>
      </c>
      <c r="O54">
        <v>52.87</v>
      </c>
      <c r="P54">
        <v>0.62</v>
      </c>
      <c r="Q54">
        <v>6</v>
      </c>
      <c r="R54" s="94">
        <v>29.57</v>
      </c>
      <c r="S54" s="94">
        <v>29.57</v>
      </c>
      <c r="T54" s="94">
        <v>29.56</v>
      </c>
      <c r="U54">
        <v>0.92</v>
      </c>
      <c r="V54">
        <v>159.66</v>
      </c>
      <c r="W54">
        <v>1.1599999999999999</v>
      </c>
      <c r="X54">
        <v>21</v>
      </c>
      <c r="Y54">
        <v>7</v>
      </c>
      <c r="Z54">
        <v>7</v>
      </c>
      <c r="AA54">
        <v>233.33</v>
      </c>
      <c r="AB54">
        <v>46.67</v>
      </c>
      <c r="AC54">
        <v>95</v>
      </c>
      <c r="AD54">
        <v>48</v>
      </c>
      <c r="AE54">
        <v>97</v>
      </c>
      <c r="AF54">
        <v>48</v>
      </c>
      <c r="AG54">
        <v>6.67</v>
      </c>
      <c r="AH54">
        <v>14</v>
      </c>
      <c r="AI54">
        <v>14</v>
      </c>
      <c r="AJ54">
        <v>0</v>
      </c>
      <c r="AK54">
        <v>203</v>
      </c>
      <c r="AL54">
        <v>87</v>
      </c>
    </row>
    <row r="55" spans="1:38">
      <c r="A55" t="s">
        <v>97</v>
      </c>
      <c r="B55" s="35">
        <v>135.53</v>
      </c>
      <c r="C55" s="35">
        <v>45.18</v>
      </c>
      <c r="D55" s="94">
        <f t="shared" si="0"/>
        <v>88.7</v>
      </c>
      <c r="E55" s="35"/>
      <c r="F55" s="35"/>
      <c r="G55" s="35"/>
      <c r="H55" s="35"/>
      <c r="I55" s="35"/>
      <c r="J55" s="38">
        <v>17.489999999999998</v>
      </c>
      <c r="K55" s="38">
        <v>17.489999999999998</v>
      </c>
      <c r="L55" s="38">
        <v>13.51</v>
      </c>
      <c r="M55">
        <v>70.12</v>
      </c>
      <c r="N55">
        <v>211.46</v>
      </c>
      <c r="O55">
        <v>52.87</v>
      </c>
      <c r="P55">
        <v>0.62</v>
      </c>
      <c r="Q55">
        <v>6</v>
      </c>
      <c r="R55" s="94">
        <v>29.57</v>
      </c>
      <c r="S55" s="94">
        <v>29.57</v>
      </c>
      <c r="T55" s="94">
        <v>29.56</v>
      </c>
      <c r="U55">
        <v>0.92</v>
      </c>
      <c r="V55">
        <v>158.1</v>
      </c>
      <c r="W55">
        <v>1.2</v>
      </c>
      <c r="X55">
        <v>21</v>
      </c>
      <c r="Y55">
        <v>7</v>
      </c>
      <c r="Z55">
        <v>7</v>
      </c>
      <c r="AA55">
        <v>233.33</v>
      </c>
      <c r="AB55">
        <v>46.67</v>
      </c>
      <c r="AC55">
        <v>95</v>
      </c>
      <c r="AD55">
        <v>48</v>
      </c>
      <c r="AE55">
        <v>97</v>
      </c>
      <c r="AF55">
        <v>48</v>
      </c>
      <c r="AG55">
        <v>6.67</v>
      </c>
      <c r="AH55">
        <v>14</v>
      </c>
      <c r="AI55">
        <v>14</v>
      </c>
      <c r="AJ55">
        <v>0</v>
      </c>
      <c r="AK55">
        <v>203</v>
      </c>
      <c r="AL55">
        <v>87</v>
      </c>
    </row>
    <row r="56" spans="1:38">
      <c r="A56" t="s">
        <v>98</v>
      </c>
      <c r="B56" s="35">
        <v>135.53</v>
      </c>
      <c r="C56" s="35">
        <v>45.18</v>
      </c>
      <c r="D56" s="94">
        <f t="shared" si="0"/>
        <v>88.7</v>
      </c>
      <c r="E56" s="35"/>
      <c r="F56" s="35"/>
      <c r="G56" s="35"/>
      <c r="H56" s="35"/>
      <c r="I56" s="35"/>
      <c r="J56" s="38">
        <v>17.489999999999998</v>
      </c>
      <c r="K56" s="38">
        <v>17.489999999999998</v>
      </c>
      <c r="L56" s="38">
        <v>13.51</v>
      </c>
      <c r="M56">
        <v>70.12</v>
      </c>
      <c r="N56">
        <v>230.69</v>
      </c>
      <c r="O56">
        <v>52.87</v>
      </c>
      <c r="P56">
        <v>0.62</v>
      </c>
      <c r="Q56">
        <v>6</v>
      </c>
      <c r="R56" s="94">
        <v>29.57</v>
      </c>
      <c r="S56" s="94">
        <v>29.57</v>
      </c>
      <c r="T56" s="94">
        <v>29.56</v>
      </c>
      <c r="U56">
        <v>0.92</v>
      </c>
      <c r="V56">
        <v>155.52000000000001</v>
      </c>
      <c r="W56">
        <v>1.2</v>
      </c>
      <c r="X56">
        <v>21</v>
      </c>
      <c r="Y56">
        <v>7</v>
      </c>
      <c r="Z56">
        <v>7</v>
      </c>
      <c r="AA56">
        <v>233.33</v>
      </c>
      <c r="AB56">
        <v>46.67</v>
      </c>
      <c r="AC56">
        <v>95</v>
      </c>
      <c r="AD56">
        <v>48</v>
      </c>
      <c r="AE56">
        <v>97</v>
      </c>
      <c r="AF56">
        <v>48</v>
      </c>
      <c r="AG56">
        <v>6.67</v>
      </c>
      <c r="AH56">
        <v>14</v>
      </c>
      <c r="AI56">
        <v>14</v>
      </c>
      <c r="AJ56">
        <v>0</v>
      </c>
      <c r="AK56">
        <v>203</v>
      </c>
      <c r="AL56">
        <v>87</v>
      </c>
    </row>
    <row r="57" spans="1:38">
      <c r="A57" t="s">
        <v>99</v>
      </c>
      <c r="B57" s="35">
        <v>135.53</v>
      </c>
      <c r="C57" s="35">
        <v>45.18</v>
      </c>
      <c r="D57" s="94">
        <f t="shared" si="0"/>
        <v>88.7</v>
      </c>
      <c r="E57" s="35"/>
      <c r="F57" s="35"/>
      <c r="G57" s="35"/>
      <c r="H57" s="35"/>
      <c r="I57" s="35"/>
      <c r="J57" s="38">
        <v>17.489999999999998</v>
      </c>
      <c r="K57" s="38">
        <v>17.489999999999998</v>
      </c>
      <c r="L57" s="38">
        <v>13.51</v>
      </c>
      <c r="M57">
        <v>70.12</v>
      </c>
      <c r="N57">
        <v>211.46</v>
      </c>
      <c r="O57">
        <v>52.87</v>
      </c>
      <c r="P57">
        <v>0.62</v>
      </c>
      <c r="Q57">
        <v>6</v>
      </c>
      <c r="R57" s="94">
        <v>29.57</v>
      </c>
      <c r="S57" s="94">
        <v>29.57</v>
      </c>
      <c r="T57" s="94">
        <v>29.56</v>
      </c>
      <c r="U57">
        <v>0.92</v>
      </c>
      <c r="V57">
        <v>151.85</v>
      </c>
      <c r="W57">
        <v>1.2</v>
      </c>
      <c r="X57">
        <v>21</v>
      </c>
      <c r="Y57">
        <v>7</v>
      </c>
      <c r="Z57">
        <v>7</v>
      </c>
      <c r="AA57">
        <v>233.33</v>
      </c>
      <c r="AB57">
        <v>46.67</v>
      </c>
      <c r="AC57">
        <v>93</v>
      </c>
      <c r="AD57">
        <v>48</v>
      </c>
      <c r="AE57">
        <v>97</v>
      </c>
      <c r="AF57">
        <v>48</v>
      </c>
      <c r="AG57">
        <v>6.67</v>
      </c>
      <c r="AH57">
        <v>13.33</v>
      </c>
      <c r="AI57">
        <v>13.34</v>
      </c>
      <c r="AJ57">
        <v>0</v>
      </c>
      <c r="AK57">
        <v>203</v>
      </c>
      <c r="AL57">
        <v>87</v>
      </c>
    </row>
    <row r="58" spans="1:38">
      <c r="A58" t="s">
        <v>100</v>
      </c>
      <c r="B58" s="35">
        <v>135.53</v>
      </c>
      <c r="C58" s="35">
        <v>45.18</v>
      </c>
      <c r="D58" s="94">
        <f t="shared" si="0"/>
        <v>88.7</v>
      </c>
      <c r="E58" s="35"/>
      <c r="F58" s="35"/>
      <c r="G58" s="35"/>
      <c r="H58" s="35"/>
      <c r="I58" s="35"/>
      <c r="J58" s="38">
        <v>17.489999999999998</v>
      </c>
      <c r="K58" s="38">
        <v>17.489999999999998</v>
      </c>
      <c r="L58" s="38">
        <v>13.51</v>
      </c>
      <c r="M58">
        <v>70.12</v>
      </c>
      <c r="N58">
        <v>211.46</v>
      </c>
      <c r="O58">
        <v>52.87</v>
      </c>
      <c r="P58">
        <v>0.62</v>
      </c>
      <c r="Q58">
        <v>6</v>
      </c>
      <c r="R58" s="94">
        <v>29.57</v>
      </c>
      <c r="S58" s="94">
        <v>29.57</v>
      </c>
      <c r="T58" s="94">
        <v>29.56</v>
      </c>
      <c r="U58">
        <v>0.92</v>
      </c>
      <c r="V58">
        <v>147.43</v>
      </c>
      <c r="W58">
        <v>1.2</v>
      </c>
      <c r="X58">
        <v>21</v>
      </c>
      <c r="Y58">
        <v>7</v>
      </c>
      <c r="Z58">
        <v>7</v>
      </c>
      <c r="AA58">
        <v>233.33</v>
      </c>
      <c r="AB58">
        <v>46.67</v>
      </c>
      <c r="AC58">
        <v>92</v>
      </c>
      <c r="AD58">
        <v>47</v>
      </c>
      <c r="AE58">
        <v>97</v>
      </c>
      <c r="AF58">
        <v>48</v>
      </c>
      <c r="AG58">
        <v>6.67</v>
      </c>
      <c r="AH58">
        <v>13.33</v>
      </c>
      <c r="AI58">
        <v>13.34</v>
      </c>
      <c r="AJ58">
        <v>0</v>
      </c>
      <c r="AK58">
        <v>203</v>
      </c>
      <c r="AL58">
        <v>87</v>
      </c>
    </row>
    <row r="59" spans="1:38">
      <c r="A59" t="s">
        <v>101</v>
      </c>
      <c r="B59" s="35">
        <v>135.53</v>
      </c>
      <c r="C59" s="35">
        <v>45.18</v>
      </c>
      <c r="D59" s="94">
        <f t="shared" si="0"/>
        <v>88.7</v>
      </c>
      <c r="E59" s="35"/>
      <c r="F59" s="35"/>
      <c r="G59" s="35"/>
      <c r="H59" s="35"/>
      <c r="I59" s="35"/>
      <c r="J59" s="38">
        <v>17.489999999999998</v>
      </c>
      <c r="K59" s="38">
        <v>17.489999999999998</v>
      </c>
      <c r="L59" s="38">
        <v>13.51</v>
      </c>
      <c r="M59">
        <v>70.12</v>
      </c>
      <c r="N59">
        <v>211.46</v>
      </c>
      <c r="O59">
        <v>52.87</v>
      </c>
      <c r="P59">
        <v>0.62</v>
      </c>
      <c r="Q59">
        <v>6</v>
      </c>
      <c r="R59" s="94">
        <v>29.57</v>
      </c>
      <c r="S59" s="94">
        <v>29.57</v>
      </c>
      <c r="T59" s="94">
        <v>29.56</v>
      </c>
      <c r="U59">
        <v>0.92</v>
      </c>
      <c r="V59">
        <v>142.26</v>
      </c>
      <c r="W59">
        <v>1.2</v>
      </c>
      <c r="X59">
        <v>21</v>
      </c>
      <c r="Y59">
        <v>7</v>
      </c>
      <c r="Z59">
        <v>7</v>
      </c>
      <c r="AA59">
        <v>233.33</v>
      </c>
      <c r="AB59">
        <v>46.67</v>
      </c>
      <c r="AC59">
        <v>92</v>
      </c>
      <c r="AD59">
        <v>46</v>
      </c>
      <c r="AE59">
        <v>97</v>
      </c>
      <c r="AF59">
        <v>48</v>
      </c>
      <c r="AG59">
        <v>6.67</v>
      </c>
      <c r="AH59">
        <v>13.33</v>
      </c>
      <c r="AI59">
        <v>13.34</v>
      </c>
      <c r="AJ59">
        <v>0</v>
      </c>
      <c r="AK59">
        <v>200</v>
      </c>
      <c r="AL59">
        <v>85</v>
      </c>
    </row>
    <row r="60" spans="1:38">
      <c r="A60" t="s">
        <v>102</v>
      </c>
      <c r="B60" s="35">
        <v>135.53</v>
      </c>
      <c r="C60" s="35">
        <v>45.18</v>
      </c>
      <c r="D60" s="94">
        <f t="shared" si="0"/>
        <v>88.7</v>
      </c>
      <c r="E60" s="35"/>
      <c r="F60" s="35"/>
      <c r="G60" s="35"/>
      <c r="H60" s="35"/>
      <c r="I60" s="35"/>
      <c r="J60" s="38">
        <v>16.97</v>
      </c>
      <c r="K60" s="38">
        <v>16.97</v>
      </c>
      <c r="L60" s="38">
        <v>13.11</v>
      </c>
      <c r="M60">
        <v>70.12</v>
      </c>
      <c r="N60">
        <v>230.69</v>
      </c>
      <c r="O60">
        <v>52.87</v>
      </c>
      <c r="P60">
        <v>0.62</v>
      </c>
      <c r="Q60">
        <v>6.4</v>
      </c>
      <c r="R60" s="94">
        <v>29.57</v>
      </c>
      <c r="S60" s="94">
        <v>29.57</v>
      </c>
      <c r="T60" s="94">
        <v>29.56</v>
      </c>
      <c r="U60">
        <v>0.92</v>
      </c>
      <c r="V60">
        <v>136.58000000000001</v>
      </c>
      <c r="W60">
        <v>1.2</v>
      </c>
      <c r="X60">
        <v>21</v>
      </c>
      <c r="Y60">
        <v>7</v>
      </c>
      <c r="Z60">
        <v>7</v>
      </c>
      <c r="AA60">
        <v>233.33</v>
      </c>
      <c r="AB60">
        <v>46.67</v>
      </c>
      <c r="AC60">
        <v>91</v>
      </c>
      <c r="AD60">
        <v>45</v>
      </c>
      <c r="AE60">
        <v>97</v>
      </c>
      <c r="AF60">
        <v>48</v>
      </c>
      <c r="AG60">
        <v>6.67</v>
      </c>
      <c r="AH60">
        <v>13.33</v>
      </c>
      <c r="AI60">
        <v>13.34</v>
      </c>
      <c r="AJ60">
        <v>0</v>
      </c>
      <c r="AK60">
        <v>196</v>
      </c>
      <c r="AL60">
        <v>84</v>
      </c>
    </row>
    <row r="61" spans="1:38">
      <c r="A61" t="s">
        <v>103</v>
      </c>
      <c r="B61" s="35">
        <v>135.53</v>
      </c>
      <c r="C61" s="35">
        <v>45.18</v>
      </c>
      <c r="D61" s="94">
        <f t="shared" si="0"/>
        <v>88.7</v>
      </c>
      <c r="E61" s="35"/>
      <c r="F61" s="35"/>
      <c r="G61" s="35"/>
      <c r="H61" s="35"/>
      <c r="I61" s="35"/>
      <c r="J61" s="38">
        <v>16.309999999999999</v>
      </c>
      <c r="K61" s="38">
        <v>16.309999999999999</v>
      </c>
      <c r="L61" s="38">
        <v>12.61</v>
      </c>
      <c r="M61">
        <v>70.12</v>
      </c>
      <c r="N61">
        <v>249.91</v>
      </c>
      <c r="O61">
        <v>100.14</v>
      </c>
      <c r="P61">
        <v>0.62</v>
      </c>
      <c r="Q61">
        <v>6.8</v>
      </c>
      <c r="R61" s="94">
        <v>29.57</v>
      </c>
      <c r="S61" s="94">
        <v>29.57</v>
      </c>
      <c r="T61" s="94">
        <v>29.56</v>
      </c>
      <c r="U61">
        <v>0.92</v>
      </c>
      <c r="V61">
        <v>130.57</v>
      </c>
      <c r="W61">
        <v>1.2</v>
      </c>
      <c r="X61">
        <v>21</v>
      </c>
      <c r="Y61">
        <v>7</v>
      </c>
      <c r="Z61">
        <v>7</v>
      </c>
      <c r="AA61">
        <v>233.33</v>
      </c>
      <c r="AB61">
        <v>46.67</v>
      </c>
      <c r="AC61">
        <v>90</v>
      </c>
      <c r="AD61">
        <v>43</v>
      </c>
      <c r="AE61">
        <v>97</v>
      </c>
      <c r="AF61">
        <v>48</v>
      </c>
      <c r="AG61">
        <v>6.67</v>
      </c>
      <c r="AH61">
        <v>13.33</v>
      </c>
      <c r="AI61">
        <v>13.34</v>
      </c>
      <c r="AJ61">
        <v>0</v>
      </c>
      <c r="AK61">
        <v>193</v>
      </c>
      <c r="AL61">
        <v>82</v>
      </c>
    </row>
    <row r="62" spans="1:38">
      <c r="A62" t="s">
        <v>104</v>
      </c>
      <c r="B62" s="35">
        <v>135.53</v>
      </c>
      <c r="C62" s="35">
        <v>45.18</v>
      </c>
      <c r="D62" s="94">
        <f t="shared" si="0"/>
        <v>88.7</v>
      </c>
      <c r="E62" s="35"/>
      <c r="F62" s="35"/>
      <c r="G62" s="35"/>
      <c r="H62" s="35"/>
      <c r="I62" s="35"/>
      <c r="J62" s="38">
        <v>15.66</v>
      </c>
      <c r="K62" s="38">
        <v>15.66</v>
      </c>
      <c r="L62" s="38">
        <v>12.1</v>
      </c>
      <c r="M62">
        <v>70.12</v>
      </c>
      <c r="N62">
        <v>271.77999999999997</v>
      </c>
      <c r="O62">
        <v>100.14</v>
      </c>
      <c r="P62">
        <v>0.62</v>
      </c>
      <c r="Q62">
        <v>7.2</v>
      </c>
      <c r="R62" s="94">
        <v>29.57</v>
      </c>
      <c r="S62" s="94">
        <v>29.57</v>
      </c>
      <c r="T62" s="94">
        <v>29.56</v>
      </c>
      <c r="U62">
        <v>0.92</v>
      </c>
      <c r="V62">
        <v>124.04</v>
      </c>
      <c r="W62">
        <v>1.2</v>
      </c>
      <c r="X62">
        <v>21</v>
      </c>
      <c r="Y62">
        <v>7</v>
      </c>
      <c r="Z62">
        <v>7</v>
      </c>
      <c r="AA62">
        <v>233.33</v>
      </c>
      <c r="AB62">
        <v>46.67</v>
      </c>
      <c r="AC62">
        <v>87</v>
      </c>
      <c r="AD62">
        <v>42</v>
      </c>
      <c r="AE62">
        <v>90</v>
      </c>
      <c r="AF62">
        <v>45</v>
      </c>
      <c r="AG62">
        <v>6.67</v>
      </c>
      <c r="AH62">
        <v>13.33</v>
      </c>
      <c r="AI62">
        <v>13.34</v>
      </c>
      <c r="AJ62">
        <v>0</v>
      </c>
      <c r="AK62">
        <v>186</v>
      </c>
      <c r="AL62">
        <v>79</v>
      </c>
    </row>
    <row r="63" spans="1:38">
      <c r="A63" t="s">
        <v>105</v>
      </c>
      <c r="B63" s="35">
        <v>135.53</v>
      </c>
      <c r="C63" s="35">
        <v>45.18</v>
      </c>
      <c r="D63" s="94">
        <f t="shared" si="0"/>
        <v>88.7</v>
      </c>
      <c r="E63" s="35"/>
      <c r="F63" s="35"/>
      <c r="G63" s="35"/>
      <c r="H63" s="35"/>
      <c r="I63" s="35"/>
      <c r="J63" s="38">
        <v>14.81</v>
      </c>
      <c r="K63" s="38">
        <v>14.81</v>
      </c>
      <c r="L63" s="38">
        <v>11.45</v>
      </c>
      <c r="M63">
        <v>70.12</v>
      </c>
      <c r="N63">
        <v>271.77999999999997</v>
      </c>
      <c r="O63">
        <v>100.14</v>
      </c>
      <c r="P63">
        <v>0.62</v>
      </c>
      <c r="Q63">
        <v>8.8000000000000007</v>
      </c>
      <c r="R63" s="94">
        <v>29.57</v>
      </c>
      <c r="S63" s="94">
        <v>29.57</v>
      </c>
      <c r="T63" s="94">
        <v>29.56</v>
      </c>
      <c r="U63">
        <v>0.92</v>
      </c>
      <c r="V63">
        <v>116.66</v>
      </c>
      <c r="W63">
        <v>1.2</v>
      </c>
      <c r="X63">
        <v>21</v>
      </c>
      <c r="Y63">
        <v>7</v>
      </c>
      <c r="Z63">
        <v>7</v>
      </c>
      <c r="AA63">
        <v>232.26</v>
      </c>
      <c r="AB63">
        <v>46.45</v>
      </c>
      <c r="AC63">
        <v>86</v>
      </c>
      <c r="AD63">
        <v>40</v>
      </c>
      <c r="AE63">
        <v>87</v>
      </c>
      <c r="AF63">
        <v>43</v>
      </c>
      <c r="AG63">
        <v>6.67</v>
      </c>
      <c r="AH63">
        <v>13.33</v>
      </c>
      <c r="AI63">
        <v>13.34</v>
      </c>
      <c r="AJ63">
        <v>0</v>
      </c>
      <c r="AK63">
        <v>175</v>
      </c>
      <c r="AL63">
        <v>75</v>
      </c>
    </row>
    <row r="64" spans="1:38">
      <c r="A64" t="s">
        <v>106</v>
      </c>
      <c r="B64" s="35">
        <v>135.53</v>
      </c>
      <c r="C64" s="35">
        <v>45.18</v>
      </c>
      <c r="D64" s="94">
        <f t="shared" si="0"/>
        <v>88.7</v>
      </c>
      <c r="E64" s="35"/>
      <c r="F64" s="35"/>
      <c r="G64" s="35"/>
      <c r="H64" s="35"/>
      <c r="I64" s="35"/>
      <c r="J64" s="38">
        <v>13.9</v>
      </c>
      <c r="K64" s="38">
        <v>13.9</v>
      </c>
      <c r="L64" s="38">
        <v>10.74</v>
      </c>
      <c r="M64">
        <v>70.12</v>
      </c>
      <c r="N64">
        <v>271.77999999999997</v>
      </c>
      <c r="O64">
        <v>100.14</v>
      </c>
      <c r="P64">
        <v>0.62</v>
      </c>
      <c r="Q64">
        <v>9.8000000000000007</v>
      </c>
      <c r="R64" s="94">
        <v>29.57</v>
      </c>
      <c r="S64" s="94">
        <v>29.57</v>
      </c>
      <c r="T64" s="94">
        <v>29.56</v>
      </c>
      <c r="U64">
        <v>0.92</v>
      </c>
      <c r="V64">
        <v>108.29</v>
      </c>
      <c r="W64">
        <v>1.2</v>
      </c>
      <c r="X64">
        <v>21</v>
      </c>
      <c r="Y64">
        <v>7</v>
      </c>
      <c r="Z64">
        <v>7</v>
      </c>
      <c r="AA64">
        <v>220.62</v>
      </c>
      <c r="AB64">
        <v>44.13</v>
      </c>
      <c r="AC64">
        <v>83</v>
      </c>
      <c r="AD64">
        <v>38</v>
      </c>
      <c r="AE64">
        <v>81</v>
      </c>
      <c r="AF64">
        <v>41</v>
      </c>
      <c r="AG64">
        <v>6.67</v>
      </c>
      <c r="AH64">
        <v>13.33</v>
      </c>
      <c r="AI64">
        <v>13.34</v>
      </c>
      <c r="AJ64">
        <v>0</v>
      </c>
      <c r="AK64">
        <v>165</v>
      </c>
      <c r="AL64">
        <v>70</v>
      </c>
    </row>
    <row r="65" spans="1:38">
      <c r="A65" t="s">
        <v>107</v>
      </c>
      <c r="B65" s="35">
        <v>135.53</v>
      </c>
      <c r="C65" s="35">
        <v>45.18</v>
      </c>
      <c r="D65" s="94">
        <f t="shared" si="0"/>
        <v>88.7</v>
      </c>
      <c r="E65" s="35"/>
      <c r="F65" s="35"/>
      <c r="G65" s="35"/>
      <c r="H65" s="35"/>
      <c r="I65" s="35"/>
      <c r="J65" s="38">
        <v>12.85</v>
      </c>
      <c r="K65" s="38">
        <v>12.85</v>
      </c>
      <c r="L65" s="38">
        <v>9.93</v>
      </c>
      <c r="M65">
        <v>70.12</v>
      </c>
      <c r="N65">
        <v>271.77999999999997</v>
      </c>
      <c r="O65">
        <v>100.14</v>
      </c>
      <c r="P65">
        <v>0.62</v>
      </c>
      <c r="Q65">
        <v>10.4</v>
      </c>
      <c r="R65" s="94">
        <v>29.57</v>
      </c>
      <c r="S65" s="94">
        <v>29.57</v>
      </c>
      <c r="T65" s="94">
        <v>29.56</v>
      </c>
      <c r="U65">
        <v>0.92</v>
      </c>
      <c r="V65">
        <v>98.99</v>
      </c>
      <c r="W65">
        <v>1.2</v>
      </c>
      <c r="X65">
        <v>21</v>
      </c>
      <c r="Y65">
        <v>7</v>
      </c>
      <c r="Z65">
        <v>7</v>
      </c>
      <c r="AA65">
        <v>205.17</v>
      </c>
      <c r="AB65">
        <v>41.04</v>
      </c>
      <c r="AC65">
        <v>76</v>
      </c>
      <c r="AD65">
        <v>35</v>
      </c>
      <c r="AE65">
        <v>77</v>
      </c>
      <c r="AF65">
        <v>38</v>
      </c>
      <c r="AG65">
        <v>6.67</v>
      </c>
      <c r="AH65">
        <v>13.33</v>
      </c>
      <c r="AI65">
        <v>13.34</v>
      </c>
      <c r="AJ65">
        <v>0</v>
      </c>
      <c r="AK65">
        <v>154</v>
      </c>
      <c r="AL65">
        <v>66</v>
      </c>
    </row>
    <row r="66" spans="1:38">
      <c r="A66" t="s">
        <v>108</v>
      </c>
      <c r="B66" s="35">
        <v>135.53</v>
      </c>
      <c r="C66" s="35">
        <v>45.18</v>
      </c>
      <c r="D66" s="94">
        <f t="shared" si="0"/>
        <v>88.7</v>
      </c>
      <c r="E66" s="35"/>
      <c r="F66" s="35"/>
      <c r="G66" s="35"/>
      <c r="H66" s="35"/>
      <c r="I66" s="35"/>
      <c r="J66" s="38">
        <v>11.68</v>
      </c>
      <c r="K66" s="38">
        <v>11.68</v>
      </c>
      <c r="L66" s="38">
        <v>9.02</v>
      </c>
      <c r="M66">
        <v>70.12</v>
      </c>
      <c r="N66">
        <v>271.77999999999997</v>
      </c>
      <c r="O66">
        <v>100.14</v>
      </c>
      <c r="P66">
        <v>0.62</v>
      </c>
      <c r="Q66">
        <v>10.8</v>
      </c>
      <c r="R66" s="94">
        <v>29.57</v>
      </c>
      <c r="S66" s="94">
        <v>29.57</v>
      </c>
      <c r="T66" s="94">
        <v>29.56</v>
      </c>
      <c r="U66">
        <v>0.92</v>
      </c>
      <c r="V66">
        <v>88.79</v>
      </c>
      <c r="W66">
        <v>1.2</v>
      </c>
      <c r="X66">
        <v>21</v>
      </c>
      <c r="Y66">
        <v>7</v>
      </c>
      <c r="Z66">
        <v>7</v>
      </c>
      <c r="AA66">
        <v>188.22</v>
      </c>
      <c r="AB66">
        <v>37.65</v>
      </c>
      <c r="AC66">
        <v>71</v>
      </c>
      <c r="AD66">
        <v>32</v>
      </c>
      <c r="AE66">
        <v>70</v>
      </c>
      <c r="AF66">
        <v>35</v>
      </c>
      <c r="AG66">
        <v>6.67</v>
      </c>
      <c r="AH66">
        <v>13.33</v>
      </c>
      <c r="AI66">
        <v>13.34</v>
      </c>
      <c r="AJ66">
        <v>0</v>
      </c>
      <c r="AK66">
        <v>140</v>
      </c>
      <c r="AL66">
        <v>60</v>
      </c>
    </row>
    <row r="67" spans="1:38">
      <c r="A67" t="s">
        <v>109</v>
      </c>
      <c r="B67" s="35">
        <v>135.53</v>
      </c>
      <c r="C67" s="35">
        <v>45.18</v>
      </c>
      <c r="D67" s="94">
        <f t="shared" si="0"/>
        <v>88.7</v>
      </c>
      <c r="E67" s="35"/>
      <c r="F67" s="35"/>
      <c r="G67" s="35"/>
      <c r="H67" s="35"/>
      <c r="I67" s="35"/>
      <c r="J67" s="38">
        <v>10.38</v>
      </c>
      <c r="K67" s="38">
        <v>10.38</v>
      </c>
      <c r="L67" s="38">
        <v>8.02</v>
      </c>
      <c r="M67">
        <v>70.12</v>
      </c>
      <c r="N67">
        <v>271.77999999999997</v>
      </c>
      <c r="O67">
        <v>100.14</v>
      </c>
      <c r="P67">
        <v>0.62</v>
      </c>
      <c r="Q67">
        <v>11.41</v>
      </c>
      <c r="R67" s="94">
        <v>29.57</v>
      </c>
      <c r="S67" s="94">
        <v>29.57</v>
      </c>
      <c r="T67" s="94">
        <v>29.56</v>
      </c>
      <c r="U67">
        <v>0.92</v>
      </c>
      <c r="V67">
        <v>78.069999999999993</v>
      </c>
      <c r="W67">
        <v>1.2</v>
      </c>
      <c r="X67">
        <v>21</v>
      </c>
      <c r="Y67">
        <v>7</v>
      </c>
      <c r="Z67">
        <v>7</v>
      </c>
      <c r="AA67">
        <v>171.86</v>
      </c>
      <c r="AB67">
        <v>34.369999999999997</v>
      </c>
      <c r="AC67">
        <v>64</v>
      </c>
      <c r="AD67">
        <v>29</v>
      </c>
      <c r="AE67">
        <v>60</v>
      </c>
      <c r="AF67">
        <v>30</v>
      </c>
      <c r="AG67">
        <v>6.67</v>
      </c>
      <c r="AH67">
        <v>13.33</v>
      </c>
      <c r="AI67">
        <v>13.34</v>
      </c>
      <c r="AJ67">
        <v>0</v>
      </c>
      <c r="AK67">
        <v>126</v>
      </c>
      <c r="AL67">
        <v>54</v>
      </c>
    </row>
    <row r="68" spans="1:38">
      <c r="A68" t="s">
        <v>110</v>
      </c>
      <c r="B68" s="35">
        <v>165.99</v>
      </c>
      <c r="C68" s="35">
        <v>57.35</v>
      </c>
      <c r="D68" s="94">
        <f t="shared" ref="D68:D98" si="1">R68+S68+T68</f>
        <v>88.7</v>
      </c>
      <c r="E68" s="35"/>
      <c r="F68" s="35"/>
      <c r="G68" s="35"/>
      <c r="H68" s="35"/>
      <c r="I68" s="35"/>
      <c r="J68" s="38">
        <v>9.01</v>
      </c>
      <c r="K68" s="38">
        <v>9.01</v>
      </c>
      <c r="L68" s="38">
        <v>6.95</v>
      </c>
      <c r="M68">
        <v>70.12</v>
      </c>
      <c r="N68">
        <v>271.77999999999997</v>
      </c>
      <c r="O68">
        <v>100.14</v>
      </c>
      <c r="P68">
        <v>0.62</v>
      </c>
      <c r="Q68">
        <v>11.61</v>
      </c>
      <c r="R68" s="94">
        <v>29.57</v>
      </c>
      <c r="S68" s="94">
        <v>29.57</v>
      </c>
      <c r="T68" s="94">
        <v>29.56</v>
      </c>
      <c r="U68">
        <v>0.92</v>
      </c>
      <c r="V68">
        <v>66.91</v>
      </c>
      <c r="W68">
        <v>1.2</v>
      </c>
      <c r="X68">
        <v>21</v>
      </c>
      <c r="Y68">
        <v>7</v>
      </c>
      <c r="Z68">
        <v>7</v>
      </c>
      <c r="AA68">
        <v>154.94</v>
      </c>
      <c r="AB68">
        <v>30.99</v>
      </c>
      <c r="AC68">
        <v>57</v>
      </c>
      <c r="AD68">
        <v>26</v>
      </c>
      <c r="AE68">
        <v>53</v>
      </c>
      <c r="AF68">
        <v>27</v>
      </c>
      <c r="AG68">
        <v>6.67</v>
      </c>
      <c r="AH68">
        <v>13.33</v>
      </c>
      <c r="AI68">
        <v>13.34</v>
      </c>
      <c r="AJ68">
        <v>0</v>
      </c>
      <c r="AK68">
        <v>109</v>
      </c>
      <c r="AL68">
        <v>46</v>
      </c>
    </row>
    <row r="69" spans="1:38">
      <c r="A69" t="s">
        <v>111</v>
      </c>
      <c r="B69" s="35">
        <v>229.12</v>
      </c>
      <c r="C69" s="35">
        <v>86.7</v>
      </c>
      <c r="D69" s="94">
        <f t="shared" si="1"/>
        <v>88.7</v>
      </c>
      <c r="E69" s="35"/>
      <c r="F69" s="35"/>
      <c r="G69" s="35"/>
      <c r="H69" s="35"/>
      <c r="I69" s="35"/>
      <c r="J69" s="38">
        <v>7.47</v>
      </c>
      <c r="K69" s="38">
        <v>7.47</v>
      </c>
      <c r="L69" s="38">
        <v>5.77</v>
      </c>
      <c r="M69">
        <v>65.98</v>
      </c>
      <c r="N69">
        <v>271.77999999999997</v>
      </c>
      <c r="O69">
        <v>100.14</v>
      </c>
      <c r="P69">
        <v>0.62</v>
      </c>
      <c r="Q69">
        <v>11.81</v>
      </c>
      <c r="R69" s="94">
        <v>29.57</v>
      </c>
      <c r="S69" s="94">
        <v>29.57</v>
      </c>
      <c r="T69" s="94">
        <v>29.56</v>
      </c>
      <c r="U69">
        <v>0.92</v>
      </c>
      <c r="V69">
        <v>55.2</v>
      </c>
      <c r="W69">
        <v>1.2</v>
      </c>
      <c r="X69">
        <v>21</v>
      </c>
      <c r="Y69">
        <v>7</v>
      </c>
      <c r="Z69">
        <v>7</v>
      </c>
      <c r="AA69">
        <v>136.62</v>
      </c>
      <c r="AB69">
        <v>27.32</v>
      </c>
      <c r="AC69">
        <v>48</v>
      </c>
      <c r="AD69">
        <v>22</v>
      </c>
      <c r="AE69">
        <v>47</v>
      </c>
      <c r="AF69">
        <v>23</v>
      </c>
      <c r="AG69">
        <v>6.67</v>
      </c>
      <c r="AH69">
        <v>13.33</v>
      </c>
      <c r="AI69">
        <v>13.34</v>
      </c>
      <c r="AJ69">
        <v>0</v>
      </c>
      <c r="AK69">
        <v>91</v>
      </c>
      <c r="AL69">
        <v>39</v>
      </c>
    </row>
    <row r="70" spans="1:38">
      <c r="A70" t="s">
        <v>112</v>
      </c>
      <c r="B70" s="35">
        <v>260.10000000000002</v>
      </c>
      <c r="C70" s="35">
        <v>86.7</v>
      </c>
      <c r="D70" s="94">
        <f t="shared" si="1"/>
        <v>88.7</v>
      </c>
      <c r="E70" s="35"/>
      <c r="F70" s="35"/>
      <c r="G70" s="35"/>
      <c r="H70" s="35"/>
      <c r="I70" s="35"/>
      <c r="J70" s="38">
        <v>5.85</v>
      </c>
      <c r="K70" s="38">
        <v>5.85</v>
      </c>
      <c r="L70" s="38">
        <v>4.53</v>
      </c>
      <c r="M70">
        <v>65.98</v>
      </c>
      <c r="N70">
        <v>271.77999999999997</v>
      </c>
      <c r="O70">
        <v>100.14</v>
      </c>
      <c r="P70">
        <v>0.62</v>
      </c>
      <c r="Q70">
        <v>11.81</v>
      </c>
      <c r="R70" s="94">
        <v>29.57</v>
      </c>
      <c r="S70" s="94">
        <v>29.57</v>
      </c>
      <c r="T70" s="94">
        <v>29.56</v>
      </c>
      <c r="U70">
        <v>0.92</v>
      </c>
      <c r="V70">
        <v>43.13</v>
      </c>
      <c r="W70">
        <v>1.2</v>
      </c>
      <c r="X70">
        <v>21</v>
      </c>
      <c r="Y70">
        <v>7</v>
      </c>
      <c r="Z70">
        <v>7</v>
      </c>
      <c r="AA70">
        <v>116.25</v>
      </c>
      <c r="AB70">
        <v>23.25</v>
      </c>
      <c r="AC70">
        <v>43</v>
      </c>
      <c r="AD70">
        <v>17</v>
      </c>
      <c r="AE70">
        <v>40</v>
      </c>
      <c r="AF70">
        <v>20</v>
      </c>
      <c r="AG70">
        <v>6.67</v>
      </c>
      <c r="AH70">
        <v>13.33</v>
      </c>
      <c r="AI70">
        <v>13.34</v>
      </c>
      <c r="AJ70">
        <v>0</v>
      </c>
      <c r="AK70">
        <v>74</v>
      </c>
      <c r="AL70">
        <v>31</v>
      </c>
    </row>
    <row r="71" spans="1:38">
      <c r="A71" t="s">
        <v>113</v>
      </c>
      <c r="B71" s="35">
        <v>260.10000000000002</v>
      </c>
      <c r="C71" s="35">
        <v>86.7</v>
      </c>
      <c r="D71" s="94">
        <f t="shared" si="1"/>
        <v>88.7</v>
      </c>
      <c r="E71" s="35"/>
      <c r="F71" s="35"/>
      <c r="G71" s="35"/>
      <c r="H71" s="35"/>
      <c r="I71" s="35"/>
      <c r="J71" s="38">
        <v>4.07</v>
      </c>
      <c r="K71" s="38">
        <v>4.07</v>
      </c>
      <c r="L71" s="38">
        <v>3.14</v>
      </c>
      <c r="M71">
        <v>65.98</v>
      </c>
      <c r="N71">
        <v>271.77999999999997</v>
      </c>
      <c r="O71">
        <v>100.14</v>
      </c>
      <c r="P71">
        <v>0.62</v>
      </c>
      <c r="Q71">
        <v>11.81</v>
      </c>
      <c r="R71" s="94">
        <v>29.57</v>
      </c>
      <c r="S71" s="94">
        <v>29.57</v>
      </c>
      <c r="T71" s="94">
        <v>29.56</v>
      </c>
      <c r="U71">
        <v>0.92</v>
      </c>
      <c r="V71">
        <v>31.34</v>
      </c>
      <c r="W71">
        <v>1.25</v>
      </c>
      <c r="X71">
        <v>21</v>
      </c>
      <c r="Y71">
        <v>7</v>
      </c>
      <c r="Z71">
        <v>7</v>
      </c>
      <c r="AA71">
        <v>94.46</v>
      </c>
      <c r="AB71">
        <v>18.89</v>
      </c>
      <c r="AC71">
        <v>33</v>
      </c>
      <c r="AD71">
        <v>12</v>
      </c>
      <c r="AE71">
        <v>29</v>
      </c>
      <c r="AF71">
        <v>15</v>
      </c>
      <c r="AG71">
        <v>6.67</v>
      </c>
      <c r="AH71">
        <v>13.33</v>
      </c>
      <c r="AI71">
        <v>13.34</v>
      </c>
      <c r="AJ71">
        <v>0</v>
      </c>
      <c r="AK71">
        <v>56</v>
      </c>
      <c r="AL71">
        <v>24</v>
      </c>
    </row>
    <row r="72" spans="1:38">
      <c r="A72" t="s">
        <v>114</v>
      </c>
      <c r="B72" s="35">
        <v>260.10000000000002</v>
      </c>
      <c r="C72" s="35">
        <v>86.7</v>
      </c>
      <c r="D72" s="94">
        <f t="shared" si="1"/>
        <v>60.88000000000001</v>
      </c>
      <c r="E72" s="35"/>
      <c r="F72" s="35"/>
      <c r="G72" s="35"/>
      <c r="H72" s="35"/>
      <c r="I72" s="35"/>
      <c r="J72" s="38">
        <v>2.83</v>
      </c>
      <c r="K72" s="38">
        <v>2.83</v>
      </c>
      <c r="L72" s="38">
        <v>2.19</v>
      </c>
      <c r="M72">
        <v>65.98</v>
      </c>
      <c r="N72">
        <v>271.77999999999997</v>
      </c>
      <c r="O72">
        <v>100.14</v>
      </c>
      <c r="P72">
        <v>0.62</v>
      </c>
      <c r="Q72">
        <v>11.81</v>
      </c>
      <c r="R72" s="94">
        <v>24.01</v>
      </c>
      <c r="S72" s="94">
        <v>18</v>
      </c>
      <c r="T72" s="94">
        <v>18.87</v>
      </c>
      <c r="U72">
        <v>0.92</v>
      </c>
      <c r="V72">
        <v>20.7</v>
      </c>
      <c r="W72">
        <v>1.25</v>
      </c>
      <c r="X72">
        <v>21</v>
      </c>
      <c r="Y72">
        <v>7</v>
      </c>
      <c r="Z72">
        <v>7</v>
      </c>
      <c r="AA72">
        <v>73.400000000000006</v>
      </c>
      <c r="AB72">
        <v>14.68</v>
      </c>
      <c r="AC72">
        <v>23</v>
      </c>
      <c r="AD72">
        <v>8</v>
      </c>
      <c r="AE72">
        <v>22</v>
      </c>
      <c r="AF72">
        <v>11</v>
      </c>
      <c r="AG72">
        <v>6.67</v>
      </c>
      <c r="AH72">
        <v>13.33</v>
      </c>
      <c r="AI72">
        <v>13.34</v>
      </c>
      <c r="AJ72">
        <v>0</v>
      </c>
      <c r="AK72">
        <v>39</v>
      </c>
      <c r="AL72">
        <v>16</v>
      </c>
    </row>
    <row r="73" spans="1:38">
      <c r="A73" t="s">
        <v>115</v>
      </c>
      <c r="B73" s="35">
        <v>260.10000000000002</v>
      </c>
      <c r="C73" s="35">
        <v>86.7</v>
      </c>
      <c r="D73" s="94">
        <f t="shared" si="1"/>
        <v>30.96</v>
      </c>
      <c r="E73" s="35"/>
      <c r="F73" s="35"/>
      <c r="G73" s="35"/>
      <c r="H73" s="35"/>
      <c r="I73" s="35"/>
      <c r="J73" s="38">
        <v>1.8</v>
      </c>
      <c r="K73" s="38">
        <v>1.8</v>
      </c>
      <c r="L73" s="38">
        <v>1.39</v>
      </c>
      <c r="M73">
        <v>114.98</v>
      </c>
      <c r="N73">
        <v>271.77999999999997</v>
      </c>
      <c r="O73">
        <v>100.14</v>
      </c>
      <c r="P73">
        <v>0.62</v>
      </c>
      <c r="Q73">
        <v>11.61</v>
      </c>
      <c r="R73" s="94">
        <v>12.88</v>
      </c>
      <c r="S73" s="94">
        <v>8</v>
      </c>
      <c r="T73" s="94">
        <v>10.08</v>
      </c>
      <c r="U73">
        <v>0.92</v>
      </c>
      <c r="V73">
        <v>12.39</v>
      </c>
      <c r="W73">
        <v>1.25</v>
      </c>
      <c r="X73">
        <v>21</v>
      </c>
      <c r="Y73">
        <v>7</v>
      </c>
      <c r="Z73">
        <v>7</v>
      </c>
      <c r="AA73">
        <v>52.92</v>
      </c>
      <c r="AB73">
        <v>10.58</v>
      </c>
      <c r="AC73">
        <v>14</v>
      </c>
      <c r="AD73">
        <v>5</v>
      </c>
      <c r="AE73">
        <v>13</v>
      </c>
      <c r="AF73">
        <v>7</v>
      </c>
      <c r="AG73">
        <v>6.67</v>
      </c>
      <c r="AH73">
        <v>13.33</v>
      </c>
      <c r="AI73">
        <v>13.34</v>
      </c>
      <c r="AJ73">
        <v>0</v>
      </c>
      <c r="AK73">
        <v>21</v>
      </c>
      <c r="AL73">
        <v>9</v>
      </c>
    </row>
    <row r="74" spans="1:38">
      <c r="A74" t="s">
        <v>116</v>
      </c>
      <c r="B74" s="35">
        <v>260.10000000000002</v>
      </c>
      <c r="C74" s="35">
        <v>86.7</v>
      </c>
      <c r="D74" s="94">
        <f t="shared" si="1"/>
        <v>11.28</v>
      </c>
      <c r="E74" s="35"/>
      <c r="F74" s="35"/>
      <c r="G74" s="35"/>
      <c r="H74" s="35"/>
      <c r="I74" s="35"/>
      <c r="J74" s="38">
        <v>1.02</v>
      </c>
      <c r="K74" s="38">
        <v>1.02</v>
      </c>
      <c r="L74" s="38">
        <v>0.78</v>
      </c>
      <c r="M74">
        <v>114.98</v>
      </c>
      <c r="N74">
        <v>271.77999999999997</v>
      </c>
      <c r="O74">
        <v>100.14</v>
      </c>
      <c r="P74">
        <v>0.62</v>
      </c>
      <c r="Q74">
        <v>11.61</v>
      </c>
      <c r="R74" s="94">
        <v>5.64</v>
      </c>
      <c r="S74" s="94">
        <v>1</v>
      </c>
      <c r="T74" s="94">
        <v>4.6399999999999997</v>
      </c>
      <c r="U74">
        <v>0.92</v>
      </c>
      <c r="V74">
        <v>6.72</v>
      </c>
      <c r="W74">
        <v>1.25</v>
      </c>
      <c r="X74">
        <v>21</v>
      </c>
      <c r="Y74">
        <v>7</v>
      </c>
      <c r="Z74">
        <v>7</v>
      </c>
      <c r="AA74">
        <v>34.33</v>
      </c>
      <c r="AB74">
        <v>6.87</v>
      </c>
      <c r="AC74">
        <v>9</v>
      </c>
      <c r="AD74">
        <v>3</v>
      </c>
      <c r="AE74">
        <v>7</v>
      </c>
      <c r="AF74">
        <v>3</v>
      </c>
      <c r="AG74">
        <v>6.67</v>
      </c>
      <c r="AH74">
        <v>13.33</v>
      </c>
      <c r="AI74">
        <v>13.34</v>
      </c>
      <c r="AJ74">
        <v>0</v>
      </c>
      <c r="AK74">
        <v>11</v>
      </c>
      <c r="AL74">
        <v>4</v>
      </c>
    </row>
    <row r="75" spans="1:38">
      <c r="A75" t="s">
        <v>117</v>
      </c>
      <c r="B75" s="35">
        <v>260.10000000000002</v>
      </c>
      <c r="C75" s="35">
        <v>86.7</v>
      </c>
      <c r="D75" s="94">
        <f t="shared" si="1"/>
        <v>0</v>
      </c>
      <c r="E75" s="35"/>
      <c r="F75" s="35"/>
      <c r="G75" s="35"/>
      <c r="H75" s="35"/>
      <c r="I75" s="35"/>
      <c r="J75" s="38">
        <v>0.45</v>
      </c>
      <c r="K75" s="38">
        <v>0.45</v>
      </c>
      <c r="L75" s="38">
        <v>0.34</v>
      </c>
      <c r="M75">
        <v>114.98</v>
      </c>
      <c r="N75">
        <v>271.77999999999997</v>
      </c>
      <c r="O75">
        <v>100.14</v>
      </c>
      <c r="P75">
        <v>0.62</v>
      </c>
      <c r="Q75">
        <v>12.21</v>
      </c>
      <c r="R75" s="94">
        <v>0</v>
      </c>
      <c r="S75" s="94">
        <v>0</v>
      </c>
      <c r="T75" s="94">
        <v>0</v>
      </c>
      <c r="U75">
        <v>0.92</v>
      </c>
      <c r="V75">
        <v>2.48</v>
      </c>
      <c r="W75">
        <v>1.25</v>
      </c>
      <c r="X75">
        <v>21</v>
      </c>
      <c r="Y75">
        <v>7</v>
      </c>
      <c r="Z75">
        <v>7</v>
      </c>
      <c r="AA75">
        <v>19.43</v>
      </c>
      <c r="AB75">
        <v>3.89</v>
      </c>
      <c r="AC75">
        <v>5</v>
      </c>
      <c r="AD75">
        <v>1</v>
      </c>
      <c r="AE75">
        <v>2</v>
      </c>
      <c r="AF75">
        <v>1</v>
      </c>
      <c r="AG75">
        <v>6.67</v>
      </c>
      <c r="AH75">
        <v>13.33</v>
      </c>
      <c r="AI75">
        <v>13.34</v>
      </c>
      <c r="AJ75">
        <v>27.76</v>
      </c>
      <c r="AK75">
        <v>4</v>
      </c>
      <c r="AL75">
        <v>1</v>
      </c>
    </row>
    <row r="76" spans="1:38">
      <c r="A76" t="s">
        <v>118</v>
      </c>
      <c r="B76" s="35">
        <v>260.10000000000002</v>
      </c>
      <c r="C76" s="35">
        <v>86.7</v>
      </c>
      <c r="D76" s="94">
        <f t="shared" si="1"/>
        <v>0</v>
      </c>
      <c r="E76" s="35"/>
      <c r="F76" s="35"/>
      <c r="G76" s="35"/>
      <c r="H76" s="35"/>
      <c r="I76" s="35"/>
      <c r="J76" s="38">
        <v>0.11</v>
      </c>
      <c r="K76" s="38">
        <v>0.11</v>
      </c>
      <c r="L76" s="38">
        <v>0.09</v>
      </c>
      <c r="M76">
        <v>114.98</v>
      </c>
      <c r="N76">
        <v>271.77999999999997</v>
      </c>
      <c r="O76">
        <v>100.14</v>
      </c>
      <c r="P76">
        <v>0.62</v>
      </c>
      <c r="Q76">
        <v>12.41</v>
      </c>
      <c r="R76" s="94">
        <v>0</v>
      </c>
      <c r="S76" s="94">
        <v>0</v>
      </c>
      <c r="T76" s="94">
        <v>0</v>
      </c>
      <c r="U76">
        <v>0.92</v>
      </c>
      <c r="V76">
        <v>0</v>
      </c>
      <c r="W76">
        <v>1.25</v>
      </c>
      <c r="X76">
        <v>21</v>
      </c>
      <c r="Y76">
        <v>7</v>
      </c>
      <c r="Z76">
        <v>7</v>
      </c>
      <c r="AA76">
        <v>8.0500000000000007</v>
      </c>
      <c r="AB76">
        <v>1.61</v>
      </c>
      <c r="AC76">
        <v>2</v>
      </c>
      <c r="AD76">
        <v>1</v>
      </c>
      <c r="AE76">
        <v>1</v>
      </c>
      <c r="AF76">
        <v>0</v>
      </c>
      <c r="AG76">
        <v>6.67</v>
      </c>
      <c r="AH76">
        <v>13.33</v>
      </c>
      <c r="AI76">
        <v>13.34</v>
      </c>
      <c r="AJ76">
        <v>28.26</v>
      </c>
      <c r="AK76">
        <v>1</v>
      </c>
      <c r="AL76">
        <v>1</v>
      </c>
    </row>
    <row r="77" spans="1:38">
      <c r="A77" t="s">
        <v>119</v>
      </c>
      <c r="B77" s="35">
        <v>260.10000000000002</v>
      </c>
      <c r="C77" s="35">
        <v>86.7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114.98</v>
      </c>
      <c r="N77">
        <v>271.77999999999997</v>
      </c>
      <c r="O77">
        <v>100.14</v>
      </c>
      <c r="P77">
        <v>0.62</v>
      </c>
      <c r="Q77">
        <v>13.81</v>
      </c>
      <c r="R77" s="94">
        <v>0</v>
      </c>
      <c r="S77" s="94">
        <v>0</v>
      </c>
      <c r="T77" s="94">
        <v>0</v>
      </c>
      <c r="U77">
        <v>0.92</v>
      </c>
      <c r="V77">
        <v>0</v>
      </c>
      <c r="W77">
        <v>1.25</v>
      </c>
      <c r="X77">
        <v>21</v>
      </c>
      <c r="Y77">
        <v>7</v>
      </c>
      <c r="Z77">
        <v>7</v>
      </c>
      <c r="AA77">
        <v>2.37</v>
      </c>
      <c r="AB77">
        <v>0.48</v>
      </c>
      <c r="AC77">
        <v>0</v>
      </c>
      <c r="AD77">
        <v>0</v>
      </c>
      <c r="AE77">
        <v>0</v>
      </c>
      <c r="AF77">
        <v>0</v>
      </c>
      <c r="AG77">
        <v>6.67</v>
      </c>
      <c r="AH77">
        <v>13.33</v>
      </c>
      <c r="AI77">
        <v>13.34</v>
      </c>
      <c r="AJ77">
        <v>28.77</v>
      </c>
      <c r="AK77">
        <v>0</v>
      </c>
      <c r="AL77">
        <v>0</v>
      </c>
    </row>
    <row r="78" spans="1:38">
      <c r="A78" t="s">
        <v>120</v>
      </c>
      <c r="B78" s="35">
        <v>260.10000000000002</v>
      </c>
      <c r="C78" s="35">
        <v>86.7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114.98</v>
      </c>
      <c r="N78">
        <v>271.77999999999997</v>
      </c>
      <c r="O78">
        <v>100.14</v>
      </c>
      <c r="P78">
        <v>0.62</v>
      </c>
      <c r="Q78">
        <v>13.81</v>
      </c>
      <c r="R78" s="94">
        <v>0</v>
      </c>
      <c r="S78" s="94">
        <v>0</v>
      </c>
      <c r="T78" s="94">
        <v>0</v>
      </c>
      <c r="U78">
        <v>0.92</v>
      </c>
      <c r="V78">
        <v>0</v>
      </c>
      <c r="W78">
        <v>1.25</v>
      </c>
      <c r="X78">
        <v>21</v>
      </c>
      <c r="Y78">
        <v>7</v>
      </c>
      <c r="Z78">
        <v>7</v>
      </c>
      <c r="AA78">
        <v>7.0000000000000007E-2</v>
      </c>
      <c r="AB78">
        <v>0.01</v>
      </c>
      <c r="AC78">
        <v>0</v>
      </c>
      <c r="AD78">
        <v>0</v>
      </c>
      <c r="AE78">
        <v>0</v>
      </c>
      <c r="AF78">
        <v>0</v>
      </c>
      <c r="AG78">
        <v>6.67</v>
      </c>
      <c r="AH78">
        <v>13.33</v>
      </c>
      <c r="AI78">
        <v>13.34</v>
      </c>
      <c r="AJ78">
        <v>28.77</v>
      </c>
      <c r="AK78">
        <v>0</v>
      </c>
      <c r="AL78">
        <v>0</v>
      </c>
    </row>
    <row r="79" spans="1:38">
      <c r="A79" t="s">
        <v>121</v>
      </c>
      <c r="B79" s="35">
        <v>260.10000000000002</v>
      </c>
      <c r="C79" s="35">
        <v>86.7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114.98</v>
      </c>
      <c r="N79">
        <v>271.77999999999997</v>
      </c>
      <c r="O79">
        <v>100.14</v>
      </c>
      <c r="P79">
        <v>0.62</v>
      </c>
      <c r="Q79">
        <v>13.41</v>
      </c>
      <c r="R79" s="94">
        <v>0</v>
      </c>
      <c r="S79" s="94">
        <v>0</v>
      </c>
      <c r="T79" s="94">
        <v>0</v>
      </c>
      <c r="U79">
        <v>0.92</v>
      </c>
      <c r="V79">
        <v>0</v>
      </c>
      <c r="W79">
        <v>1.25</v>
      </c>
      <c r="X79">
        <v>21</v>
      </c>
      <c r="Y79">
        <v>7</v>
      </c>
      <c r="Z79">
        <v>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6.67</v>
      </c>
      <c r="AH79">
        <v>13.33</v>
      </c>
      <c r="AI79">
        <v>13.34</v>
      </c>
      <c r="AJ79">
        <v>28.77</v>
      </c>
      <c r="AK79">
        <v>0</v>
      </c>
      <c r="AL79">
        <v>0</v>
      </c>
    </row>
    <row r="80" spans="1:38">
      <c r="A80" t="s">
        <v>122</v>
      </c>
      <c r="B80" s="35">
        <v>260.10000000000002</v>
      </c>
      <c r="C80" s="35">
        <v>86.7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114.98</v>
      </c>
      <c r="N80">
        <v>271.77999999999997</v>
      </c>
      <c r="O80">
        <v>100.14</v>
      </c>
      <c r="P80">
        <v>0.62</v>
      </c>
      <c r="Q80">
        <v>13.01</v>
      </c>
      <c r="R80" s="94">
        <v>0</v>
      </c>
      <c r="S80" s="94">
        <v>0</v>
      </c>
      <c r="T80" s="94">
        <v>0</v>
      </c>
      <c r="U80">
        <v>0.92</v>
      </c>
      <c r="V80">
        <v>0</v>
      </c>
      <c r="W80">
        <v>1.25</v>
      </c>
      <c r="X80">
        <v>21</v>
      </c>
      <c r="Y80">
        <v>7</v>
      </c>
      <c r="Z80">
        <v>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6.67</v>
      </c>
      <c r="AH80">
        <v>13.33</v>
      </c>
      <c r="AI80">
        <v>13.34</v>
      </c>
      <c r="AJ80">
        <v>28.26</v>
      </c>
      <c r="AK80">
        <v>0</v>
      </c>
      <c r="AL80">
        <v>0</v>
      </c>
    </row>
    <row r="81" spans="1:38">
      <c r="A81" t="s">
        <v>123</v>
      </c>
      <c r="B81" s="35">
        <v>260.10000000000002</v>
      </c>
      <c r="C81" s="35">
        <v>86.7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114.98</v>
      </c>
      <c r="N81">
        <v>271.77999999999997</v>
      </c>
      <c r="O81">
        <v>100.14</v>
      </c>
      <c r="P81">
        <v>0.62</v>
      </c>
      <c r="Q81">
        <v>12.81</v>
      </c>
      <c r="R81" s="94">
        <v>0</v>
      </c>
      <c r="S81" s="94">
        <v>0</v>
      </c>
      <c r="T81" s="94">
        <v>0</v>
      </c>
      <c r="U81">
        <v>0.92</v>
      </c>
      <c r="V81">
        <v>0</v>
      </c>
      <c r="W81">
        <v>1.25</v>
      </c>
      <c r="X81">
        <v>21</v>
      </c>
      <c r="Y81">
        <v>7</v>
      </c>
      <c r="Z81">
        <v>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6.67</v>
      </c>
      <c r="AH81">
        <v>13.33</v>
      </c>
      <c r="AI81">
        <v>13.34</v>
      </c>
      <c r="AJ81">
        <v>28.26</v>
      </c>
      <c r="AK81">
        <v>0</v>
      </c>
      <c r="AL81">
        <v>0</v>
      </c>
    </row>
    <row r="82" spans="1:38">
      <c r="A82" t="s">
        <v>124</v>
      </c>
      <c r="B82" s="35">
        <v>260.10000000000002</v>
      </c>
      <c r="C82" s="35">
        <v>86.7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114.98</v>
      </c>
      <c r="N82">
        <v>271.77999999999997</v>
      </c>
      <c r="O82">
        <v>100.14</v>
      </c>
      <c r="P82">
        <v>0.62</v>
      </c>
      <c r="Q82">
        <v>12.61</v>
      </c>
      <c r="R82" s="94">
        <v>0</v>
      </c>
      <c r="S82" s="94">
        <v>0</v>
      </c>
      <c r="T82" s="94">
        <v>0</v>
      </c>
      <c r="U82">
        <v>0.92</v>
      </c>
      <c r="V82">
        <v>0</v>
      </c>
      <c r="W82">
        <v>1.25</v>
      </c>
      <c r="X82">
        <v>21</v>
      </c>
      <c r="Y82">
        <v>7</v>
      </c>
      <c r="Z82">
        <v>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6.67</v>
      </c>
      <c r="AH82">
        <v>13.33</v>
      </c>
      <c r="AI82">
        <v>13.34</v>
      </c>
      <c r="AJ82">
        <v>28.26</v>
      </c>
      <c r="AK82">
        <v>0</v>
      </c>
      <c r="AL82">
        <v>0</v>
      </c>
    </row>
    <row r="83" spans="1:38">
      <c r="A83" t="s">
        <v>125</v>
      </c>
      <c r="B83" s="35">
        <v>260.10000000000002</v>
      </c>
      <c r="C83" s="35">
        <v>86.7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65.98</v>
      </c>
      <c r="N83">
        <v>271.77999999999997</v>
      </c>
      <c r="O83">
        <v>100.14</v>
      </c>
      <c r="P83">
        <v>0.62</v>
      </c>
      <c r="Q83">
        <v>12.61</v>
      </c>
      <c r="R83" s="94">
        <v>0</v>
      </c>
      <c r="S83" s="94">
        <v>0</v>
      </c>
      <c r="T83" s="94">
        <v>0</v>
      </c>
      <c r="U83">
        <v>0.92</v>
      </c>
      <c r="V83">
        <v>0</v>
      </c>
      <c r="W83">
        <v>1.25</v>
      </c>
      <c r="X83">
        <v>21</v>
      </c>
      <c r="Y83">
        <v>7</v>
      </c>
      <c r="Z83">
        <v>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6.67</v>
      </c>
      <c r="AH83">
        <v>14.33</v>
      </c>
      <c r="AI83">
        <v>14.34</v>
      </c>
      <c r="AJ83">
        <v>27.76</v>
      </c>
      <c r="AK83">
        <v>0</v>
      </c>
      <c r="AL83">
        <v>0</v>
      </c>
    </row>
    <row r="84" spans="1:38">
      <c r="A84" t="s">
        <v>126</v>
      </c>
      <c r="B84" s="35">
        <v>260.10000000000002</v>
      </c>
      <c r="C84" s="35">
        <v>86.7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65.98</v>
      </c>
      <c r="N84">
        <v>271.77999999999997</v>
      </c>
      <c r="O84">
        <v>100.14</v>
      </c>
      <c r="P84">
        <v>0.62</v>
      </c>
      <c r="Q84">
        <v>12.61</v>
      </c>
      <c r="R84" s="94">
        <v>0</v>
      </c>
      <c r="S84" s="94">
        <v>0</v>
      </c>
      <c r="T84" s="94">
        <v>0</v>
      </c>
      <c r="U84">
        <v>0.92</v>
      </c>
      <c r="V84">
        <v>0</v>
      </c>
      <c r="W84">
        <v>1.25</v>
      </c>
      <c r="X84">
        <v>21</v>
      </c>
      <c r="Y84">
        <v>7</v>
      </c>
      <c r="Z84">
        <v>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6.67</v>
      </c>
      <c r="AH84">
        <v>14.33</v>
      </c>
      <c r="AI84">
        <v>14.34</v>
      </c>
      <c r="AJ84">
        <v>27.76</v>
      </c>
      <c r="AK84">
        <v>0</v>
      </c>
      <c r="AL84">
        <v>0</v>
      </c>
    </row>
    <row r="85" spans="1:38">
      <c r="A85" t="s">
        <v>127</v>
      </c>
      <c r="B85" s="35">
        <v>260.10000000000002</v>
      </c>
      <c r="C85" s="35">
        <v>86.7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65.98</v>
      </c>
      <c r="N85">
        <v>271.77999999999997</v>
      </c>
      <c r="O85">
        <v>100.14</v>
      </c>
      <c r="P85">
        <v>0.62</v>
      </c>
      <c r="Q85">
        <v>12.41</v>
      </c>
      <c r="R85" s="94">
        <v>0</v>
      </c>
      <c r="S85" s="94">
        <v>0</v>
      </c>
      <c r="T85" s="94">
        <v>0</v>
      </c>
      <c r="U85">
        <v>0.92</v>
      </c>
      <c r="V85">
        <v>0</v>
      </c>
      <c r="W85">
        <v>1.25</v>
      </c>
      <c r="X85">
        <v>21</v>
      </c>
      <c r="Y85">
        <v>7</v>
      </c>
      <c r="Z85">
        <v>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6.67</v>
      </c>
      <c r="AH85">
        <v>14.33</v>
      </c>
      <c r="AI85">
        <v>14.34</v>
      </c>
      <c r="AJ85">
        <v>27.76</v>
      </c>
      <c r="AK85">
        <v>0</v>
      </c>
      <c r="AL85">
        <v>0</v>
      </c>
    </row>
    <row r="86" spans="1:38">
      <c r="A86" t="s">
        <v>128</v>
      </c>
      <c r="B86" s="35">
        <v>260.10000000000002</v>
      </c>
      <c r="C86" s="35">
        <v>86.7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65.98</v>
      </c>
      <c r="N86">
        <v>271.77999999999997</v>
      </c>
      <c r="O86">
        <v>100.14</v>
      </c>
      <c r="P86">
        <v>0.62</v>
      </c>
      <c r="Q86">
        <v>12.41</v>
      </c>
      <c r="R86" s="94">
        <v>0</v>
      </c>
      <c r="S86" s="94">
        <v>0</v>
      </c>
      <c r="T86" s="94">
        <v>0</v>
      </c>
      <c r="U86">
        <v>0.92</v>
      </c>
      <c r="V86">
        <v>0</v>
      </c>
      <c r="W86">
        <v>1.25</v>
      </c>
      <c r="X86">
        <v>21</v>
      </c>
      <c r="Y86">
        <v>7</v>
      </c>
      <c r="Z86">
        <v>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6.67</v>
      </c>
      <c r="AH86">
        <v>14.33</v>
      </c>
      <c r="AI86">
        <v>14.34</v>
      </c>
      <c r="AJ86">
        <v>27.76</v>
      </c>
      <c r="AK86">
        <v>0</v>
      </c>
      <c r="AL86">
        <v>0</v>
      </c>
    </row>
    <row r="87" spans="1:38">
      <c r="A87" t="s">
        <v>129</v>
      </c>
      <c r="B87" s="35">
        <v>260.10000000000002</v>
      </c>
      <c r="C87" s="35">
        <v>86.7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65.98</v>
      </c>
      <c r="N87">
        <v>271.77999999999997</v>
      </c>
      <c r="O87">
        <v>100.14</v>
      </c>
      <c r="P87">
        <v>0.62</v>
      </c>
      <c r="Q87">
        <v>8.4</v>
      </c>
      <c r="R87" s="94">
        <v>0</v>
      </c>
      <c r="S87" s="94">
        <v>0</v>
      </c>
      <c r="T87" s="94">
        <v>0</v>
      </c>
      <c r="U87">
        <v>0.92</v>
      </c>
      <c r="V87">
        <v>0</v>
      </c>
      <c r="W87">
        <v>1.25</v>
      </c>
      <c r="X87">
        <v>21</v>
      </c>
      <c r="Y87">
        <v>7</v>
      </c>
      <c r="Z87">
        <v>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6.67</v>
      </c>
      <c r="AH87">
        <v>14.33</v>
      </c>
      <c r="AI87">
        <v>14.34</v>
      </c>
      <c r="AJ87">
        <v>28.26</v>
      </c>
      <c r="AK87">
        <v>0</v>
      </c>
      <c r="AL87">
        <v>0</v>
      </c>
    </row>
    <row r="88" spans="1:38">
      <c r="A88" t="s">
        <v>130</v>
      </c>
      <c r="B88" s="35">
        <v>260.10000000000002</v>
      </c>
      <c r="C88" s="35">
        <v>86.7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65.98</v>
      </c>
      <c r="N88">
        <v>271.77999999999997</v>
      </c>
      <c r="O88">
        <v>100.14</v>
      </c>
      <c r="P88">
        <v>0.62</v>
      </c>
      <c r="Q88">
        <v>8</v>
      </c>
      <c r="R88" s="94">
        <v>0</v>
      </c>
      <c r="S88" s="94">
        <v>0</v>
      </c>
      <c r="T88" s="94">
        <v>0</v>
      </c>
      <c r="U88">
        <v>0.92</v>
      </c>
      <c r="V88">
        <v>0</v>
      </c>
      <c r="W88">
        <v>1.25</v>
      </c>
      <c r="X88">
        <v>21</v>
      </c>
      <c r="Y88">
        <v>7</v>
      </c>
      <c r="Z88">
        <v>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6.67</v>
      </c>
      <c r="AH88">
        <v>14.33</v>
      </c>
      <c r="AI88">
        <v>14.34</v>
      </c>
      <c r="AJ88">
        <v>28.26</v>
      </c>
      <c r="AK88">
        <v>0</v>
      </c>
      <c r="AL88">
        <v>0</v>
      </c>
    </row>
    <row r="89" spans="1:38">
      <c r="A89" t="s">
        <v>131</v>
      </c>
      <c r="B89" s="35">
        <v>260.10000000000002</v>
      </c>
      <c r="C89" s="35">
        <v>86.7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65.98</v>
      </c>
      <c r="N89">
        <v>271.77999999999997</v>
      </c>
      <c r="O89">
        <v>100.14</v>
      </c>
      <c r="P89">
        <v>0.62</v>
      </c>
      <c r="Q89">
        <v>7.8</v>
      </c>
      <c r="R89" s="94">
        <v>0</v>
      </c>
      <c r="S89" s="94">
        <v>0</v>
      </c>
      <c r="T89" s="94">
        <v>0</v>
      </c>
      <c r="U89">
        <v>0.92</v>
      </c>
      <c r="V89">
        <v>0</v>
      </c>
      <c r="W89">
        <v>1.25</v>
      </c>
      <c r="X89">
        <v>21</v>
      </c>
      <c r="Y89">
        <v>7</v>
      </c>
      <c r="Z89">
        <v>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6.67</v>
      </c>
      <c r="AH89">
        <v>14.33</v>
      </c>
      <c r="AI89">
        <v>14.34</v>
      </c>
      <c r="AJ89">
        <v>28.26</v>
      </c>
      <c r="AK89">
        <v>0</v>
      </c>
      <c r="AL89">
        <v>0</v>
      </c>
    </row>
    <row r="90" spans="1:38">
      <c r="A90" t="s">
        <v>132</v>
      </c>
      <c r="B90" s="35">
        <v>260.10000000000002</v>
      </c>
      <c r="C90" s="35">
        <v>86.7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65.98</v>
      </c>
      <c r="N90">
        <v>271.77999999999997</v>
      </c>
      <c r="O90">
        <v>100.14</v>
      </c>
      <c r="P90">
        <v>0.62</v>
      </c>
      <c r="Q90">
        <v>7.6</v>
      </c>
      <c r="R90" s="94">
        <v>0</v>
      </c>
      <c r="S90" s="94">
        <v>0</v>
      </c>
      <c r="T90" s="94">
        <v>0</v>
      </c>
      <c r="U90">
        <v>0.92</v>
      </c>
      <c r="V90">
        <v>0</v>
      </c>
      <c r="W90">
        <v>1.25</v>
      </c>
      <c r="X90">
        <v>21</v>
      </c>
      <c r="Y90">
        <v>7</v>
      </c>
      <c r="Z90">
        <v>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6.67</v>
      </c>
      <c r="AH90">
        <v>14.33</v>
      </c>
      <c r="AI90">
        <v>14.34</v>
      </c>
      <c r="AJ90">
        <v>28.26</v>
      </c>
      <c r="AK90">
        <v>0</v>
      </c>
      <c r="AL90">
        <v>0</v>
      </c>
    </row>
    <row r="91" spans="1:38">
      <c r="A91" t="s">
        <v>133</v>
      </c>
      <c r="B91" s="35">
        <v>195.34</v>
      </c>
      <c r="C91" s="35">
        <v>64.040000000000006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70.12</v>
      </c>
      <c r="N91">
        <v>271.77999999999997</v>
      </c>
      <c r="O91">
        <v>100.14</v>
      </c>
      <c r="P91">
        <v>0.62</v>
      </c>
      <c r="Q91">
        <v>7.4</v>
      </c>
      <c r="R91" s="94">
        <v>0</v>
      </c>
      <c r="S91" s="94">
        <v>0</v>
      </c>
      <c r="T91" s="94">
        <v>0</v>
      </c>
      <c r="U91">
        <v>0.92</v>
      </c>
      <c r="V91">
        <v>0</v>
      </c>
      <c r="W91">
        <v>1.25</v>
      </c>
      <c r="X91">
        <v>21</v>
      </c>
      <c r="Y91">
        <v>7</v>
      </c>
      <c r="Z91">
        <v>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6.67</v>
      </c>
      <c r="AH91">
        <v>14.33</v>
      </c>
      <c r="AI91">
        <v>14.34</v>
      </c>
      <c r="AJ91">
        <v>28.26</v>
      </c>
      <c r="AK91">
        <v>0</v>
      </c>
      <c r="AL91">
        <v>0</v>
      </c>
    </row>
    <row r="92" spans="1:38">
      <c r="A92" t="s">
        <v>134</v>
      </c>
      <c r="B92" s="35">
        <v>195.34</v>
      </c>
      <c r="C92" s="35">
        <v>64.040000000000006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70.12</v>
      </c>
      <c r="N92">
        <v>271.77999999999997</v>
      </c>
      <c r="O92">
        <v>100.14</v>
      </c>
      <c r="P92">
        <v>0.62</v>
      </c>
      <c r="Q92">
        <v>7</v>
      </c>
      <c r="R92" s="94">
        <v>0</v>
      </c>
      <c r="S92" s="94">
        <v>0</v>
      </c>
      <c r="T92" s="94">
        <v>0</v>
      </c>
      <c r="U92">
        <v>0.92</v>
      </c>
      <c r="V92">
        <v>0</v>
      </c>
      <c r="W92">
        <v>1.25</v>
      </c>
      <c r="X92">
        <v>21</v>
      </c>
      <c r="Y92">
        <v>7</v>
      </c>
      <c r="Z92">
        <v>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6.67</v>
      </c>
      <c r="AH92">
        <v>14.33</v>
      </c>
      <c r="AI92">
        <v>14.34</v>
      </c>
      <c r="AJ92">
        <v>28.26</v>
      </c>
      <c r="AK92">
        <v>0</v>
      </c>
      <c r="AL92">
        <v>0</v>
      </c>
    </row>
    <row r="93" spans="1:38">
      <c r="A93" t="s">
        <v>135</v>
      </c>
      <c r="B93" s="35">
        <v>195.34</v>
      </c>
      <c r="C93" s="35">
        <v>64.040000000000006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70.12</v>
      </c>
      <c r="N93">
        <v>271.77999999999997</v>
      </c>
      <c r="O93">
        <v>100.14</v>
      </c>
      <c r="P93">
        <v>0.62</v>
      </c>
      <c r="Q93">
        <v>7</v>
      </c>
      <c r="R93" s="94">
        <v>0</v>
      </c>
      <c r="S93" s="94">
        <v>0</v>
      </c>
      <c r="T93" s="94">
        <v>0</v>
      </c>
      <c r="U93">
        <v>0.92</v>
      </c>
      <c r="V93">
        <v>0</v>
      </c>
      <c r="W93">
        <v>1.25</v>
      </c>
      <c r="X93">
        <v>21</v>
      </c>
      <c r="Y93">
        <v>7</v>
      </c>
      <c r="Z93">
        <v>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6.67</v>
      </c>
      <c r="AH93">
        <v>14.33</v>
      </c>
      <c r="AI93">
        <v>14.34</v>
      </c>
      <c r="AJ93">
        <v>28.26</v>
      </c>
      <c r="AK93">
        <v>0</v>
      </c>
      <c r="AL93">
        <v>0</v>
      </c>
    </row>
    <row r="94" spans="1:38">
      <c r="A94" t="s">
        <v>136</v>
      </c>
      <c r="B94" s="35">
        <v>195.34</v>
      </c>
      <c r="C94" s="35">
        <v>64.040000000000006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70.12</v>
      </c>
      <c r="N94">
        <v>271.77999999999997</v>
      </c>
      <c r="O94">
        <v>100.14</v>
      </c>
      <c r="P94">
        <v>0.62</v>
      </c>
      <c r="Q94">
        <v>7</v>
      </c>
      <c r="R94" s="94">
        <v>0</v>
      </c>
      <c r="S94" s="94">
        <v>0</v>
      </c>
      <c r="T94" s="94">
        <v>0</v>
      </c>
      <c r="U94">
        <v>0.92</v>
      </c>
      <c r="V94">
        <v>0</v>
      </c>
      <c r="W94">
        <v>1.25</v>
      </c>
      <c r="X94">
        <v>21</v>
      </c>
      <c r="Y94">
        <v>7</v>
      </c>
      <c r="Z94">
        <v>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6.67</v>
      </c>
      <c r="AH94">
        <v>14.33</v>
      </c>
      <c r="AI94">
        <v>14.34</v>
      </c>
      <c r="AJ94">
        <v>28.26</v>
      </c>
      <c r="AK94">
        <v>0</v>
      </c>
      <c r="AL94">
        <v>0</v>
      </c>
    </row>
    <row r="95" spans="1:38">
      <c r="A95" t="s">
        <v>137</v>
      </c>
      <c r="B95" s="35">
        <v>195.34</v>
      </c>
      <c r="C95" s="35">
        <v>64.040000000000006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70.12</v>
      </c>
      <c r="N95">
        <v>271.77999999999997</v>
      </c>
      <c r="O95">
        <v>100.14</v>
      </c>
      <c r="P95">
        <v>0.62</v>
      </c>
      <c r="Q95">
        <v>7</v>
      </c>
      <c r="R95" s="94">
        <v>0</v>
      </c>
      <c r="S95" s="94">
        <v>0</v>
      </c>
      <c r="T95" s="94">
        <v>0</v>
      </c>
      <c r="U95">
        <v>0.92</v>
      </c>
      <c r="V95">
        <v>0</v>
      </c>
      <c r="W95">
        <v>1.2</v>
      </c>
      <c r="X95">
        <v>21</v>
      </c>
      <c r="Y95">
        <v>7</v>
      </c>
      <c r="Z95">
        <v>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6.67</v>
      </c>
      <c r="AH95">
        <v>14.33</v>
      </c>
      <c r="AI95">
        <v>14.34</v>
      </c>
      <c r="AJ95">
        <v>27.25</v>
      </c>
      <c r="AK95">
        <v>0</v>
      </c>
      <c r="AL95">
        <v>0</v>
      </c>
    </row>
    <row r="96" spans="1:38">
      <c r="A96" t="s">
        <v>138</v>
      </c>
      <c r="B96" s="35">
        <v>195.34</v>
      </c>
      <c r="C96" s="35">
        <v>64.040000000000006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70.12</v>
      </c>
      <c r="N96">
        <v>271.77999999999997</v>
      </c>
      <c r="O96">
        <v>100.14</v>
      </c>
      <c r="P96">
        <v>0.62</v>
      </c>
      <c r="Q96">
        <v>7</v>
      </c>
      <c r="R96" s="94">
        <v>0</v>
      </c>
      <c r="S96" s="94">
        <v>0</v>
      </c>
      <c r="T96" s="94">
        <v>0</v>
      </c>
      <c r="U96">
        <v>0.92</v>
      </c>
      <c r="V96">
        <v>0</v>
      </c>
      <c r="W96">
        <v>1.2</v>
      </c>
      <c r="X96">
        <v>21</v>
      </c>
      <c r="Y96">
        <v>7</v>
      </c>
      <c r="Z96">
        <v>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6.67</v>
      </c>
      <c r="AH96">
        <v>14.33</v>
      </c>
      <c r="AI96">
        <v>14.34</v>
      </c>
      <c r="AJ96">
        <v>27.25</v>
      </c>
      <c r="AK96">
        <v>0</v>
      </c>
      <c r="AL96">
        <v>0</v>
      </c>
    </row>
    <row r="97" spans="1:50">
      <c r="A97" t="s">
        <v>139</v>
      </c>
      <c r="B97" s="35">
        <v>195.34</v>
      </c>
      <c r="C97" s="35">
        <v>64.040000000000006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70.12</v>
      </c>
      <c r="N97">
        <v>271.77999999999997</v>
      </c>
      <c r="O97">
        <v>100.14</v>
      </c>
      <c r="P97">
        <v>0.62</v>
      </c>
      <c r="Q97">
        <v>7</v>
      </c>
      <c r="R97" s="94">
        <v>0</v>
      </c>
      <c r="S97" s="94">
        <v>0</v>
      </c>
      <c r="T97" s="94">
        <v>0</v>
      </c>
      <c r="U97">
        <v>0.92</v>
      </c>
      <c r="V97">
        <v>0</v>
      </c>
      <c r="W97">
        <v>1.2</v>
      </c>
      <c r="X97">
        <v>21</v>
      </c>
      <c r="Y97">
        <v>7</v>
      </c>
      <c r="Z97">
        <v>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6.67</v>
      </c>
      <c r="AH97">
        <v>14.33</v>
      </c>
      <c r="AI97">
        <v>14.34</v>
      </c>
      <c r="AJ97">
        <v>27.25</v>
      </c>
      <c r="AK97">
        <v>0</v>
      </c>
      <c r="AL97">
        <v>0</v>
      </c>
    </row>
    <row r="98" spans="1:50">
      <c r="A98" t="s">
        <v>140</v>
      </c>
      <c r="B98" s="35">
        <v>195.34</v>
      </c>
      <c r="C98" s="35">
        <v>64.040000000000006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70.12</v>
      </c>
      <c r="N98">
        <v>271.77999999999997</v>
      </c>
      <c r="O98">
        <v>100.14</v>
      </c>
      <c r="P98">
        <v>0.62</v>
      </c>
      <c r="Q98">
        <v>7</v>
      </c>
      <c r="R98" s="94">
        <v>0</v>
      </c>
      <c r="S98" s="94">
        <v>0</v>
      </c>
      <c r="T98" s="94">
        <v>0</v>
      </c>
      <c r="U98">
        <v>0.92</v>
      </c>
      <c r="V98">
        <v>0</v>
      </c>
      <c r="W98">
        <v>1.2</v>
      </c>
      <c r="X98">
        <v>21</v>
      </c>
      <c r="Y98">
        <v>7</v>
      </c>
      <c r="Z98">
        <v>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6.67</v>
      </c>
      <c r="AH98">
        <v>14.33</v>
      </c>
      <c r="AI98">
        <v>14.34</v>
      </c>
      <c r="AJ98">
        <v>27.25</v>
      </c>
      <c r="AK98">
        <v>0</v>
      </c>
      <c r="AL98">
        <v>0</v>
      </c>
    </row>
    <row r="99" spans="1:50">
      <c r="A99" t="s">
        <v>141</v>
      </c>
      <c r="B99" s="35">
        <f>SUM(B3:B98)/4000</f>
        <v>4.7276350000000047</v>
      </c>
      <c r="C99" s="35">
        <f t="shared" ref="C99:P99" si="2">SUM(C3:C98)/4000</f>
        <v>1.6268899999999979</v>
      </c>
      <c r="D99" s="94">
        <f t="shared" ref="D99" si="3">SUM(D3:D98)/4000</f>
        <v>0.91088749999999952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0.12091250000000005</v>
      </c>
      <c r="K99" s="38">
        <f t="shared" si="2"/>
        <v>0.12091250000000005</v>
      </c>
      <c r="L99" s="38">
        <f t="shared" si="2"/>
        <v>9.3422499999999936E-2</v>
      </c>
      <c r="M99">
        <f t="shared" si="2"/>
        <v>1.9560224999999969</v>
      </c>
      <c r="N99">
        <f t="shared" si="2"/>
        <v>6.4206474999999923</v>
      </c>
      <c r="O99">
        <f t="shared" si="2"/>
        <v>2.1734225000000014</v>
      </c>
      <c r="P99">
        <f t="shared" si="2"/>
        <v>1.4724999999999976E-2</v>
      </c>
      <c r="Q99">
        <f t="shared" ref="Q99:AF99" si="5">SUM(Q3:Q98)/4000</f>
        <v>0.17309999999999998</v>
      </c>
      <c r="R99" s="94">
        <f t="shared" si="5"/>
        <v>0.30859250000000016</v>
      </c>
      <c r="S99" s="94">
        <f t="shared" si="5"/>
        <v>0.29758750000000017</v>
      </c>
      <c r="T99" s="94">
        <f t="shared" si="5"/>
        <v>0.30470749999999969</v>
      </c>
      <c r="U99">
        <f t="shared" si="5"/>
        <v>2.2080000000000034E-2</v>
      </c>
      <c r="V99">
        <f t="shared" si="5"/>
        <v>1.0921699999999996</v>
      </c>
      <c r="W99">
        <f t="shared" si="5"/>
        <v>2.877999999999999E-2</v>
      </c>
      <c r="X99">
        <f t="shared" si="5"/>
        <v>0.58573500000000001</v>
      </c>
      <c r="Y99">
        <f t="shared" si="5"/>
        <v>0.19525499999999998</v>
      </c>
      <c r="Z99">
        <f t="shared" si="5"/>
        <v>0.19525499999999998</v>
      </c>
      <c r="AA99">
        <f t="shared" si="5"/>
        <v>1.7875674999999998</v>
      </c>
      <c r="AB99">
        <f t="shared" si="5"/>
        <v>0.35753749999999995</v>
      </c>
      <c r="AC99">
        <f t="shared" si="5"/>
        <v>0.69899999999999995</v>
      </c>
      <c r="AD99">
        <f t="shared" si="5"/>
        <v>0.33900000000000002</v>
      </c>
      <c r="AE99">
        <f t="shared" si="5"/>
        <v>0.71650000000000003</v>
      </c>
      <c r="AF99">
        <f t="shared" si="5"/>
        <v>0.35675000000000001</v>
      </c>
      <c r="AG99">
        <f t="shared" ref="AG99:AM99" si="6">SUM(AG3:AG98)/4000</f>
        <v>0.17561999999999983</v>
      </c>
      <c r="AH99">
        <f t="shared" si="6"/>
        <v>0.40321249999999925</v>
      </c>
      <c r="AI99">
        <f t="shared" si="6"/>
        <v>0.40332499999999916</v>
      </c>
      <c r="AJ99">
        <f t="shared" si="6"/>
        <v>0.4238075</v>
      </c>
      <c r="AK99">
        <f t="shared" si="6"/>
        <v>1.45</v>
      </c>
      <c r="AL99">
        <f t="shared" si="6"/>
        <v>0.61824999999999997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45710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4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173.02</v>
      </c>
      <c r="L3">
        <v>3.2698567046450484</v>
      </c>
      <c r="M3">
        <v>61.300000000000004</v>
      </c>
      <c r="N3">
        <v>50.135607918710583</v>
      </c>
      <c r="O3">
        <v>35.409999999999997</v>
      </c>
      <c r="P3">
        <v>26.53</v>
      </c>
      <c r="Q3">
        <v>3.88</v>
      </c>
      <c r="R3">
        <v>9.8350204290091927</v>
      </c>
      <c r="S3">
        <v>7.4256087470449161</v>
      </c>
      <c r="T3">
        <v>0</v>
      </c>
      <c r="U3">
        <v>58.43</v>
      </c>
      <c r="V3">
        <v>6.77</v>
      </c>
      <c r="W3">
        <v>10.68</v>
      </c>
      <c r="X3">
        <v>33.666417322834654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6.9571294473883425</v>
      </c>
      <c r="AF3">
        <v>5.9130375253549694</v>
      </c>
      <c r="AG3">
        <v>28.892576000000005</v>
      </c>
      <c r="AH3">
        <v>0</v>
      </c>
      <c r="AI3">
        <v>0</v>
      </c>
      <c r="AJ3">
        <v>0</v>
      </c>
      <c r="AK3">
        <v>11.03818912529551</v>
      </c>
      <c r="AL3">
        <v>39.995274526678138</v>
      </c>
      <c r="AM3">
        <v>0</v>
      </c>
      <c r="AN3">
        <v>0</v>
      </c>
      <c r="AO3">
        <v>0</v>
      </c>
      <c r="AP3">
        <v>2.4331680000000002</v>
      </c>
      <c r="AQ3">
        <v>8.4359349206349208</v>
      </c>
      <c r="AR3">
        <v>0.4172599637681158</v>
      </c>
      <c r="AS3">
        <v>1.8182515611061552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586.25333219247068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173.02</v>
      </c>
      <c r="L4">
        <v>3.2698567046450484</v>
      </c>
      <c r="M4">
        <v>61.300000000000004</v>
      </c>
      <c r="N4">
        <v>50.135607918710583</v>
      </c>
      <c r="O4">
        <v>35.409999999999997</v>
      </c>
      <c r="P4">
        <v>26.53</v>
      </c>
      <c r="Q4">
        <v>3.84</v>
      </c>
      <c r="R4">
        <v>9.8350204290091927</v>
      </c>
      <c r="S4">
        <v>6.1799999999999988</v>
      </c>
      <c r="T4">
        <v>0</v>
      </c>
      <c r="U4">
        <v>58.539999999999992</v>
      </c>
      <c r="V4">
        <v>6.55</v>
      </c>
      <c r="W4">
        <v>10.68</v>
      </c>
      <c r="X4">
        <v>33.666417322834654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6.9571294473883425</v>
      </c>
      <c r="AF4">
        <v>5.9130375253549694</v>
      </c>
      <c r="AG4">
        <v>28.892576000000005</v>
      </c>
      <c r="AH4">
        <v>0</v>
      </c>
      <c r="AI4">
        <v>0</v>
      </c>
      <c r="AJ4">
        <v>0</v>
      </c>
      <c r="AK4">
        <v>11.03818912529551</v>
      </c>
      <c r="AL4">
        <v>39.995274526678138</v>
      </c>
      <c r="AM4">
        <v>0</v>
      </c>
      <c r="AN4">
        <v>0</v>
      </c>
      <c r="AO4">
        <v>0</v>
      </c>
      <c r="AP4">
        <v>2.4331680000000002</v>
      </c>
      <c r="AQ4">
        <v>8.4359349206349208</v>
      </c>
      <c r="AR4">
        <v>0.4172599637681158</v>
      </c>
      <c r="AS4">
        <v>1.8182515611061552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584.85772344542568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173.02</v>
      </c>
      <c r="L5">
        <v>3.2698567046450484</v>
      </c>
      <c r="M5">
        <v>61.300000000000004</v>
      </c>
      <c r="N5">
        <v>50.135607918710583</v>
      </c>
      <c r="O5">
        <v>35.409999999999997</v>
      </c>
      <c r="P5">
        <v>26.53</v>
      </c>
      <c r="Q5">
        <v>3.84</v>
      </c>
      <c r="R5">
        <v>9.8350204290091927</v>
      </c>
      <c r="S5">
        <v>6.06</v>
      </c>
      <c r="T5">
        <v>0</v>
      </c>
      <c r="U5">
        <v>58.539999999999992</v>
      </c>
      <c r="V5">
        <v>5.18</v>
      </c>
      <c r="W5">
        <v>6.73</v>
      </c>
      <c r="X5">
        <v>33.640000000000008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6.9571294473883425</v>
      </c>
      <c r="AF5">
        <v>5.9130375253549694</v>
      </c>
      <c r="AG5">
        <v>28.892576000000005</v>
      </c>
      <c r="AH5">
        <v>0</v>
      </c>
      <c r="AI5">
        <v>0</v>
      </c>
      <c r="AJ5">
        <v>0</v>
      </c>
      <c r="AK5">
        <v>11.03818912529551</v>
      </c>
      <c r="AL5">
        <v>39.995274526678138</v>
      </c>
      <c r="AM5">
        <v>0</v>
      </c>
      <c r="AN5">
        <v>0</v>
      </c>
      <c r="AO5">
        <v>0</v>
      </c>
      <c r="AP5">
        <v>2.4331680000000002</v>
      </c>
      <c r="AQ5">
        <v>8.4359349206349208</v>
      </c>
      <c r="AR5">
        <v>0.4172599637681158</v>
      </c>
      <c r="AS5">
        <v>1.8182515611061552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579.391306122591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173.02</v>
      </c>
      <c r="L6">
        <v>3.2698567046450484</v>
      </c>
      <c r="M6">
        <v>61.300000000000004</v>
      </c>
      <c r="N6">
        <v>50.135607918710583</v>
      </c>
      <c r="O6">
        <v>35.409999999999997</v>
      </c>
      <c r="P6">
        <v>26.53</v>
      </c>
      <c r="Q6">
        <v>3.84</v>
      </c>
      <c r="R6">
        <v>9.8350204290091927</v>
      </c>
      <c r="S6">
        <v>6.06</v>
      </c>
      <c r="T6">
        <v>0</v>
      </c>
      <c r="U6">
        <v>58.539999999999992</v>
      </c>
      <c r="V6">
        <v>5.18</v>
      </c>
      <c r="W6">
        <v>6.73</v>
      </c>
      <c r="X6">
        <v>33.640000000000008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6.9571294473883425</v>
      </c>
      <c r="AF6">
        <v>5.9130375253549694</v>
      </c>
      <c r="AG6">
        <v>28.892576000000005</v>
      </c>
      <c r="AH6">
        <v>0</v>
      </c>
      <c r="AI6">
        <v>0</v>
      </c>
      <c r="AJ6">
        <v>0</v>
      </c>
      <c r="AK6">
        <v>11.03818912529551</v>
      </c>
      <c r="AL6">
        <v>39.995274526678138</v>
      </c>
      <c r="AM6">
        <v>0</v>
      </c>
      <c r="AN6">
        <v>0</v>
      </c>
      <c r="AO6">
        <v>0</v>
      </c>
      <c r="AP6">
        <v>2.4331680000000002</v>
      </c>
      <c r="AQ6">
        <v>8.4359349206349208</v>
      </c>
      <c r="AR6">
        <v>0.4172599637681158</v>
      </c>
      <c r="AS6">
        <v>1.8182515611061552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579.391306122591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173.02</v>
      </c>
      <c r="L7">
        <v>3.2698567046450484</v>
      </c>
      <c r="M7">
        <v>61.300000000000004</v>
      </c>
      <c r="N7">
        <v>50.135607918710583</v>
      </c>
      <c r="O7">
        <v>35.409999999999997</v>
      </c>
      <c r="P7">
        <v>26.53</v>
      </c>
      <c r="Q7">
        <v>3.84</v>
      </c>
      <c r="R7">
        <v>9.8350204290091927</v>
      </c>
      <c r="S7">
        <v>6.06</v>
      </c>
      <c r="T7">
        <v>0</v>
      </c>
      <c r="U7">
        <v>58.539999999999992</v>
      </c>
      <c r="V7">
        <v>6.55</v>
      </c>
      <c r="W7">
        <v>6.73</v>
      </c>
      <c r="X7">
        <v>33.640000000000008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6.9571294473883425</v>
      </c>
      <c r="AF7">
        <v>5.9130375253549694</v>
      </c>
      <c r="AG7">
        <v>28.892576000000005</v>
      </c>
      <c r="AH7">
        <v>0</v>
      </c>
      <c r="AI7">
        <v>0</v>
      </c>
      <c r="AJ7">
        <v>0</v>
      </c>
      <c r="AK7">
        <v>11.03818912529551</v>
      </c>
      <c r="AL7">
        <v>5.8265826161790004</v>
      </c>
      <c r="AM7">
        <v>0</v>
      </c>
      <c r="AN7">
        <v>0</v>
      </c>
      <c r="AO7">
        <v>0</v>
      </c>
      <c r="AP7">
        <v>2.4331680000000002</v>
      </c>
      <c r="AQ7">
        <v>8.4359349206349208</v>
      </c>
      <c r="AR7">
        <v>0.4172599637681158</v>
      </c>
      <c r="AS7">
        <v>1.8182515611061552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546.59261421209192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173.02</v>
      </c>
      <c r="L8">
        <v>3.2698567046450484</v>
      </c>
      <c r="M8">
        <v>61.300000000000004</v>
      </c>
      <c r="N8">
        <v>50.135607918710583</v>
      </c>
      <c r="O8">
        <v>35.409999999999997</v>
      </c>
      <c r="P8">
        <v>26.53</v>
      </c>
      <c r="Q8">
        <v>3.84</v>
      </c>
      <c r="R8">
        <v>9.8350204290091927</v>
      </c>
      <c r="S8">
        <v>6.06</v>
      </c>
      <c r="T8">
        <v>0</v>
      </c>
      <c r="U8">
        <v>58.539999999999992</v>
      </c>
      <c r="V8">
        <v>6.55</v>
      </c>
      <c r="W8">
        <v>6.73</v>
      </c>
      <c r="X8">
        <v>33.640000000000008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6.9571294473883425</v>
      </c>
      <c r="AF8">
        <v>5.9130375253549694</v>
      </c>
      <c r="AG8">
        <v>28.892576000000005</v>
      </c>
      <c r="AH8">
        <v>0</v>
      </c>
      <c r="AI8">
        <v>0</v>
      </c>
      <c r="AJ8">
        <v>0</v>
      </c>
      <c r="AK8">
        <v>11.03818912529551</v>
      </c>
      <c r="AL8">
        <v>1.6711325301204818</v>
      </c>
      <c r="AM8">
        <v>0</v>
      </c>
      <c r="AN8">
        <v>0</v>
      </c>
      <c r="AO8">
        <v>0</v>
      </c>
      <c r="AP8">
        <v>2.4331680000000002</v>
      </c>
      <c r="AQ8">
        <v>8.4359349206349208</v>
      </c>
      <c r="AR8">
        <v>0.4172599637681158</v>
      </c>
      <c r="AS8">
        <v>1.8182515611061552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542.43716412603339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173.02</v>
      </c>
      <c r="L9">
        <v>3.2698567046450484</v>
      </c>
      <c r="M9">
        <v>61.300000000000004</v>
      </c>
      <c r="N9">
        <v>50.135607918710583</v>
      </c>
      <c r="O9">
        <v>35.409999999999997</v>
      </c>
      <c r="P9">
        <v>26.53</v>
      </c>
      <c r="Q9">
        <v>3.85</v>
      </c>
      <c r="R9">
        <v>9.8350204290091927</v>
      </c>
      <c r="S9">
        <v>6.06</v>
      </c>
      <c r="T9">
        <v>0</v>
      </c>
      <c r="U9">
        <v>51.371301560758077</v>
      </c>
      <c r="V9">
        <v>6.55</v>
      </c>
      <c r="W9">
        <v>6.73</v>
      </c>
      <c r="X9">
        <v>33.640000000000008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6.9571294473883425</v>
      </c>
      <c r="AF9">
        <v>5.9130375253549694</v>
      </c>
      <c r="AG9">
        <v>28.892576000000005</v>
      </c>
      <c r="AH9">
        <v>0</v>
      </c>
      <c r="AI9">
        <v>0</v>
      </c>
      <c r="AJ9">
        <v>0</v>
      </c>
      <c r="AK9">
        <v>11.03818912529551</v>
      </c>
      <c r="AL9">
        <v>1.6711325301204818</v>
      </c>
      <c r="AM9">
        <v>0</v>
      </c>
      <c r="AN9">
        <v>0</v>
      </c>
      <c r="AO9">
        <v>0</v>
      </c>
      <c r="AP9">
        <v>0</v>
      </c>
      <c r="AQ9">
        <v>8.4359349206349208</v>
      </c>
      <c r="AR9">
        <v>0.4172599637681158</v>
      </c>
      <c r="AS9">
        <v>1.8182515611061552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532.84529768679158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173.02</v>
      </c>
      <c r="L10">
        <v>3.2698567046450484</v>
      </c>
      <c r="M10">
        <v>61.300000000000004</v>
      </c>
      <c r="N10">
        <v>50.135607918710583</v>
      </c>
      <c r="O10">
        <v>35.409999999999997</v>
      </c>
      <c r="P10">
        <v>26.53</v>
      </c>
      <c r="Q10">
        <v>3.85</v>
      </c>
      <c r="R10">
        <v>9.8350204290091927</v>
      </c>
      <c r="S10">
        <v>6.06</v>
      </c>
      <c r="T10">
        <v>0</v>
      </c>
      <c r="U10">
        <v>51.371301560758077</v>
      </c>
      <c r="V10">
        <v>6.55</v>
      </c>
      <c r="W10">
        <v>6.73</v>
      </c>
      <c r="X10">
        <v>62.6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6.9571294473883425</v>
      </c>
      <c r="AF10">
        <v>5.9130375253549694</v>
      </c>
      <c r="AG10">
        <v>28.892576000000005</v>
      </c>
      <c r="AH10">
        <v>0</v>
      </c>
      <c r="AI10">
        <v>0</v>
      </c>
      <c r="AJ10">
        <v>0</v>
      </c>
      <c r="AK10">
        <v>11.03818912529551</v>
      </c>
      <c r="AL10">
        <v>1.6711325301204818</v>
      </c>
      <c r="AM10">
        <v>0</v>
      </c>
      <c r="AN10">
        <v>0</v>
      </c>
      <c r="AO10">
        <v>0</v>
      </c>
      <c r="AP10">
        <v>0</v>
      </c>
      <c r="AQ10">
        <v>8.4359349206349208</v>
      </c>
      <c r="AR10">
        <v>0.4172599637681158</v>
      </c>
      <c r="AS10">
        <v>1.8182515611061552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561.80529768679162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173.02</v>
      </c>
      <c r="L11">
        <v>3.2698567046450484</v>
      </c>
      <c r="M11">
        <v>61.300000000000004</v>
      </c>
      <c r="N11">
        <v>50.135607918710583</v>
      </c>
      <c r="O11">
        <v>35.409999999999997</v>
      </c>
      <c r="P11">
        <v>26.53</v>
      </c>
      <c r="Q11">
        <v>3.85</v>
      </c>
      <c r="R11">
        <v>9.8350204290091927</v>
      </c>
      <c r="S11">
        <v>6.06</v>
      </c>
      <c r="T11">
        <v>0</v>
      </c>
      <c r="U11">
        <v>51.371301560758077</v>
      </c>
      <c r="V11">
        <v>6.55</v>
      </c>
      <c r="W11">
        <v>6.73</v>
      </c>
      <c r="X11">
        <v>62.6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6.9571294473883425</v>
      </c>
      <c r="AF11">
        <v>5.9130375253549694</v>
      </c>
      <c r="AG11">
        <v>28.892576000000005</v>
      </c>
      <c r="AH11">
        <v>0</v>
      </c>
      <c r="AI11">
        <v>0</v>
      </c>
      <c r="AJ11">
        <v>0</v>
      </c>
      <c r="AK11">
        <v>11.03818912529551</v>
      </c>
      <c r="AL11">
        <v>1.6711325301204818</v>
      </c>
      <c r="AM11">
        <v>0</v>
      </c>
      <c r="AN11">
        <v>0</v>
      </c>
      <c r="AO11">
        <v>0</v>
      </c>
      <c r="AP11">
        <v>0</v>
      </c>
      <c r="AQ11">
        <v>8.4359349206349208</v>
      </c>
      <c r="AR11">
        <v>0.23278713768115936</v>
      </c>
      <c r="AS11">
        <v>1.8182515611061552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561.62082486070472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173.02</v>
      </c>
      <c r="L12">
        <v>3.2698567046450484</v>
      </c>
      <c r="M12">
        <v>61.300000000000004</v>
      </c>
      <c r="N12">
        <v>50.135607918710583</v>
      </c>
      <c r="O12">
        <v>35.409999999999997</v>
      </c>
      <c r="P12">
        <v>26.53</v>
      </c>
      <c r="Q12">
        <v>3.85</v>
      </c>
      <c r="R12">
        <v>9.8350204290091927</v>
      </c>
      <c r="S12">
        <v>6.06</v>
      </c>
      <c r="T12">
        <v>0</v>
      </c>
      <c r="U12">
        <v>51.371301560758077</v>
      </c>
      <c r="V12">
        <v>6.55</v>
      </c>
      <c r="W12">
        <v>6.73</v>
      </c>
      <c r="X12">
        <v>62.6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6.9571294473883425</v>
      </c>
      <c r="AF12">
        <v>5.9130375253549694</v>
      </c>
      <c r="AG12">
        <v>28.892576000000005</v>
      </c>
      <c r="AH12">
        <v>0</v>
      </c>
      <c r="AI12">
        <v>0</v>
      </c>
      <c r="AJ12">
        <v>0</v>
      </c>
      <c r="AK12">
        <v>11.03818912529551</v>
      </c>
      <c r="AL12">
        <v>1.6711325301204818</v>
      </c>
      <c r="AM12">
        <v>0</v>
      </c>
      <c r="AN12">
        <v>0</v>
      </c>
      <c r="AO12">
        <v>0</v>
      </c>
      <c r="AP12">
        <v>0</v>
      </c>
      <c r="AQ12">
        <v>8.4359349206349208</v>
      </c>
      <c r="AR12">
        <v>0.23278713768115936</v>
      </c>
      <c r="AS12">
        <v>1.8182515611061552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561.62082486070472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173.02</v>
      </c>
      <c r="L13">
        <v>3.2698567046450484</v>
      </c>
      <c r="M13">
        <v>61.300000000000004</v>
      </c>
      <c r="N13">
        <v>50.135607918710583</v>
      </c>
      <c r="O13">
        <v>35.409999999999997</v>
      </c>
      <c r="P13">
        <v>26.53</v>
      </c>
      <c r="Q13">
        <v>3.85</v>
      </c>
      <c r="R13">
        <v>9.8350204290091927</v>
      </c>
      <c r="S13">
        <v>6.06</v>
      </c>
      <c r="T13">
        <v>0</v>
      </c>
      <c r="U13">
        <v>51.371301560758077</v>
      </c>
      <c r="V13">
        <v>6.55</v>
      </c>
      <c r="W13">
        <v>6.73</v>
      </c>
      <c r="X13">
        <v>62.6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6.9571294473883425</v>
      </c>
      <c r="AF13">
        <v>5.9130375253549694</v>
      </c>
      <c r="AG13">
        <v>28.892576000000005</v>
      </c>
      <c r="AH13">
        <v>0</v>
      </c>
      <c r="AI13">
        <v>0</v>
      </c>
      <c r="AJ13">
        <v>0</v>
      </c>
      <c r="AK13">
        <v>11.03818912529551</v>
      </c>
      <c r="AL13">
        <v>1.6711325301204818</v>
      </c>
      <c r="AM13">
        <v>0</v>
      </c>
      <c r="AN13">
        <v>0</v>
      </c>
      <c r="AO13">
        <v>0</v>
      </c>
      <c r="AP13">
        <v>0</v>
      </c>
      <c r="AQ13">
        <v>8.4359349206349208</v>
      </c>
      <c r="AR13">
        <v>0.23278713768115936</v>
      </c>
      <c r="AS13">
        <v>1.8182515611061552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561.62082486070472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173.02</v>
      </c>
      <c r="L14">
        <v>3.2698567046450484</v>
      </c>
      <c r="M14">
        <v>61.300000000000004</v>
      </c>
      <c r="N14">
        <v>50.135607918710583</v>
      </c>
      <c r="O14">
        <v>35.409999999999997</v>
      </c>
      <c r="P14">
        <v>26.53</v>
      </c>
      <c r="Q14">
        <v>3.85</v>
      </c>
      <c r="R14">
        <v>9.8350204290091927</v>
      </c>
      <c r="S14">
        <v>6.06</v>
      </c>
      <c r="T14">
        <v>0</v>
      </c>
      <c r="U14">
        <v>51.371301560758077</v>
      </c>
      <c r="V14">
        <v>6.55</v>
      </c>
      <c r="W14">
        <v>6.73</v>
      </c>
      <c r="X14">
        <v>62.6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6.9571294473883425</v>
      </c>
      <c r="AF14">
        <v>5.9130375253549694</v>
      </c>
      <c r="AG14">
        <v>28.892576000000005</v>
      </c>
      <c r="AH14">
        <v>0</v>
      </c>
      <c r="AI14">
        <v>0</v>
      </c>
      <c r="AJ14">
        <v>0</v>
      </c>
      <c r="AK14">
        <v>11.03818912529551</v>
      </c>
      <c r="AL14">
        <v>1.6711325301204818</v>
      </c>
      <c r="AM14">
        <v>0</v>
      </c>
      <c r="AN14">
        <v>0</v>
      </c>
      <c r="AO14">
        <v>0</v>
      </c>
      <c r="AP14">
        <v>0</v>
      </c>
      <c r="AQ14">
        <v>8.4359349206349208</v>
      </c>
      <c r="AR14">
        <v>0.23278713768115936</v>
      </c>
      <c r="AS14">
        <v>1.8182515611061552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561.62082486070472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173.02</v>
      </c>
      <c r="L15">
        <v>3.2698567046450484</v>
      </c>
      <c r="M15">
        <v>61.300000000000004</v>
      </c>
      <c r="N15">
        <v>50.135607918710583</v>
      </c>
      <c r="O15">
        <v>35.409999999999997</v>
      </c>
      <c r="P15">
        <v>26.53</v>
      </c>
      <c r="Q15">
        <v>3.85</v>
      </c>
      <c r="R15">
        <v>9.8350204290091927</v>
      </c>
      <c r="S15">
        <v>6.06</v>
      </c>
      <c r="T15">
        <v>0</v>
      </c>
      <c r="U15">
        <v>51.371301560758077</v>
      </c>
      <c r="V15">
        <v>6.55</v>
      </c>
      <c r="W15">
        <v>6.73</v>
      </c>
      <c r="X15">
        <v>62.6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6.9571294473883425</v>
      </c>
      <c r="AF15">
        <v>5.9130375253549694</v>
      </c>
      <c r="AG15">
        <v>28.892576000000005</v>
      </c>
      <c r="AH15">
        <v>0</v>
      </c>
      <c r="AI15">
        <v>0</v>
      </c>
      <c r="AJ15">
        <v>0</v>
      </c>
      <c r="AK15">
        <v>11.03818912529551</v>
      </c>
      <c r="AL15">
        <v>1.6711325301204818</v>
      </c>
      <c r="AM15">
        <v>0</v>
      </c>
      <c r="AN15">
        <v>0</v>
      </c>
      <c r="AO15">
        <v>0</v>
      </c>
      <c r="AP15">
        <v>0</v>
      </c>
      <c r="AQ15">
        <v>8.4359349206349208</v>
      </c>
      <c r="AR15">
        <v>0.23278713768115936</v>
      </c>
      <c r="AS15">
        <v>1.8182515611061552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561.62082486070472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173.02</v>
      </c>
      <c r="L16">
        <v>3.2698567046450484</v>
      </c>
      <c r="M16">
        <v>61.300000000000004</v>
      </c>
      <c r="N16">
        <v>50.135607918710583</v>
      </c>
      <c r="O16">
        <v>35.409999999999997</v>
      </c>
      <c r="P16">
        <v>26.53</v>
      </c>
      <c r="Q16">
        <v>3.85</v>
      </c>
      <c r="R16">
        <v>9.8350204290091927</v>
      </c>
      <c r="S16">
        <v>6.06</v>
      </c>
      <c r="T16">
        <v>0</v>
      </c>
      <c r="U16">
        <v>51.371301560758077</v>
      </c>
      <c r="V16">
        <v>6.55</v>
      </c>
      <c r="W16">
        <v>10.68</v>
      </c>
      <c r="X16">
        <v>62.6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6.9571294473883425</v>
      </c>
      <c r="AF16">
        <v>5.9130375253549694</v>
      </c>
      <c r="AG16">
        <v>28.892576000000005</v>
      </c>
      <c r="AH16">
        <v>0</v>
      </c>
      <c r="AI16">
        <v>0</v>
      </c>
      <c r="AJ16">
        <v>0</v>
      </c>
      <c r="AK16">
        <v>11.03818912529551</v>
      </c>
      <c r="AL16">
        <v>1.6711325301204818</v>
      </c>
      <c r="AM16">
        <v>0</v>
      </c>
      <c r="AN16">
        <v>0</v>
      </c>
      <c r="AO16">
        <v>0</v>
      </c>
      <c r="AP16">
        <v>0</v>
      </c>
      <c r="AQ16">
        <v>8.4359349206349208</v>
      </c>
      <c r="AR16">
        <v>0.23278713768115936</v>
      </c>
      <c r="AS16">
        <v>1.8182515611061552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565.57082486070465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173.02</v>
      </c>
      <c r="L17">
        <v>3.2698567046450484</v>
      </c>
      <c r="M17">
        <v>61.300000000000004</v>
      </c>
      <c r="N17">
        <v>50.135607918710583</v>
      </c>
      <c r="O17">
        <v>35.409999999999997</v>
      </c>
      <c r="P17">
        <v>26.53</v>
      </c>
      <c r="Q17">
        <v>3.85</v>
      </c>
      <c r="R17">
        <v>9.8350204290091927</v>
      </c>
      <c r="S17">
        <v>6.06</v>
      </c>
      <c r="T17">
        <v>0</v>
      </c>
      <c r="U17">
        <v>51.371301560758077</v>
      </c>
      <c r="V17">
        <v>6.55</v>
      </c>
      <c r="W17">
        <v>10.68</v>
      </c>
      <c r="X17">
        <v>62.6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6.9571294473883425</v>
      </c>
      <c r="AF17">
        <v>5.9130375253549694</v>
      </c>
      <c r="AG17">
        <v>28.892576000000005</v>
      </c>
      <c r="AH17">
        <v>0</v>
      </c>
      <c r="AI17">
        <v>0</v>
      </c>
      <c r="AJ17">
        <v>0</v>
      </c>
      <c r="AK17">
        <v>11.03818912529551</v>
      </c>
      <c r="AL17">
        <v>1.6711325301204818</v>
      </c>
      <c r="AM17">
        <v>0</v>
      </c>
      <c r="AN17">
        <v>0</v>
      </c>
      <c r="AO17">
        <v>0</v>
      </c>
      <c r="AP17">
        <v>0</v>
      </c>
      <c r="AQ17">
        <v>8.4359349206349208</v>
      </c>
      <c r="AR17">
        <v>0.23278713768115936</v>
      </c>
      <c r="AS17">
        <v>1.8182515611061552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565.57082486070465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173.02</v>
      </c>
      <c r="L18">
        <v>3.2698567046450484</v>
      </c>
      <c r="M18">
        <v>61.300000000000004</v>
      </c>
      <c r="N18">
        <v>50.135607918710583</v>
      </c>
      <c r="O18">
        <v>35.409999999999997</v>
      </c>
      <c r="P18">
        <v>26.53</v>
      </c>
      <c r="Q18">
        <v>3.85</v>
      </c>
      <c r="R18">
        <v>9.8350204290091927</v>
      </c>
      <c r="S18">
        <v>6.06</v>
      </c>
      <c r="T18">
        <v>0</v>
      </c>
      <c r="U18">
        <v>51.371301560758077</v>
      </c>
      <c r="V18">
        <v>6.55</v>
      </c>
      <c r="W18">
        <v>10.68</v>
      </c>
      <c r="X18">
        <v>62.6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6.9571294473883425</v>
      </c>
      <c r="AF18">
        <v>5.9130375253549694</v>
      </c>
      <c r="AG18">
        <v>28.892576000000005</v>
      </c>
      <c r="AH18">
        <v>0</v>
      </c>
      <c r="AI18">
        <v>0</v>
      </c>
      <c r="AJ18">
        <v>0</v>
      </c>
      <c r="AK18">
        <v>11.03818912529551</v>
      </c>
      <c r="AL18">
        <v>1.6711325301204818</v>
      </c>
      <c r="AM18">
        <v>0</v>
      </c>
      <c r="AN18">
        <v>0</v>
      </c>
      <c r="AO18">
        <v>0</v>
      </c>
      <c r="AP18">
        <v>0</v>
      </c>
      <c r="AQ18">
        <v>8.4359349206349208</v>
      </c>
      <c r="AR18">
        <v>0.23278713768115936</v>
      </c>
      <c r="AS18">
        <v>1.8182515611061552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565.57082486070465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173.02</v>
      </c>
      <c r="L19">
        <v>3.2698567046450484</v>
      </c>
      <c r="M19">
        <v>61.300000000000004</v>
      </c>
      <c r="N19">
        <v>50.135607918710583</v>
      </c>
      <c r="O19">
        <v>35.409999999999997</v>
      </c>
      <c r="P19">
        <v>26.53</v>
      </c>
      <c r="Q19">
        <v>3.85</v>
      </c>
      <c r="R19">
        <v>9.8350204290091927</v>
      </c>
      <c r="S19">
        <v>6.06</v>
      </c>
      <c r="T19">
        <v>0</v>
      </c>
      <c r="U19">
        <v>51.351280740260378</v>
      </c>
      <c r="V19">
        <v>5.43</v>
      </c>
      <c r="W19">
        <v>10.68</v>
      </c>
      <c r="X19">
        <v>62.6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6.9571294473883425</v>
      </c>
      <c r="AF19">
        <v>5.9130375253549694</v>
      </c>
      <c r="AG19">
        <v>28.892576000000005</v>
      </c>
      <c r="AH19">
        <v>0</v>
      </c>
      <c r="AI19">
        <v>0</v>
      </c>
      <c r="AJ19">
        <v>0</v>
      </c>
      <c r="AK19">
        <v>11.03818912529551</v>
      </c>
      <c r="AL19">
        <v>1.6711325301204818</v>
      </c>
      <c r="AM19">
        <v>0</v>
      </c>
      <c r="AN19">
        <v>0</v>
      </c>
      <c r="AO19">
        <v>0</v>
      </c>
      <c r="AP19">
        <v>0</v>
      </c>
      <c r="AQ19">
        <v>8.4359349206349208</v>
      </c>
      <c r="AR19">
        <v>0.23278713768115936</v>
      </c>
      <c r="AS19">
        <v>1.8182515611061552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564.43080404020691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173.02</v>
      </c>
      <c r="L20">
        <v>3.2698567046450484</v>
      </c>
      <c r="M20">
        <v>61.300000000000004</v>
      </c>
      <c r="N20">
        <v>50.135607918710583</v>
      </c>
      <c r="O20">
        <v>35.409999999999997</v>
      </c>
      <c r="P20">
        <v>26.53</v>
      </c>
      <c r="Q20">
        <v>3.85</v>
      </c>
      <c r="R20">
        <v>9.8350204290091927</v>
      </c>
      <c r="S20">
        <v>6.06</v>
      </c>
      <c r="T20">
        <v>0</v>
      </c>
      <c r="U20">
        <v>51.552561490683225</v>
      </c>
      <c r="V20">
        <v>6.55</v>
      </c>
      <c r="W20">
        <v>10.68</v>
      </c>
      <c r="X20">
        <v>62.6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6.9571294473883425</v>
      </c>
      <c r="AF20">
        <v>5.9130375253549694</v>
      </c>
      <c r="AG20">
        <v>28.892576000000005</v>
      </c>
      <c r="AH20">
        <v>0</v>
      </c>
      <c r="AI20">
        <v>0</v>
      </c>
      <c r="AJ20">
        <v>0</v>
      </c>
      <c r="AK20">
        <v>11.03818912529551</v>
      </c>
      <c r="AL20">
        <v>1.6711325301204818</v>
      </c>
      <c r="AM20">
        <v>0</v>
      </c>
      <c r="AN20">
        <v>0</v>
      </c>
      <c r="AO20">
        <v>0</v>
      </c>
      <c r="AP20">
        <v>0</v>
      </c>
      <c r="AQ20">
        <v>8.4359349206349208</v>
      </c>
      <c r="AR20">
        <v>0.23278713768115936</v>
      </c>
      <c r="AS20">
        <v>1.8182515611061552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565.75208479062974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173.02</v>
      </c>
      <c r="L21">
        <v>3.2698567046450484</v>
      </c>
      <c r="M21">
        <v>61.300000000000004</v>
      </c>
      <c r="N21">
        <v>50.135607918710583</v>
      </c>
      <c r="O21">
        <v>35.409999999999997</v>
      </c>
      <c r="P21">
        <v>26.53</v>
      </c>
      <c r="Q21">
        <v>3.85</v>
      </c>
      <c r="R21">
        <v>9.8350204290091927</v>
      </c>
      <c r="S21">
        <v>6.06</v>
      </c>
      <c r="T21">
        <v>0</v>
      </c>
      <c r="U21">
        <v>51.552561490683225</v>
      </c>
      <c r="V21">
        <v>5.9200000000000008</v>
      </c>
      <c r="W21">
        <v>6.73</v>
      </c>
      <c r="X21">
        <v>62.6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6.9571294473883425</v>
      </c>
      <c r="AF21">
        <v>5.9130375253549694</v>
      </c>
      <c r="AG21">
        <v>28.892576000000005</v>
      </c>
      <c r="AH21">
        <v>0</v>
      </c>
      <c r="AI21">
        <v>0</v>
      </c>
      <c r="AJ21">
        <v>0</v>
      </c>
      <c r="AK21">
        <v>11.03818912529551</v>
      </c>
      <c r="AL21">
        <v>1.6711325301204818</v>
      </c>
      <c r="AM21">
        <v>0</v>
      </c>
      <c r="AN21">
        <v>0</v>
      </c>
      <c r="AO21">
        <v>0</v>
      </c>
      <c r="AP21">
        <v>0</v>
      </c>
      <c r="AQ21">
        <v>8.4359349206349208</v>
      </c>
      <c r="AR21">
        <v>0.23278713768115936</v>
      </c>
      <c r="AS21">
        <v>1.8182515611061552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561.17208479062981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240.30000000000004</v>
      </c>
      <c r="L22">
        <v>3.2698567046450484</v>
      </c>
      <c r="M22">
        <v>61.300000000000004</v>
      </c>
      <c r="N22">
        <v>50.135607918710583</v>
      </c>
      <c r="O22">
        <v>35.409999999999997</v>
      </c>
      <c r="P22">
        <v>26.53</v>
      </c>
      <c r="Q22">
        <v>3.85</v>
      </c>
      <c r="R22">
        <v>9.8350204290091927</v>
      </c>
      <c r="S22">
        <v>6.06</v>
      </c>
      <c r="T22">
        <v>0</v>
      </c>
      <c r="U22">
        <v>51.552561490683225</v>
      </c>
      <c r="V22">
        <v>5.23</v>
      </c>
      <c r="W22">
        <v>6.73</v>
      </c>
      <c r="X22">
        <v>62.6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6.9571294473883425</v>
      </c>
      <c r="AF22">
        <v>5.9130375253549694</v>
      </c>
      <c r="AG22">
        <v>28.892576000000005</v>
      </c>
      <c r="AH22">
        <v>0</v>
      </c>
      <c r="AI22">
        <v>0</v>
      </c>
      <c r="AJ22">
        <v>0</v>
      </c>
      <c r="AK22">
        <v>11.03818912529551</v>
      </c>
      <c r="AL22">
        <v>1.6711325301204818</v>
      </c>
      <c r="AM22">
        <v>0</v>
      </c>
      <c r="AN22">
        <v>0</v>
      </c>
      <c r="AO22">
        <v>0</v>
      </c>
      <c r="AP22">
        <v>0</v>
      </c>
      <c r="AQ22">
        <v>8.4359349206349208</v>
      </c>
      <c r="AR22">
        <v>0.23278713768115936</v>
      </c>
      <c r="AS22">
        <v>1.8182515611061552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627.76208479062973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269.14</v>
      </c>
      <c r="L23">
        <v>3.2698567046450484</v>
      </c>
      <c r="M23">
        <v>61.300000000000004</v>
      </c>
      <c r="N23">
        <v>50.135607918710583</v>
      </c>
      <c r="O23">
        <v>35.409999999999997</v>
      </c>
      <c r="P23">
        <v>26.53</v>
      </c>
      <c r="Q23">
        <v>3.85</v>
      </c>
      <c r="R23">
        <v>9.8350204290091927</v>
      </c>
      <c r="S23">
        <v>6.06</v>
      </c>
      <c r="T23">
        <v>0</v>
      </c>
      <c r="U23">
        <v>60.321498596308167</v>
      </c>
      <c r="V23">
        <v>5.01</v>
      </c>
      <c r="W23">
        <v>6.73</v>
      </c>
      <c r="X23">
        <v>62.6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6.9571294473883425</v>
      </c>
      <c r="AF23">
        <v>5.9130375253549694</v>
      </c>
      <c r="AG23">
        <v>28.892576000000005</v>
      </c>
      <c r="AH23">
        <v>0</v>
      </c>
      <c r="AI23">
        <v>0</v>
      </c>
      <c r="AJ23">
        <v>0</v>
      </c>
      <c r="AK23">
        <v>11.03818912529551</v>
      </c>
      <c r="AL23">
        <v>1.6711325301204818</v>
      </c>
      <c r="AM23">
        <v>0</v>
      </c>
      <c r="AN23">
        <v>0</v>
      </c>
      <c r="AO23">
        <v>0</v>
      </c>
      <c r="AP23">
        <v>0</v>
      </c>
      <c r="AQ23">
        <v>8.4359349206349208</v>
      </c>
      <c r="AR23">
        <v>0.23278713768115936</v>
      </c>
      <c r="AS23">
        <v>1.8182515611061552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665.15102189625463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269.14</v>
      </c>
      <c r="L24">
        <v>3.2698848388800847</v>
      </c>
      <c r="M24">
        <v>61.300000000000004</v>
      </c>
      <c r="N24">
        <v>50.135607918710583</v>
      </c>
      <c r="O24">
        <v>35.409999999999997</v>
      </c>
      <c r="P24">
        <v>26.53</v>
      </c>
      <c r="Q24">
        <v>6.704522448979592</v>
      </c>
      <c r="R24">
        <v>17.894623009912888</v>
      </c>
      <c r="S24">
        <v>11.14</v>
      </c>
      <c r="T24">
        <v>0</v>
      </c>
      <c r="U24">
        <v>60.321498596308167</v>
      </c>
      <c r="V24">
        <v>7.295485327313771</v>
      </c>
      <c r="W24">
        <v>19.22</v>
      </c>
      <c r="X24">
        <v>62.6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6.9571294473883425</v>
      </c>
      <c r="AF24">
        <v>5.9130375253549694</v>
      </c>
      <c r="AG24">
        <v>28.892576000000005</v>
      </c>
      <c r="AH24">
        <v>0</v>
      </c>
      <c r="AI24">
        <v>0</v>
      </c>
      <c r="AJ24">
        <v>0</v>
      </c>
      <c r="AK24">
        <v>11.03818912529551</v>
      </c>
      <c r="AL24">
        <v>1.6711325301204818</v>
      </c>
      <c r="AM24">
        <v>0</v>
      </c>
      <c r="AN24">
        <v>0</v>
      </c>
      <c r="AO24">
        <v>0</v>
      </c>
      <c r="AP24">
        <v>0</v>
      </c>
      <c r="AQ24">
        <v>16.878801587301588</v>
      </c>
      <c r="AR24">
        <v>0.23278713768115936</v>
      </c>
      <c r="AS24">
        <v>1.8182515611061552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704.36352705435343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319.90999999999997</v>
      </c>
      <c r="L25">
        <v>5.990174885404806</v>
      </c>
      <c r="M25">
        <v>61.300000000000004</v>
      </c>
      <c r="N25">
        <v>50.135607918710583</v>
      </c>
      <c r="O25">
        <v>35.409999999999997</v>
      </c>
      <c r="P25">
        <v>26.53</v>
      </c>
      <c r="Q25">
        <v>7.2312189205579145</v>
      </c>
      <c r="R25">
        <v>17.895608439646711</v>
      </c>
      <c r="S25">
        <v>10.950000000000001</v>
      </c>
      <c r="T25">
        <v>0</v>
      </c>
      <c r="U25">
        <v>60.321498596308167</v>
      </c>
      <c r="V25">
        <v>7.6843935926773446</v>
      </c>
      <c r="W25">
        <v>19.22</v>
      </c>
      <c r="X25">
        <v>62.6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6.9571294473883425</v>
      </c>
      <c r="AF25">
        <v>5.9130375253549694</v>
      </c>
      <c r="AG25">
        <v>28.892576000000005</v>
      </c>
      <c r="AH25">
        <v>0</v>
      </c>
      <c r="AI25">
        <v>0</v>
      </c>
      <c r="AJ25">
        <v>0</v>
      </c>
      <c r="AK25">
        <v>11.03818912529551</v>
      </c>
      <c r="AL25">
        <v>1.6711325301204818</v>
      </c>
      <c r="AM25">
        <v>0</v>
      </c>
      <c r="AN25">
        <v>0</v>
      </c>
      <c r="AO25">
        <v>0</v>
      </c>
      <c r="AP25">
        <v>0</v>
      </c>
      <c r="AQ25">
        <v>16.878801587301588</v>
      </c>
      <c r="AR25">
        <v>0.23278713768115936</v>
      </c>
      <c r="AS25">
        <v>1.8182515611061552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758.58040726755382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400.22</v>
      </c>
      <c r="L26">
        <v>5.9900000000000011</v>
      </c>
      <c r="M26">
        <v>61.300000000000004</v>
      </c>
      <c r="N26">
        <v>50.135607918710583</v>
      </c>
      <c r="O26">
        <v>35.409999999999997</v>
      </c>
      <c r="P26">
        <v>26.53</v>
      </c>
      <c r="Q26">
        <v>7.5856101792943909</v>
      </c>
      <c r="R26">
        <v>17.895608439646711</v>
      </c>
      <c r="S26">
        <v>11.14</v>
      </c>
      <c r="T26">
        <v>0</v>
      </c>
      <c r="U26">
        <v>60.321498596308167</v>
      </c>
      <c r="V26">
        <v>7.6843935926773446</v>
      </c>
      <c r="W26">
        <v>19.22</v>
      </c>
      <c r="X26">
        <v>62.6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6.9571294473883425</v>
      </c>
      <c r="AF26">
        <v>5.9130375253549694</v>
      </c>
      <c r="AG26">
        <v>28.892576000000005</v>
      </c>
      <c r="AH26">
        <v>8.7971252375923967</v>
      </c>
      <c r="AI26">
        <v>0</v>
      </c>
      <c r="AJ26">
        <v>0</v>
      </c>
      <c r="AK26">
        <v>11.03818912529551</v>
      </c>
      <c r="AL26">
        <v>1.6711325301204818</v>
      </c>
      <c r="AM26">
        <v>0</v>
      </c>
      <c r="AN26">
        <v>0</v>
      </c>
      <c r="AO26">
        <v>0</v>
      </c>
      <c r="AP26">
        <v>0</v>
      </c>
      <c r="AQ26">
        <v>26.063365079365081</v>
      </c>
      <c r="AR26">
        <v>0.23278713768115936</v>
      </c>
      <c r="AS26">
        <v>1.8182515611061552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857.41631237054128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467.69782010952457</v>
      </c>
      <c r="L27">
        <v>6.0298556725706085</v>
      </c>
      <c r="M27">
        <v>61.300000000000004</v>
      </c>
      <c r="N27">
        <v>50.135607918710583</v>
      </c>
      <c r="O27">
        <v>35.409999999999997</v>
      </c>
      <c r="P27">
        <v>26.53</v>
      </c>
      <c r="Q27">
        <v>7.5856101792943909</v>
      </c>
      <c r="R27">
        <v>17.895608439646711</v>
      </c>
      <c r="S27">
        <v>11.14</v>
      </c>
      <c r="T27">
        <v>0</v>
      </c>
      <c r="U27">
        <v>60.321498596308167</v>
      </c>
      <c r="V27">
        <v>7.6843935926773446</v>
      </c>
      <c r="W27">
        <v>19.22</v>
      </c>
      <c r="X27">
        <v>62.6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6.9571294473883425</v>
      </c>
      <c r="AF27">
        <v>5.9130375253549694</v>
      </c>
      <c r="AG27">
        <v>28.892576000000005</v>
      </c>
      <c r="AH27">
        <v>17.589858500527981</v>
      </c>
      <c r="AI27">
        <v>0</v>
      </c>
      <c r="AJ27">
        <v>0</v>
      </c>
      <c r="AK27">
        <v>11.03818912529551</v>
      </c>
      <c r="AL27">
        <v>10.004413941480205</v>
      </c>
      <c r="AM27">
        <v>0</v>
      </c>
      <c r="AN27">
        <v>0</v>
      </c>
      <c r="AO27">
        <v>0</v>
      </c>
      <c r="AP27">
        <v>0</v>
      </c>
      <c r="AQ27">
        <v>26.319839682539683</v>
      </c>
      <c r="AR27">
        <v>0.23278713768115936</v>
      </c>
      <c r="AS27">
        <v>1.8182515611061552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942.31647743010615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482.86782346095072</v>
      </c>
      <c r="L28">
        <v>6.0298556725706085</v>
      </c>
      <c r="M28">
        <v>61.300000000000004</v>
      </c>
      <c r="N28">
        <v>50.135607918710583</v>
      </c>
      <c r="O28">
        <v>35.409999999999997</v>
      </c>
      <c r="P28">
        <v>26.53</v>
      </c>
      <c r="Q28">
        <v>7.5856101792943909</v>
      </c>
      <c r="R28">
        <v>17.895608439646711</v>
      </c>
      <c r="S28">
        <v>11.14</v>
      </c>
      <c r="T28">
        <v>0</v>
      </c>
      <c r="U28">
        <v>60.321498596308167</v>
      </c>
      <c r="V28">
        <v>7.6843935926773446</v>
      </c>
      <c r="W28">
        <v>19.22</v>
      </c>
      <c r="X28">
        <v>62.6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6.9571294473883425</v>
      </c>
      <c r="AF28">
        <v>11.826075050709939</v>
      </c>
      <c r="AG28">
        <v>28.892576000000005</v>
      </c>
      <c r="AH28">
        <v>24.507218585005276</v>
      </c>
      <c r="AI28">
        <v>0</v>
      </c>
      <c r="AJ28">
        <v>0</v>
      </c>
      <c r="AK28">
        <v>11.03818912529551</v>
      </c>
      <c r="AL28">
        <v>39.995274526678138</v>
      </c>
      <c r="AM28">
        <v>2.2265401350337584</v>
      </c>
      <c r="AN28">
        <v>0</v>
      </c>
      <c r="AO28">
        <v>0</v>
      </c>
      <c r="AP28">
        <v>0</v>
      </c>
      <c r="AQ28">
        <v>26.319839682539683</v>
      </c>
      <c r="AR28">
        <v>0.23278713768115936</v>
      </c>
      <c r="AS28">
        <v>1.8182515611061552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1002.5342791115964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489.60746011671671</v>
      </c>
      <c r="L29">
        <v>6.0298556725706085</v>
      </c>
      <c r="M29">
        <v>61.300000000000004</v>
      </c>
      <c r="N29">
        <v>50.135607918710583</v>
      </c>
      <c r="O29">
        <v>35.409999999999997</v>
      </c>
      <c r="P29">
        <v>26.53</v>
      </c>
      <c r="Q29">
        <v>7.5856101792943909</v>
      </c>
      <c r="R29">
        <v>17.895608439646711</v>
      </c>
      <c r="S29">
        <v>11.14</v>
      </c>
      <c r="T29">
        <v>0</v>
      </c>
      <c r="U29">
        <v>60.321498596308167</v>
      </c>
      <c r="V29">
        <v>7.6843935926773446</v>
      </c>
      <c r="W29">
        <v>19.22</v>
      </c>
      <c r="X29">
        <v>62.6</v>
      </c>
      <c r="Y29">
        <v>0</v>
      </c>
      <c r="Z29">
        <v>0.92667363636363609</v>
      </c>
      <c r="AA29">
        <v>5.5739620253164572</v>
      </c>
      <c r="AB29">
        <v>2.2484981245311322</v>
      </c>
      <c r="AC29">
        <v>4.0847259305795509</v>
      </c>
      <c r="AD29">
        <v>0</v>
      </c>
      <c r="AE29">
        <v>13.914258894776685</v>
      </c>
      <c r="AF29">
        <v>17.739112576064912</v>
      </c>
      <c r="AG29">
        <v>28.892576000000005</v>
      </c>
      <c r="AH29">
        <v>35.179717001055963</v>
      </c>
      <c r="AI29">
        <v>0</v>
      </c>
      <c r="AJ29">
        <v>0</v>
      </c>
      <c r="AK29">
        <v>11.03818912529551</v>
      </c>
      <c r="AL29">
        <v>39.995274526678138</v>
      </c>
      <c r="AM29">
        <v>4.4442970742685661</v>
      </c>
      <c r="AN29">
        <v>0</v>
      </c>
      <c r="AO29">
        <v>0</v>
      </c>
      <c r="AP29">
        <v>0</v>
      </c>
      <c r="AQ29">
        <v>26.319839682539683</v>
      </c>
      <c r="AR29">
        <v>1.8622971014492748</v>
      </c>
      <c r="AS29">
        <v>1.8182515611061552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1049.4977077759497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489.60746011671671</v>
      </c>
      <c r="L30">
        <v>6.0298556725706085</v>
      </c>
      <c r="M30">
        <v>61.300000000000004</v>
      </c>
      <c r="N30">
        <v>50.135607918710583</v>
      </c>
      <c r="O30">
        <v>35.409999999999997</v>
      </c>
      <c r="P30">
        <v>26.53</v>
      </c>
      <c r="Q30">
        <v>7.5856101792943909</v>
      </c>
      <c r="R30">
        <v>17.895608439646711</v>
      </c>
      <c r="S30">
        <v>11.14</v>
      </c>
      <c r="T30">
        <v>0</v>
      </c>
      <c r="U30">
        <v>60.321498596308167</v>
      </c>
      <c r="V30">
        <v>7.6843935926773446</v>
      </c>
      <c r="W30">
        <v>19.22</v>
      </c>
      <c r="X30">
        <v>62.6</v>
      </c>
      <c r="Y30">
        <v>0</v>
      </c>
      <c r="Z30">
        <v>5.5029481818181809</v>
      </c>
      <c r="AA30">
        <v>10.172810126582281</v>
      </c>
      <c r="AB30">
        <v>16.679288822205546</v>
      </c>
      <c r="AC30">
        <v>8.1826283964190356</v>
      </c>
      <c r="AD30">
        <v>3.6410734292202882</v>
      </c>
      <c r="AE30">
        <v>13.914258894776685</v>
      </c>
      <c r="AF30">
        <v>26.01597870182556</v>
      </c>
      <c r="AG30">
        <v>28.892576000000005</v>
      </c>
      <c r="AH30">
        <v>47.97353917634635</v>
      </c>
      <c r="AI30">
        <v>0</v>
      </c>
      <c r="AJ30">
        <v>0</v>
      </c>
      <c r="AK30">
        <v>11.03818912529551</v>
      </c>
      <c r="AL30">
        <v>39.995274526678138</v>
      </c>
      <c r="AM30">
        <v>4.4442970742685661</v>
      </c>
      <c r="AN30">
        <v>0</v>
      </c>
      <c r="AO30">
        <v>0</v>
      </c>
      <c r="AP30">
        <v>0</v>
      </c>
      <c r="AQ30">
        <v>35.09543015873016</v>
      </c>
      <c r="AR30">
        <v>11.182567028985504</v>
      </c>
      <c r="AS30">
        <v>1.8182515611061552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1120.0091457201822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489.60746011671671</v>
      </c>
      <c r="L31">
        <v>6.0298556725706085</v>
      </c>
      <c r="M31">
        <v>61.300000000000004</v>
      </c>
      <c r="N31">
        <v>39.894392204360273</v>
      </c>
      <c r="O31">
        <v>35.409999999999997</v>
      </c>
      <c r="P31">
        <v>26.53</v>
      </c>
      <c r="Q31">
        <v>7.5856101792943909</v>
      </c>
      <c r="R31">
        <v>17.895608439646711</v>
      </c>
      <c r="S31">
        <v>11.14</v>
      </c>
      <c r="T31">
        <v>0</v>
      </c>
      <c r="U31">
        <v>60.321498596308167</v>
      </c>
      <c r="V31">
        <v>7.6843935926773446</v>
      </c>
      <c r="W31">
        <v>19.22</v>
      </c>
      <c r="X31">
        <v>62.6</v>
      </c>
      <c r="Y31">
        <v>0</v>
      </c>
      <c r="Z31">
        <v>5.5029481818181809</v>
      </c>
      <c r="AA31">
        <v>10.172810126582281</v>
      </c>
      <c r="AB31">
        <v>16.679288822205546</v>
      </c>
      <c r="AC31">
        <v>8.1826283964190356</v>
      </c>
      <c r="AD31">
        <v>7.712575321725966</v>
      </c>
      <c r="AE31">
        <v>13.914258894776685</v>
      </c>
      <c r="AF31">
        <v>26.01597870182556</v>
      </c>
      <c r="AG31">
        <v>28.892576000000005</v>
      </c>
      <c r="AH31">
        <v>47.97353917634635</v>
      </c>
      <c r="AI31">
        <v>0</v>
      </c>
      <c r="AJ31">
        <v>0</v>
      </c>
      <c r="AK31">
        <v>11.03818912529551</v>
      </c>
      <c r="AL31">
        <v>39.995274526678138</v>
      </c>
      <c r="AM31">
        <v>4.4442970742685661</v>
      </c>
      <c r="AN31">
        <v>0</v>
      </c>
      <c r="AO31">
        <v>0</v>
      </c>
      <c r="AP31">
        <v>0</v>
      </c>
      <c r="AQ31">
        <v>35.09543015873016</v>
      </c>
      <c r="AR31">
        <v>11.182567028985504</v>
      </c>
      <c r="AS31">
        <v>1.8182515611061552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1113.8394318983376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489.60746011671671</v>
      </c>
      <c r="L32">
        <v>6.0298556725706085</v>
      </c>
      <c r="M32">
        <v>61.300000000000004</v>
      </c>
      <c r="N32">
        <v>39.894392204360273</v>
      </c>
      <c r="O32">
        <v>35.409999999999997</v>
      </c>
      <c r="P32">
        <v>26.53</v>
      </c>
      <c r="Q32">
        <v>7.5856101792943909</v>
      </c>
      <c r="R32">
        <v>17.895608439646711</v>
      </c>
      <c r="S32">
        <v>11.14</v>
      </c>
      <c r="T32">
        <v>0</v>
      </c>
      <c r="U32">
        <v>60.321498596308167</v>
      </c>
      <c r="V32">
        <v>7.6843935926773446</v>
      </c>
      <c r="W32">
        <v>19.22</v>
      </c>
      <c r="X32">
        <v>62.6</v>
      </c>
      <c r="Y32">
        <v>0</v>
      </c>
      <c r="Z32">
        <v>5.5029481818181809</v>
      </c>
      <c r="AA32">
        <v>11.244556962025319</v>
      </c>
      <c r="AB32">
        <v>16.679288822205546</v>
      </c>
      <c r="AC32">
        <v>8.1826283964190356</v>
      </c>
      <c r="AD32">
        <v>11.573255109765332</v>
      </c>
      <c r="AE32">
        <v>13.914258894776685</v>
      </c>
      <c r="AF32">
        <v>26.01597870182556</v>
      </c>
      <c r="AG32">
        <v>28.892576000000005</v>
      </c>
      <c r="AH32">
        <v>47.97353917634635</v>
      </c>
      <c r="AI32">
        <v>0</v>
      </c>
      <c r="AJ32">
        <v>0</v>
      </c>
      <c r="AK32">
        <v>11.03818912529551</v>
      </c>
      <c r="AL32">
        <v>6.6621488812392418</v>
      </c>
      <c r="AM32">
        <v>4.4442970742685661</v>
      </c>
      <c r="AN32">
        <v>0</v>
      </c>
      <c r="AO32">
        <v>0</v>
      </c>
      <c r="AP32">
        <v>0</v>
      </c>
      <c r="AQ32">
        <v>35.09543015873016</v>
      </c>
      <c r="AR32">
        <v>11.182567028985504</v>
      </c>
      <c r="AS32">
        <v>1.8182515611061552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1085.4387328763812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489.60746011671671</v>
      </c>
      <c r="L33">
        <v>6.0298556725706085</v>
      </c>
      <c r="M33">
        <v>61.300000000000004</v>
      </c>
      <c r="N33">
        <v>39.894392204360273</v>
      </c>
      <c r="O33">
        <v>35.409999999999997</v>
      </c>
      <c r="P33">
        <v>26.53</v>
      </c>
      <c r="Q33">
        <v>7.5856101792943909</v>
      </c>
      <c r="R33">
        <v>17.895608439646711</v>
      </c>
      <c r="S33">
        <v>11.14</v>
      </c>
      <c r="T33">
        <v>0</v>
      </c>
      <c r="U33">
        <v>60.321498596308167</v>
      </c>
      <c r="V33">
        <v>7.6843935926773446</v>
      </c>
      <c r="W33">
        <v>19.22</v>
      </c>
      <c r="X33">
        <v>62.6</v>
      </c>
      <c r="Y33">
        <v>0</v>
      </c>
      <c r="Z33">
        <v>5.5029481818181809</v>
      </c>
      <c r="AA33">
        <v>11.841924050632915</v>
      </c>
      <c r="AB33">
        <v>16.679288822205546</v>
      </c>
      <c r="AC33">
        <v>8.1826283964190356</v>
      </c>
      <c r="AD33">
        <v>11.573255109765332</v>
      </c>
      <c r="AE33">
        <v>13.914258894776685</v>
      </c>
      <c r="AF33">
        <v>26.01597870182556</v>
      </c>
      <c r="AG33">
        <v>28.892576000000005</v>
      </c>
      <c r="AH33">
        <v>47.97353917634635</v>
      </c>
      <c r="AI33">
        <v>0</v>
      </c>
      <c r="AJ33">
        <v>0</v>
      </c>
      <c r="AK33">
        <v>11.03818912529551</v>
      </c>
      <c r="AL33">
        <v>1.6711325301204818</v>
      </c>
      <c r="AM33">
        <v>4.4442970742685661</v>
      </c>
      <c r="AN33">
        <v>0</v>
      </c>
      <c r="AO33">
        <v>0</v>
      </c>
      <c r="AP33">
        <v>0</v>
      </c>
      <c r="AQ33">
        <v>35.09543015873016</v>
      </c>
      <c r="AR33">
        <v>11.182567028985504</v>
      </c>
      <c r="AS33">
        <v>1.8182515611061552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1081.04508361387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489.60746011671671</v>
      </c>
      <c r="L34">
        <v>6.0298556725706085</v>
      </c>
      <c r="M34">
        <v>61.300000000000004</v>
      </c>
      <c r="N34">
        <v>39.894392204360273</v>
      </c>
      <c r="O34">
        <v>35.409999999999997</v>
      </c>
      <c r="P34">
        <v>26.53</v>
      </c>
      <c r="Q34">
        <v>7.5856101792943909</v>
      </c>
      <c r="R34">
        <v>17.895608439646711</v>
      </c>
      <c r="S34">
        <v>11.14</v>
      </c>
      <c r="T34">
        <v>0</v>
      </c>
      <c r="U34">
        <v>60.321498596308167</v>
      </c>
      <c r="V34">
        <v>7.6843935926773446</v>
      </c>
      <c r="W34">
        <v>19.22</v>
      </c>
      <c r="X34">
        <v>62.6</v>
      </c>
      <c r="Y34">
        <v>0</v>
      </c>
      <c r="Z34">
        <v>5.5029481818181809</v>
      </c>
      <c r="AA34">
        <v>10.172810126582281</v>
      </c>
      <c r="AB34">
        <v>16.679288822205546</v>
      </c>
      <c r="AC34">
        <v>8.1826283964190356</v>
      </c>
      <c r="AD34">
        <v>11.573255109765332</v>
      </c>
      <c r="AE34">
        <v>13.914258894776685</v>
      </c>
      <c r="AF34">
        <v>26.01597870182556</v>
      </c>
      <c r="AG34">
        <v>28.892576000000005</v>
      </c>
      <c r="AH34">
        <v>47.97353917634635</v>
      </c>
      <c r="AI34">
        <v>0</v>
      </c>
      <c r="AJ34">
        <v>0</v>
      </c>
      <c r="AK34">
        <v>11.03818912529551</v>
      </c>
      <c r="AL34">
        <v>1.6711325301204818</v>
      </c>
      <c r="AM34">
        <v>4.4442970742685661</v>
      </c>
      <c r="AN34">
        <v>0</v>
      </c>
      <c r="AO34">
        <v>0</v>
      </c>
      <c r="AP34">
        <v>0</v>
      </c>
      <c r="AQ34">
        <v>35.09543015873016</v>
      </c>
      <c r="AR34">
        <v>1.8622971014492748</v>
      </c>
      <c r="AS34">
        <v>1.8182515611061552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1070.0556997622832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489.60746011671671</v>
      </c>
      <c r="L35">
        <v>6.0298556725706085</v>
      </c>
      <c r="M35">
        <v>61.300000000000004</v>
      </c>
      <c r="N35">
        <v>39.894392204360273</v>
      </c>
      <c r="O35">
        <v>35.409999999999997</v>
      </c>
      <c r="P35">
        <v>26.53</v>
      </c>
      <c r="Q35">
        <v>7.5856101792943909</v>
      </c>
      <c r="R35">
        <v>17.895608439646711</v>
      </c>
      <c r="S35">
        <v>11.14</v>
      </c>
      <c r="T35">
        <v>0</v>
      </c>
      <c r="U35">
        <v>60.321498596308167</v>
      </c>
      <c r="V35">
        <v>7.6843935926773446</v>
      </c>
      <c r="W35">
        <v>19.22</v>
      </c>
      <c r="X35">
        <v>41.738784338490689</v>
      </c>
      <c r="Y35">
        <v>0</v>
      </c>
      <c r="Z35">
        <v>5.5029481818181809</v>
      </c>
      <c r="AA35">
        <v>10.172810126582281</v>
      </c>
      <c r="AB35">
        <v>16.679288822205546</v>
      </c>
      <c r="AC35">
        <v>8.1826283964190356</v>
      </c>
      <c r="AD35">
        <v>11.573255109765332</v>
      </c>
      <c r="AE35">
        <v>13.914258894776685</v>
      </c>
      <c r="AF35">
        <v>26.01597870182556</v>
      </c>
      <c r="AG35">
        <v>28.892576000000005</v>
      </c>
      <c r="AH35">
        <v>47.97353917634635</v>
      </c>
      <c r="AI35">
        <v>0</v>
      </c>
      <c r="AJ35">
        <v>0</v>
      </c>
      <c r="AK35">
        <v>11.03818912529551</v>
      </c>
      <c r="AL35">
        <v>1.6711325301204818</v>
      </c>
      <c r="AM35">
        <v>4.4442970742685661</v>
      </c>
      <c r="AN35">
        <v>0</v>
      </c>
      <c r="AO35">
        <v>0</v>
      </c>
      <c r="AP35">
        <v>0</v>
      </c>
      <c r="AQ35">
        <v>35.09543015873016</v>
      </c>
      <c r="AR35">
        <v>0.46996648550724623</v>
      </c>
      <c r="AS35">
        <v>1.8182515611061552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1047.8021534848319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489.60746011671671</v>
      </c>
      <c r="L36">
        <v>6.0298556725706085</v>
      </c>
      <c r="M36">
        <v>61.300000000000004</v>
      </c>
      <c r="N36">
        <v>39.894392204360273</v>
      </c>
      <c r="O36">
        <v>35.409999999999997</v>
      </c>
      <c r="P36">
        <v>26.53</v>
      </c>
      <c r="Q36">
        <v>7.5856101792943909</v>
      </c>
      <c r="R36">
        <v>17.895608439646711</v>
      </c>
      <c r="S36">
        <v>11.14</v>
      </c>
      <c r="T36">
        <v>0</v>
      </c>
      <c r="U36">
        <v>60.321498596308167</v>
      </c>
      <c r="V36">
        <v>7.6843935926773446</v>
      </c>
      <c r="W36">
        <v>19.22</v>
      </c>
      <c r="X36">
        <v>41.738784338490689</v>
      </c>
      <c r="Y36">
        <v>0</v>
      </c>
      <c r="Z36">
        <v>0.92667363636363609</v>
      </c>
      <c r="AA36">
        <v>5.5739620253164572</v>
      </c>
      <c r="AB36">
        <v>1.1242490622655661</v>
      </c>
      <c r="AC36">
        <v>4.0847259305795509</v>
      </c>
      <c r="AD36">
        <v>7.712575321725966</v>
      </c>
      <c r="AE36">
        <v>6.9571294473883425</v>
      </c>
      <c r="AF36">
        <v>17.739112576064912</v>
      </c>
      <c r="AG36">
        <v>28.892576000000005</v>
      </c>
      <c r="AH36">
        <v>47.97353917634635</v>
      </c>
      <c r="AI36">
        <v>0</v>
      </c>
      <c r="AJ36">
        <v>0</v>
      </c>
      <c r="AK36">
        <v>11.03818912529551</v>
      </c>
      <c r="AL36">
        <v>1.6711325301204818</v>
      </c>
      <c r="AM36">
        <v>4.4442970742685661</v>
      </c>
      <c r="AN36">
        <v>0</v>
      </c>
      <c r="AO36">
        <v>0</v>
      </c>
      <c r="AP36">
        <v>0</v>
      </c>
      <c r="AQ36">
        <v>26.319839682539683</v>
      </c>
      <c r="AR36">
        <v>0.46996648550724623</v>
      </c>
      <c r="AS36">
        <v>1.8182515611061552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991.10382277495319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489.60746011671671</v>
      </c>
      <c r="L37">
        <v>6.0298556725706085</v>
      </c>
      <c r="M37">
        <v>61.300000000000004</v>
      </c>
      <c r="N37">
        <v>39.894392204360273</v>
      </c>
      <c r="O37">
        <v>35.409999999999997</v>
      </c>
      <c r="P37">
        <v>26.53</v>
      </c>
      <c r="Q37">
        <v>7.5856101792943909</v>
      </c>
      <c r="R37">
        <v>17.895608439646711</v>
      </c>
      <c r="S37">
        <v>11.14</v>
      </c>
      <c r="T37">
        <v>0</v>
      </c>
      <c r="U37">
        <v>60.321498596308167</v>
      </c>
      <c r="V37">
        <v>7.6843935926773446</v>
      </c>
      <c r="W37">
        <v>19.22</v>
      </c>
      <c r="X37">
        <v>41.738784338490689</v>
      </c>
      <c r="Y37">
        <v>0</v>
      </c>
      <c r="Z37">
        <v>0</v>
      </c>
      <c r="AA37">
        <v>5.5739620253164572</v>
      </c>
      <c r="AB37">
        <v>0</v>
      </c>
      <c r="AC37">
        <v>4.0847259305795509</v>
      </c>
      <c r="AD37">
        <v>3.8606797880393646</v>
      </c>
      <c r="AE37">
        <v>0</v>
      </c>
      <c r="AF37">
        <v>11.826075050709939</v>
      </c>
      <c r="AG37">
        <v>28.892576000000005</v>
      </c>
      <c r="AH37">
        <v>35.219244772967258</v>
      </c>
      <c r="AI37">
        <v>0</v>
      </c>
      <c r="AJ37">
        <v>0</v>
      </c>
      <c r="AK37">
        <v>11.03818912529551</v>
      </c>
      <c r="AL37">
        <v>1.6711325301204818</v>
      </c>
      <c r="AM37">
        <v>2.2265401350337584</v>
      </c>
      <c r="AN37">
        <v>0</v>
      </c>
      <c r="AO37">
        <v>0</v>
      </c>
      <c r="AP37">
        <v>0</v>
      </c>
      <c r="AQ37">
        <v>17.551180952380953</v>
      </c>
      <c r="AR37">
        <v>0.46996648550724623</v>
      </c>
      <c r="AS37">
        <v>1.8182515611061552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948.59012749712167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489.60746011671671</v>
      </c>
      <c r="L38">
        <v>6.0298556725706085</v>
      </c>
      <c r="M38">
        <v>61.300000000000004</v>
      </c>
      <c r="N38">
        <v>39.894392204360273</v>
      </c>
      <c r="O38">
        <v>35.409999999999997</v>
      </c>
      <c r="P38">
        <v>26.53</v>
      </c>
      <c r="Q38">
        <v>7.5856101792943909</v>
      </c>
      <c r="R38">
        <v>17.895608439646711</v>
      </c>
      <c r="S38">
        <v>11.14</v>
      </c>
      <c r="T38">
        <v>0</v>
      </c>
      <c r="U38">
        <v>60.321498596308167</v>
      </c>
      <c r="V38">
        <v>7.6843935926773446</v>
      </c>
      <c r="W38">
        <v>19.22</v>
      </c>
      <c r="X38">
        <v>41.738784338490689</v>
      </c>
      <c r="Y38">
        <v>0</v>
      </c>
      <c r="Z38">
        <v>0</v>
      </c>
      <c r="AA38">
        <v>0</v>
      </c>
      <c r="AB38">
        <v>0</v>
      </c>
      <c r="AC38">
        <v>4.0847259305795509</v>
      </c>
      <c r="AD38">
        <v>3.8606797880393646</v>
      </c>
      <c r="AE38">
        <v>0</v>
      </c>
      <c r="AF38">
        <v>11.826075050709939</v>
      </c>
      <c r="AG38">
        <v>28.892576000000005</v>
      </c>
      <c r="AH38">
        <v>26.386983738120374</v>
      </c>
      <c r="AI38">
        <v>0</v>
      </c>
      <c r="AJ38">
        <v>0</v>
      </c>
      <c r="AK38">
        <v>11.03818912529551</v>
      </c>
      <c r="AL38">
        <v>1.6711325301204818</v>
      </c>
      <c r="AM38">
        <v>0</v>
      </c>
      <c r="AN38">
        <v>0</v>
      </c>
      <c r="AO38">
        <v>0</v>
      </c>
      <c r="AP38">
        <v>0</v>
      </c>
      <c r="AQ38">
        <v>17.551180952380953</v>
      </c>
      <c r="AR38">
        <v>0.46996648550724623</v>
      </c>
      <c r="AS38">
        <v>1.8182515611061552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931.9573643019246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489.60746011671671</v>
      </c>
      <c r="L39">
        <v>6.0298556725706085</v>
      </c>
      <c r="M39">
        <v>61.300000000000004</v>
      </c>
      <c r="N39">
        <v>39.894392204360273</v>
      </c>
      <c r="O39">
        <v>35.409999999999997</v>
      </c>
      <c r="P39">
        <v>26.53</v>
      </c>
      <c r="Q39">
        <v>7.5856101792943909</v>
      </c>
      <c r="R39">
        <v>17.895608439646711</v>
      </c>
      <c r="S39">
        <v>11.14</v>
      </c>
      <c r="T39">
        <v>0</v>
      </c>
      <c r="U39">
        <v>60.321498596308167</v>
      </c>
      <c r="V39">
        <v>7.6843935926773446</v>
      </c>
      <c r="W39">
        <v>19.22</v>
      </c>
      <c r="X39">
        <v>41.738784338490689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11.826075050709939</v>
      </c>
      <c r="AG39">
        <v>28.892576000000005</v>
      </c>
      <c r="AH39">
        <v>17.589858500527981</v>
      </c>
      <c r="AI39">
        <v>0</v>
      </c>
      <c r="AJ39">
        <v>0</v>
      </c>
      <c r="AK39">
        <v>11.03818912529551</v>
      </c>
      <c r="AL39">
        <v>1.6711325301204818</v>
      </c>
      <c r="AM39">
        <v>0</v>
      </c>
      <c r="AN39">
        <v>0</v>
      </c>
      <c r="AO39">
        <v>0</v>
      </c>
      <c r="AP39">
        <v>0</v>
      </c>
      <c r="AQ39">
        <v>17.551180952380953</v>
      </c>
      <c r="AR39">
        <v>0.46996648550724623</v>
      </c>
      <c r="AS39">
        <v>1.8182515611061552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915.21483334571315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489.60746011671671</v>
      </c>
      <c r="L40">
        <v>6.0298556725706085</v>
      </c>
      <c r="M40">
        <v>61.300000000000004</v>
      </c>
      <c r="N40">
        <v>39.894392204360273</v>
      </c>
      <c r="O40">
        <v>35.409999999999997</v>
      </c>
      <c r="P40">
        <v>26.53</v>
      </c>
      <c r="Q40">
        <v>7.5856101792943909</v>
      </c>
      <c r="R40">
        <v>17.895608439646711</v>
      </c>
      <c r="S40">
        <v>11.14</v>
      </c>
      <c r="T40">
        <v>0</v>
      </c>
      <c r="U40">
        <v>60.321498596308167</v>
      </c>
      <c r="V40">
        <v>7.6843935926773446</v>
      </c>
      <c r="W40">
        <v>19.22</v>
      </c>
      <c r="X40">
        <v>41.738784338490689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11.826075050709939</v>
      </c>
      <c r="AG40">
        <v>28.892576000000005</v>
      </c>
      <c r="AH40">
        <v>7.9977858500527974</v>
      </c>
      <c r="AI40">
        <v>0</v>
      </c>
      <c r="AJ40">
        <v>0</v>
      </c>
      <c r="AK40">
        <v>11.03818912529551</v>
      </c>
      <c r="AL40">
        <v>1.6711325301204818</v>
      </c>
      <c r="AM40">
        <v>0</v>
      </c>
      <c r="AN40">
        <v>0</v>
      </c>
      <c r="AO40">
        <v>0</v>
      </c>
      <c r="AP40">
        <v>0</v>
      </c>
      <c r="AQ40">
        <v>17.551180952380953</v>
      </c>
      <c r="AR40">
        <v>0.46996648550724623</v>
      </c>
      <c r="AS40">
        <v>4.54123699078204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908.34574612491383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489.60746011671671</v>
      </c>
      <c r="L41">
        <v>6.0298556725706085</v>
      </c>
      <c r="M41">
        <v>61.300000000000004</v>
      </c>
      <c r="N41">
        <v>39.894392204360273</v>
      </c>
      <c r="O41">
        <v>35.409999999999997</v>
      </c>
      <c r="P41">
        <v>26.53</v>
      </c>
      <c r="Q41">
        <v>7.5856101792943909</v>
      </c>
      <c r="R41">
        <v>17.895608439646711</v>
      </c>
      <c r="S41">
        <v>11.14</v>
      </c>
      <c r="T41">
        <v>0</v>
      </c>
      <c r="U41">
        <v>60.321498596308167</v>
      </c>
      <c r="V41">
        <v>7.6843935926773446</v>
      </c>
      <c r="W41">
        <v>19.22</v>
      </c>
      <c r="X41">
        <v>41.738784338490689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11.826075050709939</v>
      </c>
      <c r="AG41">
        <v>28.892576000000005</v>
      </c>
      <c r="AH41">
        <v>0</v>
      </c>
      <c r="AI41">
        <v>0</v>
      </c>
      <c r="AJ41">
        <v>0</v>
      </c>
      <c r="AK41">
        <v>11.03818912529551</v>
      </c>
      <c r="AL41">
        <v>1.6711325301204818</v>
      </c>
      <c r="AM41">
        <v>0</v>
      </c>
      <c r="AN41">
        <v>0</v>
      </c>
      <c r="AO41">
        <v>0</v>
      </c>
      <c r="AP41">
        <v>2.8679760000000005</v>
      </c>
      <c r="AQ41">
        <v>17.551180952380953</v>
      </c>
      <c r="AR41">
        <v>11.182567028985504</v>
      </c>
      <c r="AS41">
        <v>4.54123699078204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913.92853681833935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489.60746011671671</v>
      </c>
      <c r="L42">
        <v>6.0298556725706085</v>
      </c>
      <c r="M42">
        <v>61.300000000000004</v>
      </c>
      <c r="N42">
        <v>39.894392204360273</v>
      </c>
      <c r="O42">
        <v>35.409999999999997</v>
      </c>
      <c r="P42">
        <v>26.53</v>
      </c>
      <c r="Q42">
        <v>7.5856101792943909</v>
      </c>
      <c r="R42">
        <v>17.895608439646711</v>
      </c>
      <c r="S42">
        <v>11.14</v>
      </c>
      <c r="T42">
        <v>0</v>
      </c>
      <c r="U42">
        <v>60.321498596308167</v>
      </c>
      <c r="V42">
        <v>7.6843935926773446</v>
      </c>
      <c r="W42">
        <v>19.22</v>
      </c>
      <c r="X42">
        <v>41.738784338490689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11.826075050709939</v>
      </c>
      <c r="AG42">
        <v>28.892576000000005</v>
      </c>
      <c r="AH42">
        <v>0</v>
      </c>
      <c r="AI42">
        <v>0</v>
      </c>
      <c r="AJ42">
        <v>0</v>
      </c>
      <c r="AK42">
        <v>11.03818912529551</v>
      </c>
      <c r="AL42">
        <v>1.6711325301204818</v>
      </c>
      <c r="AM42">
        <v>0</v>
      </c>
      <c r="AN42">
        <v>0</v>
      </c>
      <c r="AO42">
        <v>0</v>
      </c>
      <c r="AP42">
        <v>2.8679760000000005</v>
      </c>
      <c r="AQ42">
        <v>17.551180952380953</v>
      </c>
      <c r="AR42">
        <v>11.182567028985504</v>
      </c>
      <c r="AS42">
        <v>4.54123699078204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913.92853681833935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440.00000000000011</v>
      </c>
      <c r="L43">
        <v>6.0298249027237354</v>
      </c>
      <c r="M43">
        <v>61.300000000000004</v>
      </c>
      <c r="N43">
        <v>39.894392204360273</v>
      </c>
      <c r="O43">
        <v>35.409999999999997</v>
      </c>
      <c r="P43">
        <v>26.53</v>
      </c>
      <c r="Q43">
        <v>7.8948366013071887</v>
      </c>
      <c r="R43">
        <v>17.894623009912888</v>
      </c>
      <c r="S43">
        <v>11.14</v>
      </c>
      <c r="T43">
        <v>0</v>
      </c>
      <c r="U43">
        <v>60.321498596308167</v>
      </c>
      <c r="V43">
        <v>7.685485714285714</v>
      </c>
      <c r="W43">
        <v>19.22</v>
      </c>
      <c r="X43">
        <v>41.738784338490689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11.826075050709939</v>
      </c>
      <c r="AG43">
        <v>28.892576000000005</v>
      </c>
      <c r="AH43">
        <v>0</v>
      </c>
      <c r="AI43">
        <v>0</v>
      </c>
      <c r="AJ43">
        <v>0</v>
      </c>
      <c r="AK43">
        <v>11.03818912529551</v>
      </c>
      <c r="AL43">
        <v>1.6711325301204818</v>
      </c>
      <c r="AM43">
        <v>0</v>
      </c>
      <c r="AN43">
        <v>0</v>
      </c>
      <c r="AO43">
        <v>0</v>
      </c>
      <c r="AP43">
        <v>2.8679760000000005</v>
      </c>
      <c r="AQ43">
        <v>17.551180952380953</v>
      </c>
      <c r="AR43">
        <v>11.182567028985504</v>
      </c>
      <c r="AS43">
        <v>4.54123699078204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864.63037904566318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379.99999999999994</v>
      </c>
      <c r="L44">
        <v>6.0298249027237354</v>
      </c>
      <c r="M44">
        <v>61.300000000000004</v>
      </c>
      <c r="N44">
        <v>39.894392204360273</v>
      </c>
      <c r="O44">
        <v>35.409999999999997</v>
      </c>
      <c r="P44">
        <v>26.53</v>
      </c>
      <c r="Q44">
        <v>7.8948366013071887</v>
      </c>
      <c r="R44">
        <v>17.894623009912888</v>
      </c>
      <c r="S44">
        <v>11.14</v>
      </c>
      <c r="T44">
        <v>0</v>
      </c>
      <c r="U44">
        <v>60.321498596308167</v>
      </c>
      <c r="V44">
        <v>7.9935971223021589</v>
      </c>
      <c r="W44">
        <v>19.22</v>
      </c>
      <c r="X44">
        <v>41.738784338490689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11.826075050709939</v>
      </c>
      <c r="AG44">
        <v>28.892576000000005</v>
      </c>
      <c r="AH44">
        <v>0</v>
      </c>
      <c r="AI44">
        <v>0</v>
      </c>
      <c r="AJ44">
        <v>0</v>
      </c>
      <c r="AK44">
        <v>11.03818912529551</v>
      </c>
      <c r="AL44">
        <v>1.6711325301204818</v>
      </c>
      <c r="AM44">
        <v>0</v>
      </c>
      <c r="AN44">
        <v>0</v>
      </c>
      <c r="AO44">
        <v>0</v>
      </c>
      <c r="AP44">
        <v>2.8679760000000005</v>
      </c>
      <c r="AQ44">
        <v>17.551180952380953</v>
      </c>
      <c r="AR44">
        <v>0.93114855072463742</v>
      </c>
      <c r="AS44">
        <v>4.54123699078204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794.68707197541846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317.20000000000005</v>
      </c>
      <c r="L45">
        <v>6.27</v>
      </c>
      <c r="M45">
        <v>61.300000000000004</v>
      </c>
      <c r="N45">
        <v>39.894392204360273</v>
      </c>
      <c r="O45">
        <v>35.409999999999997</v>
      </c>
      <c r="P45">
        <v>26.53</v>
      </c>
      <c r="Q45">
        <v>7.8948366013071887</v>
      </c>
      <c r="R45">
        <v>17.894623009912888</v>
      </c>
      <c r="S45">
        <v>11.14</v>
      </c>
      <c r="T45">
        <v>0</v>
      </c>
      <c r="U45">
        <v>60.321498596308167</v>
      </c>
      <c r="V45">
        <v>7.9935971223021589</v>
      </c>
      <c r="W45">
        <v>19.22</v>
      </c>
      <c r="X45">
        <v>41.738784338490689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11.826075050709939</v>
      </c>
      <c r="AG45">
        <v>28.892576000000005</v>
      </c>
      <c r="AH45">
        <v>0</v>
      </c>
      <c r="AI45">
        <v>0</v>
      </c>
      <c r="AJ45">
        <v>0</v>
      </c>
      <c r="AK45">
        <v>11.03818912529551</v>
      </c>
      <c r="AL45">
        <v>1.6711325301204818</v>
      </c>
      <c r="AM45">
        <v>0</v>
      </c>
      <c r="AN45">
        <v>0</v>
      </c>
      <c r="AO45">
        <v>0</v>
      </c>
      <c r="AP45">
        <v>2.8679760000000005</v>
      </c>
      <c r="AQ45">
        <v>17.551180952380953</v>
      </c>
      <c r="AR45">
        <v>0.46996648550724623</v>
      </c>
      <c r="AS45">
        <v>4.54123699078204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731.66606500747764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269.14</v>
      </c>
      <c r="L46">
        <v>3.2698567046450484</v>
      </c>
      <c r="M46">
        <v>61.300000000000004</v>
      </c>
      <c r="N46">
        <v>39.894392204360273</v>
      </c>
      <c r="O46">
        <v>35.409999999999997</v>
      </c>
      <c r="P46">
        <v>26.53</v>
      </c>
      <c r="Q46">
        <v>7.8948366013071887</v>
      </c>
      <c r="R46">
        <v>17.894623009912888</v>
      </c>
      <c r="S46">
        <v>11.14</v>
      </c>
      <c r="T46">
        <v>0</v>
      </c>
      <c r="U46">
        <v>60.321498596308167</v>
      </c>
      <c r="V46">
        <v>7.9935971223021589</v>
      </c>
      <c r="W46">
        <v>19.22</v>
      </c>
      <c r="X46">
        <v>41.738784338490689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11.826075050709939</v>
      </c>
      <c r="AG46">
        <v>28.892576000000005</v>
      </c>
      <c r="AH46">
        <v>0</v>
      </c>
      <c r="AI46">
        <v>0</v>
      </c>
      <c r="AJ46">
        <v>0</v>
      </c>
      <c r="AK46">
        <v>11.03818912529551</v>
      </c>
      <c r="AL46">
        <v>1.6711325301204818</v>
      </c>
      <c r="AM46">
        <v>0</v>
      </c>
      <c r="AN46">
        <v>0</v>
      </c>
      <c r="AO46">
        <v>0</v>
      </c>
      <c r="AP46">
        <v>2.8679760000000005</v>
      </c>
      <c r="AQ46">
        <v>17.551180952380953</v>
      </c>
      <c r="AR46">
        <v>0.46996648550724623</v>
      </c>
      <c r="AS46">
        <v>1.8182515611061552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677.88293628244685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269.14</v>
      </c>
      <c r="L47">
        <v>3.2698567046450484</v>
      </c>
      <c r="M47">
        <v>61.300000000000004</v>
      </c>
      <c r="N47">
        <v>39.894392204360273</v>
      </c>
      <c r="O47">
        <v>35.409999999999997</v>
      </c>
      <c r="P47">
        <v>26.53</v>
      </c>
      <c r="Q47">
        <v>2.3700000000000006</v>
      </c>
      <c r="R47">
        <v>9.8338992463308212</v>
      </c>
      <c r="S47">
        <v>5.96</v>
      </c>
      <c r="T47">
        <v>0</v>
      </c>
      <c r="U47">
        <v>60.321498596308167</v>
      </c>
      <c r="V47">
        <v>7.6843935926773446</v>
      </c>
      <c r="W47">
        <v>19.22</v>
      </c>
      <c r="X47">
        <v>41.738784338490689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11.826075050709939</v>
      </c>
      <c r="AG47">
        <v>28.892576000000005</v>
      </c>
      <c r="AH47">
        <v>0</v>
      </c>
      <c r="AI47">
        <v>0</v>
      </c>
      <c r="AJ47">
        <v>0</v>
      </c>
      <c r="AK47">
        <v>11.03818912529551</v>
      </c>
      <c r="AL47">
        <v>1.6711325301204818</v>
      </c>
      <c r="AM47">
        <v>0</v>
      </c>
      <c r="AN47">
        <v>0</v>
      </c>
      <c r="AO47">
        <v>0</v>
      </c>
      <c r="AP47">
        <v>0.43480800000000003</v>
      </c>
      <c r="AQ47">
        <v>17.551180952380953</v>
      </c>
      <c r="AR47">
        <v>0.46996648550724623</v>
      </c>
      <c r="AS47">
        <v>1.8182515611061552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656.37500438793256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269.14</v>
      </c>
      <c r="L48">
        <v>3.2698567046450484</v>
      </c>
      <c r="M48">
        <v>61.300000000000004</v>
      </c>
      <c r="N48">
        <v>39.894392204360273</v>
      </c>
      <c r="O48">
        <v>35.409999999999997</v>
      </c>
      <c r="P48">
        <v>26.53</v>
      </c>
      <c r="Q48">
        <v>2.7</v>
      </c>
      <c r="R48">
        <v>9.8350204290091927</v>
      </c>
      <c r="S48">
        <v>5.96</v>
      </c>
      <c r="T48">
        <v>0</v>
      </c>
      <c r="U48">
        <v>60.321498596308167</v>
      </c>
      <c r="V48">
        <v>7.6843935926773446</v>
      </c>
      <c r="W48">
        <v>19.22</v>
      </c>
      <c r="X48">
        <v>41.738784338490689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11.826075050709939</v>
      </c>
      <c r="AG48">
        <v>28.892576000000005</v>
      </c>
      <c r="AH48">
        <v>0</v>
      </c>
      <c r="AI48">
        <v>0</v>
      </c>
      <c r="AJ48">
        <v>0</v>
      </c>
      <c r="AK48">
        <v>11.03818912529551</v>
      </c>
      <c r="AL48">
        <v>1.6711325301204818</v>
      </c>
      <c r="AM48">
        <v>0</v>
      </c>
      <c r="AN48">
        <v>0</v>
      </c>
      <c r="AO48">
        <v>0</v>
      </c>
      <c r="AP48">
        <v>0.43480800000000003</v>
      </c>
      <c r="AQ48">
        <v>17.551180952380953</v>
      </c>
      <c r="AR48">
        <v>0.46996648550724623</v>
      </c>
      <c r="AS48">
        <v>1.8182515611061552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656.70612557061111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269.14</v>
      </c>
      <c r="L49">
        <v>3.2698567046450484</v>
      </c>
      <c r="M49">
        <v>61.300000000000004</v>
      </c>
      <c r="N49">
        <v>39.894392204360273</v>
      </c>
      <c r="O49">
        <v>35.409999999999997</v>
      </c>
      <c r="P49">
        <v>26.53</v>
      </c>
      <c r="Q49">
        <v>2.2799999999999998</v>
      </c>
      <c r="R49">
        <v>9.8350204290091927</v>
      </c>
      <c r="S49">
        <v>5.96</v>
      </c>
      <c r="T49">
        <v>0</v>
      </c>
      <c r="U49">
        <v>60.321498596308167</v>
      </c>
      <c r="V49">
        <v>7.6849580374435105</v>
      </c>
      <c r="W49">
        <v>19.22</v>
      </c>
      <c r="X49">
        <v>41.738784338490689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11.826075050709939</v>
      </c>
      <c r="AG49">
        <v>28.892576000000005</v>
      </c>
      <c r="AH49">
        <v>0</v>
      </c>
      <c r="AI49">
        <v>0</v>
      </c>
      <c r="AJ49">
        <v>0</v>
      </c>
      <c r="AK49">
        <v>11.03818912529551</v>
      </c>
      <c r="AL49">
        <v>1.6711325301204818</v>
      </c>
      <c r="AM49">
        <v>0</v>
      </c>
      <c r="AN49">
        <v>0</v>
      </c>
      <c r="AO49">
        <v>0</v>
      </c>
      <c r="AP49">
        <v>0.43480800000000003</v>
      </c>
      <c r="AQ49">
        <v>17.551180952380953</v>
      </c>
      <c r="AR49">
        <v>11.182567028985504</v>
      </c>
      <c r="AS49">
        <v>1.8182515611061552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666.99929055885536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269.14</v>
      </c>
      <c r="L50">
        <v>3.2698567046450484</v>
      </c>
      <c r="M50">
        <v>61.300000000000004</v>
      </c>
      <c r="N50">
        <v>39.894392204360273</v>
      </c>
      <c r="O50">
        <v>35.409999999999997</v>
      </c>
      <c r="P50">
        <v>26.53</v>
      </c>
      <c r="Q50">
        <v>2.2799999999999998</v>
      </c>
      <c r="R50">
        <v>9.8350204290091927</v>
      </c>
      <c r="S50">
        <v>5.96</v>
      </c>
      <c r="T50">
        <v>0</v>
      </c>
      <c r="U50">
        <v>60.321498596308167</v>
      </c>
      <c r="V50">
        <v>7.6849580374435105</v>
      </c>
      <c r="W50">
        <v>19.22</v>
      </c>
      <c r="X50">
        <v>41.738784338490689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11.826075050709939</v>
      </c>
      <c r="AG50">
        <v>28.892576000000005</v>
      </c>
      <c r="AH50">
        <v>0</v>
      </c>
      <c r="AI50">
        <v>0</v>
      </c>
      <c r="AJ50">
        <v>0</v>
      </c>
      <c r="AK50">
        <v>11.03818912529551</v>
      </c>
      <c r="AL50">
        <v>1.6711325301204818</v>
      </c>
      <c r="AM50">
        <v>0</v>
      </c>
      <c r="AN50">
        <v>0</v>
      </c>
      <c r="AO50">
        <v>0</v>
      </c>
      <c r="AP50">
        <v>0.43480800000000003</v>
      </c>
      <c r="AQ50">
        <v>17.551180952380953</v>
      </c>
      <c r="AR50">
        <v>11.182567028985504</v>
      </c>
      <c r="AS50">
        <v>1.8182515611061552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666.99929055885536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269.14</v>
      </c>
      <c r="L51">
        <v>3.2698567046450484</v>
      </c>
      <c r="M51">
        <v>61.300000000000004</v>
      </c>
      <c r="N51">
        <v>39.894392204360273</v>
      </c>
      <c r="O51">
        <v>35.409999999999997</v>
      </c>
      <c r="P51">
        <v>26.53</v>
      </c>
      <c r="Q51">
        <v>2.2799999999999998</v>
      </c>
      <c r="R51">
        <v>9.8350204290091927</v>
      </c>
      <c r="S51">
        <v>5.96</v>
      </c>
      <c r="T51">
        <v>0</v>
      </c>
      <c r="U51">
        <v>60.321498596308167</v>
      </c>
      <c r="V51">
        <v>7.99</v>
      </c>
      <c r="W51">
        <v>19.22</v>
      </c>
      <c r="X51">
        <v>41.738784338490689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11.826075050709939</v>
      </c>
      <c r="AG51">
        <v>28.892576000000005</v>
      </c>
      <c r="AH51">
        <v>0</v>
      </c>
      <c r="AI51">
        <v>0</v>
      </c>
      <c r="AJ51">
        <v>0</v>
      </c>
      <c r="AK51">
        <v>11.03818912529551</v>
      </c>
      <c r="AL51">
        <v>9.1613872633390692</v>
      </c>
      <c r="AM51">
        <v>0</v>
      </c>
      <c r="AN51">
        <v>0</v>
      </c>
      <c r="AO51">
        <v>0</v>
      </c>
      <c r="AP51">
        <v>0.43480800000000003</v>
      </c>
      <c r="AQ51">
        <v>17.551180952380953</v>
      </c>
      <c r="AR51">
        <v>0.93114855072463742</v>
      </c>
      <c r="AS51">
        <v>1.8182515611061552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664.5431687763695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192.24</v>
      </c>
      <c r="L52">
        <v>3.2698567046450484</v>
      </c>
      <c r="M52">
        <v>61.300000000000004</v>
      </c>
      <c r="N52">
        <v>39.894392204360273</v>
      </c>
      <c r="O52">
        <v>35.409999999999997</v>
      </c>
      <c r="P52">
        <v>26.53</v>
      </c>
      <c r="Q52">
        <v>2.2799999999999998</v>
      </c>
      <c r="R52">
        <v>9.8350204290091927</v>
      </c>
      <c r="S52">
        <v>5.96</v>
      </c>
      <c r="T52">
        <v>0</v>
      </c>
      <c r="U52">
        <v>60.321498596308167</v>
      </c>
      <c r="V52">
        <v>7.99</v>
      </c>
      <c r="W52">
        <v>19.22</v>
      </c>
      <c r="X52">
        <v>41.738784338490689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11.826075050709939</v>
      </c>
      <c r="AG52">
        <v>28.892576000000005</v>
      </c>
      <c r="AH52">
        <v>0</v>
      </c>
      <c r="AI52">
        <v>0</v>
      </c>
      <c r="AJ52">
        <v>0</v>
      </c>
      <c r="AK52">
        <v>11.03818912529551</v>
      </c>
      <c r="AL52">
        <v>9.1613872633390692</v>
      </c>
      <c r="AM52">
        <v>0</v>
      </c>
      <c r="AN52">
        <v>0</v>
      </c>
      <c r="AO52">
        <v>0</v>
      </c>
      <c r="AP52">
        <v>0.43480800000000003</v>
      </c>
      <c r="AQ52">
        <v>17.551180952380953</v>
      </c>
      <c r="AR52">
        <v>0.37333786231884042</v>
      </c>
      <c r="AS52">
        <v>1.8182515611061552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587.08535808796364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173.11</v>
      </c>
      <c r="L53">
        <v>3.2698567046450484</v>
      </c>
      <c r="M53">
        <v>61.300000000000004</v>
      </c>
      <c r="N53">
        <v>39.894392204360273</v>
      </c>
      <c r="O53">
        <v>35.409999999999997</v>
      </c>
      <c r="P53">
        <v>26.53</v>
      </c>
      <c r="Q53">
        <v>2.2799999999999998</v>
      </c>
      <c r="R53">
        <v>9.8350204290091927</v>
      </c>
      <c r="S53">
        <v>5.96</v>
      </c>
      <c r="T53">
        <v>0</v>
      </c>
      <c r="U53">
        <v>60.321498596308167</v>
      </c>
      <c r="V53">
        <v>7.99</v>
      </c>
      <c r="W53">
        <v>19.22</v>
      </c>
      <c r="X53">
        <v>43.421743565300282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11.826075050709939</v>
      </c>
      <c r="AG53">
        <v>28.892576000000005</v>
      </c>
      <c r="AH53">
        <v>0</v>
      </c>
      <c r="AI53">
        <v>0</v>
      </c>
      <c r="AJ53">
        <v>0</v>
      </c>
      <c r="AK53">
        <v>11.03818912529551</v>
      </c>
      <c r="AL53">
        <v>9.1613872633390692</v>
      </c>
      <c r="AM53">
        <v>0</v>
      </c>
      <c r="AN53">
        <v>0</v>
      </c>
      <c r="AO53">
        <v>0</v>
      </c>
      <c r="AP53">
        <v>0.43480800000000003</v>
      </c>
      <c r="AQ53">
        <v>17.551180952380953</v>
      </c>
      <c r="AR53">
        <v>0.37333786231884042</v>
      </c>
      <c r="AS53">
        <v>1.8182515611061552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569.63831731477342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173.11</v>
      </c>
      <c r="L54">
        <v>3.2698567046450484</v>
      </c>
      <c r="M54">
        <v>61.300000000000004</v>
      </c>
      <c r="N54">
        <v>39.894392204360273</v>
      </c>
      <c r="O54">
        <v>35.409999999999997</v>
      </c>
      <c r="P54">
        <v>26.53</v>
      </c>
      <c r="Q54">
        <v>2.2799999999999998</v>
      </c>
      <c r="R54">
        <v>9.8350204290091927</v>
      </c>
      <c r="S54">
        <v>5.96</v>
      </c>
      <c r="T54">
        <v>0</v>
      </c>
      <c r="U54">
        <v>60.321498596308167</v>
      </c>
      <c r="V54">
        <v>7.99</v>
      </c>
      <c r="W54">
        <v>19.22</v>
      </c>
      <c r="X54">
        <v>43.421743565300282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11.826075050709939</v>
      </c>
      <c r="AG54">
        <v>28.892576000000005</v>
      </c>
      <c r="AH54">
        <v>0</v>
      </c>
      <c r="AI54">
        <v>0</v>
      </c>
      <c r="AJ54">
        <v>0</v>
      </c>
      <c r="AK54">
        <v>11.03818912529551</v>
      </c>
      <c r="AL54">
        <v>9.1613872633390692</v>
      </c>
      <c r="AM54">
        <v>0</v>
      </c>
      <c r="AN54">
        <v>0</v>
      </c>
      <c r="AO54">
        <v>0</v>
      </c>
      <c r="AP54">
        <v>0.43480800000000003</v>
      </c>
      <c r="AQ54">
        <v>17.551180952380953</v>
      </c>
      <c r="AR54">
        <v>0.37333786231884042</v>
      </c>
      <c r="AS54">
        <v>1.8182515611061552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569.63831731477342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173.11</v>
      </c>
      <c r="L55">
        <v>3.2698567046450484</v>
      </c>
      <c r="M55">
        <v>61.300000000000004</v>
      </c>
      <c r="N55">
        <v>39.894392204360273</v>
      </c>
      <c r="O55">
        <v>35.409999999999997</v>
      </c>
      <c r="P55">
        <v>26.53</v>
      </c>
      <c r="Q55">
        <v>2.2799999999999998</v>
      </c>
      <c r="R55">
        <v>9.8350204290091927</v>
      </c>
      <c r="S55">
        <v>5.96</v>
      </c>
      <c r="T55">
        <v>0</v>
      </c>
      <c r="U55">
        <v>60.321498596308167</v>
      </c>
      <c r="V55">
        <v>7.99</v>
      </c>
      <c r="W55">
        <v>19.22</v>
      </c>
      <c r="X55">
        <v>43.42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11.826075050709939</v>
      </c>
      <c r="AG55">
        <v>28.892576000000005</v>
      </c>
      <c r="AH55">
        <v>0</v>
      </c>
      <c r="AI55">
        <v>0</v>
      </c>
      <c r="AJ55">
        <v>0</v>
      </c>
      <c r="AK55">
        <v>11.03818912529551</v>
      </c>
      <c r="AL55">
        <v>9.1613872633390692</v>
      </c>
      <c r="AM55">
        <v>0</v>
      </c>
      <c r="AN55">
        <v>0</v>
      </c>
      <c r="AO55">
        <v>0</v>
      </c>
      <c r="AP55">
        <v>0.43480800000000003</v>
      </c>
      <c r="AQ55">
        <v>17.551180952380953</v>
      </c>
      <c r="AR55">
        <v>0.27670923913043466</v>
      </c>
      <c r="AS55">
        <v>1.8182515611061552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569.53994512628481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173.11</v>
      </c>
      <c r="L56">
        <v>3.2698567046450484</v>
      </c>
      <c r="M56">
        <v>61.300000000000004</v>
      </c>
      <c r="N56">
        <v>39.894392204360273</v>
      </c>
      <c r="O56">
        <v>35.409999999999997</v>
      </c>
      <c r="P56">
        <v>26.53</v>
      </c>
      <c r="Q56">
        <v>2.2799999999999998</v>
      </c>
      <c r="R56">
        <v>9.8350204290091927</v>
      </c>
      <c r="S56">
        <v>5.96</v>
      </c>
      <c r="T56">
        <v>0</v>
      </c>
      <c r="U56">
        <v>60.321498596308167</v>
      </c>
      <c r="V56">
        <v>7.99</v>
      </c>
      <c r="W56">
        <v>19.22</v>
      </c>
      <c r="X56">
        <v>43.42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11.826075050709939</v>
      </c>
      <c r="AG56">
        <v>28.892576000000005</v>
      </c>
      <c r="AH56">
        <v>0</v>
      </c>
      <c r="AI56">
        <v>0</v>
      </c>
      <c r="AJ56">
        <v>0</v>
      </c>
      <c r="AK56">
        <v>11.03818912529551</v>
      </c>
      <c r="AL56">
        <v>9.1613872633390692</v>
      </c>
      <c r="AM56">
        <v>0</v>
      </c>
      <c r="AN56">
        <v>0</v>
      </c>
      <c r="AO56">
        <v>0</v>
      </c>
      <c r="AP56">
        <v>0.43480800000000003</v>
      </c>
      <c r="AQ56">
        <v>17.551180952380953</v>
      </c>
      <c r="AR56">
        <v>0.27670923913043466</v>
      </c>
      <c r="AS56">
        <v>1.8182515611061552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569.53994512628481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176.96</v>
      </c>
      <c r="L57">
        <v>3.2698567046450484</v>
      </c>
      <c r="M57">
        <v>61.300000000000004</v>
      </c>
      <c r="N57">
        <v>39.894392204360273</v>
      </c>
      <c r="O57">
        <v>35.409999999999997</v>
      </c>
      <c r="P57">
        <v>26.53</v>
      </c>
      <c r="Q57">
        <v>2.2799999999999998</v>
      </c>
      <c r="R57">
        <v>9.8350204290091927</v>
      </c>
      <c r="S57">
        <v>5.96</v>
      </c>
      <c r="T57">
        <v>0</v>
      </c>
      <c r="U57">
        <v>60.321498596308167</v>
      </c>
      <c r="V57">
        <v>7.99</v>
      </c>
      <c r="W57">
        <v>19.22</v>
      </c>
      <c r="X57">
        <v>43.42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11.826075050709939</v>
      </c>
      <c r="AG57">
        <v>28.892576000000005</v>
      </c>
      <c r="AH57">
        <v>0</v>
      </c>
      <c r="AI57">
        <v>0</v>
      </c>
      <c r="AJ57">
        <v>0</v>
      </c>
      <c r="AK57">
        <v>11.03818912529551</v>
      </c>
      <c r="AL57">
        <v>9.1613872633390692</v>
      </c>
      <c r="AM57">
        <v>0</v>
      </c>
      <c r="AN57">
        <v>0</v>
      </c>
      <c r="AO57">
        <v>0</v>
      </c>
      <c r="AP57">
        <v>0.43480800000000003</v>
      </c>
      <c r="AQ57">
        <v>17.551180952380953</v>
      </c>
      <c r="AR57">
        <v>0.27670923913043466</v>
      </c>
      <c r="AS57">
        <v>1.8182515611061552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573.38994512628472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176.96</v>
      </c>
      <c r="L58">
        <v>3.2698567046450484</v>
      </c>
      <c r="M58">
        <v>61.300000000000004</v>
      </c>
      <c r="N58">
        <v>39.894392204360273</v>
      </c>
      <c r="O58">
        <v>35.409999999999997</v>
      </c>
      <c r="P58">
        <v>26.53</v>
      </c>
      <c r="Q58">
        <v>2.2799999999999998</v>
      </c>
      <c r="R58">
        <v>9.8350204290091927</v>
      </c>
      <c r="S58">
        <v>5.96</v>
      </c>
      <c r="T58">
        <v>0</v>
      </c>
      <c r="U58">
        <v>60.321498596308167</v>
      </c>
      <c r="V58">
        <v>7.99</v>
      </c>
      <c r="W58">
        <v>19.22</v>
      </c>
      <c r="X58">
        <v>43.42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11.826075050709939</v>
      </c>
      <c r="AG58">
        <v>28.892576000000005</v>
      </c>
      <c r="AH58">
        <v>0</v>
      </c>
      <c r="AI58">
        <v>0</v>
      </c>
      <c r="AJ58">
        <v>0</v>
      </c>
      <c r="AK58">
        <v>11.03818912529551</v>
      </c>
      <c r="AL58">
        <v>9.1613872633390692</v>
      </c>
      <c r="AM58">
        <v>0</v>
      </c>
      <c r="AN58">
        <v>0</v>
      </c>
      <c r="AO58">
        <v>0</v>
      </c>
      <c r="AP58">
        <v>0.43480800000000003</v>
      </c>
      <c r="AQ58">
        <v>17.551180952380953</v>
      </c>
      <c r="AR58">
        <v>0.27670923913043466</v>
      </c>
      <c r="AS58">
        <v>1.8182515611061552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573.38994512628472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176.96</v>
      </c>
      <c r="L59">
        <v>3.36</v>
      </c>
      <c r="M59">
        <v>61.300000000000004</v>
      </c>
      <c r="N59">
        <v>39.894392204360273</v>
      </c>
      <c r="O59">
        <v>35.409999999999997</v>
      </c>
      <c r="P59">
        <v>26.53</v>
      </c>
      <c r="Q59">
        <v>2.2799999999999998</v>
      </c>
      <c r="R59">
        <v>9.8350204290091927</v>
      </c>
      <c r="S59">
        <v>5.96</v>
      </c>
      <c r="T59">
        <v>0</v>
      </c>
      <c r="U59">
        <v>60.321498596308167</v>
      </c>
      <c r="V59">
        <v>7.99</v>
      </c>
      <c r="W59">
        <v>19.22</v>
      </c>
      <c r="X59">
        <v>43.42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11.826075050709939</v>
      </c>
      <c r="AG59">
        <v>28.892576000000005</v>
      </c>
      <c r="AH59">
        <v>0</v>
      </c>
      <c r="AI59">
        <v>0</v>
      </c>
      <c r="AJ59">
        <v>0</v>
      </c>
      <c r="AK59">
        <v>11.03818912529551</v>
      </c>
      <c r="AL59">
        <v>9.1613872633390692</v>
      </c>
      <c r="AM59">
        <v>0</v>
      </c>
      <c r="AN59">
        <v>0</v>
      </c>
      <c r="AO59">
        <v>0</v>
      </c>
      <c r="AP59">
        <v>0.43480800000000003</v>
      </c>
      <c r="AQ59">
        <v>17.551180952380953</v>
      </c>
      <c r="AR59">
        <v>0.27670923913043466</v>
      </c>
      <c r="AS59">
        <v>1.8182515611061552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573.48008842163972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176.96</v>
      </c>
      <c r="L60">
        <v>3.36</v>
      </c>
      <c r="M60">
        <v>61.300000000000004</v>
      </c>
      <c r="N60">
        <v>39.894392204360273</v>
      </c>
      <c r="O60">
        <v>35.409999999999997</v>
      </c>
      <c r="P60">
        <v>26.53</v>
      </c>
      <c r="Q60">
        <v>2.2799999999999998</v>
      </c>
      <c r="R60">
        <v>9.8350204290091927</v>
      </c>
      <c r="S60">
        <v>5.96</v>
      </c>
      <c r="T60">
        <v>0</v>
      </c>
      <c r="U60">
        <v>60.321498596308167</v>
      </c>
      <c r="V60">
        <v>7.99</v>
      </c>
      <c r="W60">
        <v>19.22</v>
      </c>
      <c r="X60">
        <v>43.42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11.826075050709939</v>
      </c>
      <c r="AG60">
        <v>28.892576000000005</v>
      </c>
      <c r="AH60">
        <v>0</v>
      </c>
      <c r="AI60">
        <v>0</v>
      </c>
      <c r="AJ60">
        <v>0</v>
      </c>
      <c r="AK60">
        <v>11.03818912529551</v>
      </c>
      <c r="AL60">
        <v>9.1613872633390692</v>
      </c>
      <c r="AM60">
        <v>0</v>
      </c>
      <c r="AN60">
        <v>0</v>
      </c>
      <c r="AO60">
        <v>0</v>
      </c>
      <c r="AP60">
        <v>0.43480800000000003</v>
      </c>
      <c r="AQ60">
        <v>17.551180952380953</v>
      </c>
      <c r="AR60">
        <v>0.27670923913043466</v>
      </c>
      <c r="AS60">
        <v>1.8182515611061552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573.48008842163972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176.96</v>
      </c>
      <c r="L61">
        <v>3.36</v>
      </c>
      <c r="M61">
        <v>61.300000000000004</v>
      </c>
      <c r="N61">
        <v>39.894392204360273</v>
      </c>
      <c r="O61">
        <v>35.409999999999997</v>
      </c>
      <c r="P61">
        <v>26.53</v>
      </c>
      <c r="Q61">
        <v>2.2799999999999998</v>
      </c>
      <c r="R61">
        <v>9.8350204290091927</v>
      </c>
      <c r="S61">
        <v>5.96</v>
      </c>
      <c r="T61">
        <v>0</v>
      </c>
      <c r="U61">
        <v>60.321498596308167</v>
      </c>
      <c r="V61">
        <v>7.99</v>
      </c>
      <c r="W61">
        <v>19.22</v>
      </c>
      <c r="X61">
        <v>43.42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11.826075050709939</v>
      </c>
      <c r="AG61">
        <v>28.892576000000005</v>
      </c>
      <c r="AH61">
        <v>0</v>
      </c>
      <c r="AI61">
        <v>0</v>
      </c>
      <c r="AJ61">
        <v>0</v>
      </c>
      <c r="AK61">
        <v>11.03818912529551</v>
      </c>
      <c r="AL61">
        <v>9.1613872633390692</v>
      </c>
      <c r="AM61">
        <v>0</v>
      </c>
      <c r="AN61">
        <v>0</v>
      </c>
      <c r="AO61">
        <v>0</v>
      </c>
      <c r="AP61">
        <v>0.43480800000000003</v>
      </c>
      <c r="AQ61">
        <v>17.502658730158728</v>
      </c>
      <c r="AR61">
        <v>0.27670923913043466</v>
      </c>
      <c r="AS61">
        <v>1.8182515611061552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573.43156619941749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244.65</v>
      </c>
      <c r="L62">
        <v>3.36</v>
      </c>
      <c r="M62">
        <v>61.300000000000004</v>
      </c>
      <c r="N62">
        <v>39.894392204360273</v>
      </c>
      <c r="O62">
        <v>35.409999999999997</v>
      </c>
      <c r="P62">
        <v>26.53</v>
      </c>
      <c r="Q62">
        <v>2.2799999999999998</v>
      </c>
      <c r="R62">
        <v>9.8350204290091927</v>
      </c>
      <c r="S62">
        <v>5.96</v>
      </c>
      <c r="T62">
        <v>0</v>
      </c>
      <c r="U62">
        <v>60.321498596308167</v>
      </c>
      <c r="V62">
        <v>7.99</v>
      </c>
      <c r="W62">
        <v>19.22</v>
      </c>
      <c r="X62">
        <v>41.738784338490689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11.826075050709939</v>
      </c>
      <c r="AG62">
        <v>28.892576000000005</v>
      </c>
      <c r="AH62">
        <v>0</v>
      </c>
      <c r="AI62">
        <v>0</v>
      </c>
      <c r="AJ62">
        <v>0</v>
      </c>
      <c r="AK62">
        <v>11.03818912529551</v>
      </c>
      <c r="AL62">
        <v>9.1613872633390692</v>
      </c>
      <c r="AM62">
        <v>0</v>
      </c>
      <c r="AN62">
        <v>0</v>
      </c>
      <c r="AO62">
        <v>0</v>
      </c>
      <c r="AP62">
        <v>0.43480800000000003</v>
      </c>
      <c r="AQ62">
        <v>17.377887301587304</v>
      </c>
      <c r="AR62">
        <v>0.27670923913043466</v>
      </c>
      <c r="AS62">
        <v>1.8182515611061552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639.31557910933657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298.39999999999998</v>
      </c>
      <c r="L63">
        <v>3.4001472243872866</v>
      </c>
      <c r="M63">
        <v>61.300000000000004</v>
      </c>
      <c r="N63">
        <v>39.894392204360273</v>
      </c>
      <c r="O63">
        <v>35.409999999999997</v>
      </c>
      <c r="P63">
        <v>26.53</v>
      </c>
      <c r="Q63">
        <v>5.55</v>
      </c>
      <c r="R63">
        <v>10.64</v>
      </c>
      <c r="S63">
        <v>7.62</v>
      </c>
      <c r="T63">
        <v>0</v>
      </c>
      <c r="U63">
        <v>60.321498596308167</v>
      </c>
      <c r="V63">
        <v>7.99</v>
      </c>
      <c r="W63">
        <v>19.22</v>
      </c>
      <c r="X63">
        <v>41.738784338490689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11.826075050709939</v>
      </c>
      <c r="AG63">
        <v>28.892576000000005</v>
      </c>
      <c r="AH63">
        <v>0</v>
      </c>
      <c r="AI63">
        <v>0</v>
      </c>
      <c r="AJ63">
        <v>0</v>
      </c>
      <c r="AK63">
        <v>11.03818912529551</v>
      </c>
      <c r="AL63">
        <v>9.1613872633390692</v>
      </c>
      <c r="AM63">
        <v>0</v>
      </c>
      <c r="AN63">
        <v>0</v>
      </c>
      <c r="AO63">
        <v>0</v>
      </c>
      <c r="AP63">
        <v>0.43480800000000003</v>
      </c>
      <c r="AQ63">
        <v>17.377887301587304</v>
      </c>
      <c r="AR63">
        <v>0.27670923913043466</v>
      </c>
      <c r="AS63">
        <v>1.8182515611061552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698.8407059047147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355.77</v>
      </c>
      <c r="L64">
        <v>3.4001472243872866</v>
      </c>
      <c r="M64">
        <v>61.300000000000004</v>
      </c>
      <c r="N64">
        <v>39.894392204360273</v>
      </c>
      <c r="O64">
        <v>35.409999999999997</v>
      </c>
      <c r="P64">
        <v>26.53</v>
      </c>
      <c r="Q64">
        <v>5.55</v>
      </c>
      <c r="R64">
        <v>12.144392185238784</v>
      </c>
      <c r="S64">
        <v>7.62</v>
      </c>
      <c r="T64">
        <v>0</v>
      </c>
      <c r="U64">
        <v>60.321498596308167</v>
      </c>
      <c r="V64">
        <v>7.99</v>
      </c>
      <c r="W64">
        <v>19.22</v>
      </c>
      <c r="X64">
        <v>41.738784338490689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11.826075050709939</v>
      </c>
      <c r="AG64">
        <v>28.892576000000005</v>
      </c>
      <c r="AH64">
        <v>0</v>
      </c>
      <c r="AI64">
        <v>0</v>
      </c>
      <c r="AJ64">
        <v>0</v>
      </c>
      <c r="AK64">
        <v>11.03818912529551</v>
      </c>
      <c r="AL64">
        <v>9.1613872633390692</v>
      </c>
      <c r="AM64">
        <v>0</v>
      </c>
      <c r="AN64">
        <v>0</v>
      </c>
      <c r="AO64">
        <v>0</v>
      </c>
      <c r="AP64">
        <v>0.43480800000000003</v>
      </c>
      <c r="AQ64">
        <v>17.377887301587304</v>
      </c>
      <c r="AR64">
        <v>0.27670923913043466</v>
      </c>
      <c r="AS64">
        <v>1.8182515611061552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757.71509808995347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413.12999999999994</v>
      </c>
      <c r="L65">
        <v>3.4001472243872866</v>
      </c>
      <c r="M65">
        <v>61.300000000000004</v>
      </c>
      <c r="N65">
        <v>43.658784463674785</v>
      </c>
      <c r="O65">
        <v>35.409999999999997</v>
      </c>
      <c r="P65">
        <v>26.53</v>
      </c>
      <c r="Q65">
        <v>5.55</v>
      </c>
      <c r="R65">
        <v>12.144392185238784</v>
      </c>
      <c r="S65">
        <v>7.62</v>
      </c>
      <c r="T65">
        <v>0</v>
      </c>
      <c r="U65">
        <v>60.321498596308167</v>
      </c>
      <c r="V65">
        <v>8.7799999999999994</v>
      </c>
      <c r="W65">
        <v>19.22</v>
      </c>
      <c r="X65">
        <v>41.738784338490689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11.826075050709939</v>
      </c>
      <c r="AG65">
        <v>28.892576000000005</v>
      </c>
      <c r="AH65">
        <v>0</v>
      </c>
      <c r="AI65">
        <v>0</v>
      </c>
      <c r="AJ65">
        <v>0</v>
      </c>
      <c r="AK65">
        <v>11.03818912529551</v>
      </c>
      <c r="AL65">
        <v>9.1613872633390692</v>
      </c>
      <c r="AM65">
        <v>0</v>
      </c>
      <c r="AN65">
        <v>0</v>
      </c>
      <c r="AO65">
        <v>0</v>
      </c>
      <c r="AP65">
        <v>0.43480800000000003</v>
      </c>
      <c r="AQ65">
        <v>17.377887301587304</v>
      </c>
      <c r="AR65">
        <v>0.27670923913043466</v>
      </c>
      <c r="AS65">
        <v>1.8182515611061552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819.62949034926805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434.37</v>
      </c>
      <c r="L66">
        <v>3.4001472243872866</v>
      </c>
      <c r="M66">
        <v>61.300000000000004</v>
      </c>
      <c r="N66">
        <v>48.730000000000004</v>
      </c>
      <c r="O66">
        <v>35.409999999999997</v>
      </c>
      <c r="P66">
        <v>26.53</v>
      </c>
      <c r="Q66">
        <v>5.55</v>
      </c>
      <c r="R66">
        <v>12.144392185238784</v>
      </c>
      <c r="S66">
        <v>7.62</v>
      </c>
      <c r="T66">
        <v>0</v>
      </c>
      <c r="U66">
        <v>60.321498596308167</v>
      </c>
      <c r="V66">
        <v>8.8000000000000007</v>
      </c>
      <c r="W66">
        <v>19.22</v>
      </c>
      <c r="X66">
        <v>41.738784338490689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11.826075050709939</v>
      </c>
      <c r="AG66">
        <v>28.892576000000005</v>
      </c>
      <c r="AH66">
        <v>0</v>
      </c>
      <c r="AI66">
        <v>0</v>
      </c>
      <c r="AJ66">
        <v>0</v>
      </c>
      <c r="AK66">
        <v>11.03818912529551</v>
      </c>
      <c r="AL66">
        <v>9.1613872633390692</v>
      </c>
      <c r="AM66">
        <v>0</v>
      </c>
      <c r="AN66">
        <v>0</v>
      </c>
      <c r="AO66">
        <v>0</v>
      </c>
      <c r="AP66">
        <v>0.43480800000000003</v>
      </c>
      <c r="AQ66">
        <v>17.377887301587304</v>
      </c>
      <c r="AR66">
        <v>0.27670923913043466</v>
      </c>
      <c r="AS66">
        <v>1.8182515611061552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845.96070588559314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434.37</v>
      </c>
      <c r="L67">
        <v>3.4001472243872866</v>
      </c>
      <c r="M67">
        <v>61.300000000000004</v>
      </c>
      <c r="N67">
        <v>50.135607918710583</v>
      </c>
      <c r="O67">
        <v>35.409999999999997</v>
      </c>
      <c r="P67">
        <v>26.53</v>
      </c>
      <c r="Q67">
        <v>5.55</v>
      </c>
      <c r="R67">
        <v>12.144392185238784</v>
      </c>
      <c r="S67">
        <v>7.62</v>
      </c>
      <c r="T67">
        <v>0</v>
      </c>
      <c r="U67">
        <v>60.321498596308167</v>
      </c>
      <c r="V67">
        <v>8.7899999999999974</v>
      </c>
      <c r="W67">
        <v>19.22</v>
      </c>
      <c r="X67">
        <v>41.738784338490689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11.826075050709939</v>
      </c>
      <c r="AG67">
        <v>28.892576000000005</v>
      </c>
      <c r="AH67">
        <v>0</v>
      </c>
      <c r="AI67">
        <v>0</v>
      </c>
      <c r="AJ67">
        <v>0</v>
      </c>
      <c r="AK67">
        <v>11.03818912529551</v>
      </c>
      <c r="AL67">
        <v>9.1613872633390692</v>
      </c>
      <c r="AM67">
        <v>0</v>
      </c>
      <c r="AN67">
        <v>0</v>
      </c>
      <c r="AO67">
        <v>0</v>
      </c>
      <c r="AP67">
        <v>0.43480800000000003</v>
      </c>
      <c r="AQ67">
        <v>26.063365079365081</v>
      </c>
      <c r="AR67">
        <v>0.27670923913043466</v>
      </c>
      <c r="AS67">
        <v>1.8182515611061552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856.04179158208171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434.37</v>
      </c>
      <c r="L68">
        <v>3.4</v>
      </c>
      <c r="M68">
        <v>61.300000000000004</v>
      </c>
      <c r="N68">
        <v>50.135607918710583</v>
      </c>
      <c r="O68">
        <v>35.409999999999997</v>
      </c>
      <c r="P68">
        <v>26.53</v>
      </c>
      <c r="Q68">
        <v>6.19</v>
      </c>
      <c r="R68">
        <v>12.84613998197657</v>
      </c>
      <c r="S68">
        <v>8.08</v>
      </c>
      <c r="T68">
        <v>0</v>
      </c>
      <c r="U68">
        <v>60.321498596308167</v>
      </c>
      <c r="V68">
        <v>8.49</v>
      </c>
      <c r="W68">
        <v>19.22</v>
      </c>
      <c r="X68">
        <v>41.738784338490689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11.826075050709939</v>
      </c>
      <c r="AG68">
        <v>28.892576000000005</v>
      </c>
      <c r="AH68">
        <v>0</v>
      </c>
      <c r="AI68">
        <v>0</v>
      </c>
      <c r="AJ68">
        <v>0</v>
      </c>
      <c r="AK68">
        <v>11.03818912529551</v>
      </c>
      <c r="AL68">
        <v>9.1613872633390692</v>
      </c>
      <c r="AM68">
        <v>0</v>
      </c>
      <c r="AN68">
        <v>0</v>
      </c>
      <c r="AO68">
        <v>0</v>
      </c>
      <c r="AP68">
        <v>0.43480800000000003</v>
      </c>
      <c r="AQ68">
        <v>26.063365079365081</v>
      </c>
      <c r="AR68">
        <v>0.27670923913043466</v>
      </c>
      <c r="AS68">
        <v>1.8182515611061552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857.54339215443224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434.37</v>
      </c>
      <c r="L69">
        <v>3.39</v>
      </c>
      <c r="M69">
        <v>61.300000000000004</v>
      </c>
      <c r="N69">
        <v>50.135607918710583</v>
      </c>
      <c r="O69">
        <v>35.409999999999997</v>
      </c>
      <c r="P69">
        <v>26.53</v>
      </c>
      <c r="Q69">
        <v>5.8463299874529486</v>
      </c>
      <c r="R69">
        <v>11.736694819819821</v>
      </c>
      <c r="S69">
        <v>9.7499999999999982</v>
      </c>
      <c r="T69">
        <v>0</v>
      </c>
      <c r="U69">
        <v>60.321498596308167</v>
      </c>
      <c r="V69">
        <v>8.6999999999999993</v>
      </c>
      <c r="W69">
        <v>19.22</v>
      </c>
      <c r="X69">
        <v>41.738784338490689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11.826075050709939</v>
      </c>
      <c r="AG69">
        <v>28.892576000000005</v>
      </c>
      <c r="AH69">
        <v>7.9977858500527974</v>
      </c>
      <c r="AI69">
        <v>0</v>
      </c>
      <c r="AJ69">
        <v>0</v>
      </c>
      <c r="AK69">
        <v>11.03818912529551</v>
      </c>
      <c r="AL69">
        <v>9.1613872633390692</v>
      </c>
      <c r="AM69">
        <v>0</v>
      </c>
      <c r="AN69">
        <v>0</v>
      </c>
      <c r="AO69">
        <v>0</v>
      </c>
      <c r="AP69">
        <v>0.43480800000000003</v>
      </c>
      <c r="AQ69">
        <v>26.063365079365081</v>
      </c>
      <c r="AR69">
        <v>0.27670923913043466</v>
      </c>
      <c r="AS69">
        <v>1.8182515611061552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865.95806282978117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434.37</v>
      </c>
      <c r="L70">
        <v>6.0298481949549361</v>
      </c>
      <c r="M70">
        <v>61.300000000000004</v>
      </c>
      <c r="N70">
        <v>50.135607918710583</v>
      </c>
      <c r="O70">
        <v>35.409999999999997</v>
      </c>
      <c r="P70">
        <v>26.53</v>
      </c>
      <c r="Q70">
        <v>7.5856101792943909</v>
      </c>
      <c r="R70">
        <v>17.565607500000002</v>
      </c>
      <c r="S70">
        <v>11.14</v>
      </c>
      <c r="T70">
        <v>0</v>
      </c>
      <c r="U70">
        <v>60.321498596308167</v>
      </c>
      <c r="V70">
        <v>8.7899999999999991</v>
      </c>
      <c r="W70">
        <v>19.22</v>
      </c>
      <c r="X70">
        <v>41.738784338490689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11.826075050709939</v>
      </c>
      <c r="AG70">
        <v>28.892576000000005</v>
      </c>
      <c r="AH70">
        <v>17.589858500527981</v>
      </c>
      <c r="AI70">
        <v>0</v>
      </c>
      <c r="AJ70">
        <v>0</v>
      </c>
      <c r="AK70">
        <v>11.03818912529551</v>
      </c>
      <c r="AL70">
        <v>9.1613872633390692</v>
      </c>
      <c r="AM70">
        <v>0</v>
      </c>
      <c r="AN70">
        <v>0</v>
      </c>
      <c r="AO70">
        <v>0</v>
      </c>
      <c r="AP70">
        <v>0.43480800000000003</v>
      </c>
      <c r="AQ70">
        <v>26.063365079365081</v>
      </c>
      <c r="AR70">
        <v>0.27670923913043466</v>
      </c>
      <c r="AS70">
        <v>1.8182515611061552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887.2381765472328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434.37</v>
      </c>
      <c r="L71">
        <v>6.0298556725706085</v>
      </c>
      <c r="M71">
        <v>61.300000000000004</v>
      </c>
      <c r="N71">
        <v>50.135607918710583</v>
      </c>
      <c r="O71">
        <v>35.409999999999997</v>
      </c>
      <c r="P71">
        <v>26.53</v>
      </c>
      <c r="Q71">
        <v>7.5856101792943909</v>
      </c>
      <c r="R71">
        <v>17.895608439646711</v>
      </c>
      <c r="S71">
        <v>11.14</v>
      </c>
      <c r="T71">
        <v>0</v>
      </c>
      <c r="U71">
        <v>60.321498596308167</v>
      </c>
      <c r="V71">
        <v>8.7899999999999991</v>
      </c>
      <c r="W71">
        <v>19.22</v>
      </c>
      <c r="X71">
        <v>41.738784338490689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6.9571294473883425</v>
      </c>
      <c r="AF71">
        <v>11.826075050709939</v>
      </c>
      <c r="AG71">
        <v>28.892576000000005</v>
      </c>
      <c r="AH71">
        <v>26.386983738120374</v>
      </c>
      <c r="AI71">
        <v>0</v>
      </c>
      <c r="AJ71">
        <v>0</v>
      </c>
      <c r="AK71">
        <v>11.03818912529551</v>
      </c>
      <c r="AL71">
        <v>1.6711325301204818</v>
      </c>
      <c r="AM71">
        <v>2.2265401350337584</v>
      </c>
      <c r="AN71">
        <v>0</v>
      </c>
      <c r="AO71">
        <v>0</v>
      </c>
      <c r="AP71">
        <v>0.43480800000000003</v>
      </c>
      <c r="AQ71">
        <v>26.063365079365081</v>
      </c>
      <c r="AR71">
        <v>0.27670923913043466</v>
      </c>
      <c r="AS71">
        <v>1.8182515611061552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898.05872505129128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479.38734963587581</v>
      </c>
      <c r="L72">
        <v>6.0298556725706085</v>
      </c>
      <c r="M72">
        <v>61.300000000000004</v>
      </c>
      <c r="N72">
        <v>50.135607918710583</v>
      </c>
      <c r="O72">
        <v>35.409999999999997</v>
      </c>
      <c r="P72">
        <v>26.53</v>
      </c>
      <c r="Q72">
        <v>7.5856101792943909</v>
      </c>
      <c r="R72">
        <v>17.895608439646711</v>
      </c>
      <c r="S72">
        <v>11.14</v>
      </c>
      <c r="T72">
        <v>0</v>
      </c>
      <c r="U72">
        <v>60.321498596308167</v>
      </c>
      <c r="V72">
        <v>8.7899999999999991</v>
      </c>
      <c r="W72">
        <v>19.22</v>
      </c>
      <c r="X72">
        <v>41.738784338490689</v>
      </c>
      <c r="Y72">
        <v>0</v>
      </c>
      <c r="Z72">
        <v>0.92667363636363609</v>
      </c>
      <c r="AA72">
        <v>5.5739620253164572</v>
      </c>
      <c r="AB72">
        <v>1.1242490622655661</v>
      </c>
      <c r="AC72">
        <v>4.0847259305795509</v>
      </c>
      <c r="AD72">
        <v>3.513701741105224</v>
      </c>
      <c r="AE72">
        <v>13.914258894776685</v>
      </c>
      <c r="AF72">
        <v>17.739112576064912</v>
      </c>
      <c r="AG72">
        <v>28.892576000000005</v>
      </c>
      <c r="AH72">
        <v>35.179717001055963</v>
      </c>
      <c r="AI72">
        <v>0</v>
      </c>
      <c r="AJ72">
        <v>0</v>
      </c>
      <c r="AK72">
        <v>11.03818912529551</v>
      </c>
      <c r="AL72">
        <v>1.6711325301204818</v>
      </c>
      <c r="AM72">
        <v>4.4442970742685661</v>
      </c>
      <c r="AN72">
        <v>0</v>
      </c>
      <c r="AO72">
        <v>0</v>
      </c>
      <c r="AP72">
        <v>0.43480800000000003</v>
      </c>
      <c r="AQ72">
        <v>34.339869841269845</v>
      </c>
      <c r="AR72">
        <v>0.27670923913043466</v>
      </c>
      <c r="AS72">
        <v>1.8182515611061552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990.45654901961586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482.87735757058607</v>
      </c>
      <c r="L73">
        <v>6.0298556725706085</v>
      </c>
      <c r="M73">
        <v>61.300000000000004</v>
      </c>
      <c r="N73">
        <v>50.135607918710583</v>
      </c>
      <c r="O73">
        <v>35.409999999999997</v>
      </c>
      <c r="P73">
        <v>26.53</v>
      </c>
      <c r="Q73">
        <v>7.5856101792943909</v>
      </c>
      <c r="R73">
        <v>17.895608439646711</v>
      </c>
      <c r="S73">
        <v>11.14</v>
      </c>
      <c r="T73">
        <v>0</v>
      </c>
      <c r="U73">
        <v>60.321498596308167</v>
      </c>
      <c r="V73">
        <v>8.7899999999999991</v>
      </c>
      <c r="W73">
        <v>19.22</v>
      </c>
      <c r="X73">
        <v>41.738784338490689</v>
      </c>
      <c r="Y73">
        <v>0</v>
      </c>
      <c r="Z73">
        <v>5.5029481818181809</v>
      </c>
      <c r="AA73">
        <v>10.172810126582281</v>
      </c>
      <c r="AB73">
        <v>16.679288822205546</v>
      </c>
      <c r="AC73">
        <v>8.1826283964190356</v>
      </c>
      <c r="AD73">
        <v>7.712575321725966</v>
      </c>
      <c r="AE73">
        <v>13.914258894776685</v>
      </c>
      <c r="AF73">
        <v>26.01597870182556</v>
      </c>
      <c r="AG73">
        <v>28.892576000000005</v>
      </c>
      <c r="AH73">
        <v>49.370187117212247</v>
      </c>
      <c r="AI73">
        <v>0</v>
      </c>
      <c r="AJ73">
        <v>0</v>
      </c>
      <c r="AK73">
        <v>11.03818912529551</v>
      </c>
      <c r="AL73">
        <v>1.6711325301204818</v>
      </c>
      <c r="AM73">
        <v>4.4442970742685661</v>
      </c>
      <c r="AN73">
        <v>0</v>
      </c>
      <c r="AO73">
        <v>0</v>
      </c>
      <c r="AP73">
        <v>0.43480800000000003</v>
      </c>
      <c r="AQ73">
        <v>34.339869841269845</v>
      </c>
      <c r="AR73">
        <v>0.27670923913043466</v>
      </c>
      <c r="AS73">
        <v>1.8182515611061552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1049.4408316493634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489.60746011671671</v>
      </c>
      <c r="L74">
        <v>6.0298556725706085</v>
      </c>
      <c r="M74">
        <v>61.300000000000004</v>
      </c>
      <c r="N74">
        <v>50.135607918710583</v>
      </c>
      <c r="O74">
        <v>35.409999999999997</v>
      </c>
      <c r="P74">
        <v>26.53</v>
      </c>
      <c r="Q74">
        <v>7.5856101792943909</v>
      </c>
      <c r="R74">
        <v>17.895608439646711</v>
      </c>
      <c r="S74">
        <v>11.14</v>
      </c>
      <c r="T74">
        <v>0</v>
      </c>
      <c r="U74">
        <v>60.321498596308167</v>
      </c>
      <c r="V74">
        <v>8.7899999999999991</v>
      </c>
      <c r="W74">
        <v>19.22</v>
      </c>
      <c r="X74">
        <v>41.738784338490689</v>
      </c>
      <c r="Y74">
        <v>0</v>
      </c>
      <c r="Z74">
        <v>8.2566181818181796</v>
      </c>
      <c r="AA74">
        <v>10.172810126582281</v>
      </c>
      <c r="AB74">
        <v>16.679288822205546</v>
      </c>
      <c r="AC74">
        <v>8.1826283964190356</v>
      </c>
      <c r="AD74">
        <v>7.712575321725966</v>
      </c>
      <c r="AE74">
        <v>13.914258894776685</v>
      </c>
      <c r="AF74">
        <v>26.01597870182556</v>
      </c>
      <c r="AG74">
        <v>28.892576000000005</v>
      </c>
      <c r="AH74">
        <v>49.370187117212247</v>
      </c>
      <c r="AI74">
        <v>0</v>
      </c>
      <c r="AJ74">
        <v>0</v>
      </c>
      <c r="AK74">
        <v>11.03818912529551</v>
      </c>
      <c r="AL74">
        <v>1.6711325301204818</v>
      </c>
      <c r="AM74">
        <v>4.4442970742685661</v>
      </c>
      <c r="AN74">
        <v>0</v>
      </c>
      <c r="AO74">
        <v>0</v>
      </c>
      <c r="AP74">
        <v>0.43480800000000003</v>
      </c>
      <c r="AQ74">
        <v>34.339869841269845</v>
      </c>
      <c r="AR74">
        <v>0.27670923913043466</v>
      </c>
      <c r="AS74">
        <v>1.8182515611061552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1058.9246041954941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489.60746011671671</v>
      </c>
      <c r="L75">
        <v>6.0298556725706085</v>
      </c>
      <c r="M75">
        <v>61.300000000000004</v>
      </c>
      <c r="N75">
        <v>50.135607918710583</v>
      </c>
      <c r="O75">
        <v>35.409999999999997</v>
      </c>
      <c r="P75">
        <v>26.53</v>
      </c>
      <c r="Q75">
        <v>7.5856101792943909</v>
      </c>
      <c r="R75">
        <v>17.895608439646711</v>
      </c>
      <c r="S75">
        <v>11.14</v>
      </c>
      <c r="T75">
        <v>0</v>
      </c>
      <c r="U75">
        <v>60.321498596308167</v>
      </c>
      <c r="V75">
        <v>8.7899999999999991</v>
      </c>
      <c r="W75">
        <v>19.22</v>
      </c>
      <c r="X75">
        <v>41.738784338490689</v>
      </c>
      <c r="Y75">
        <v>0</v>
      </c>
      <c r="Z75">
        <v>8.2566181818181796</v>
      </c>
      <c r="AA75">
        <v>10.172810126582281</v>
      </c>
      <c r="AB75">
        <v>16.679288822205546</v>
      </c>
      <c r="AC75">
        <v>8.1826283964190356</v>
      </c>
      <c r="AD75">
        <v>11.573255109765332</v>
      </c>
      <c r="AE75">
        <v>13.914258894776685</v>
      </c>
      <c r="AF75">
        <v>26.01597870182556</v>
      </c>
      <c r="AG75">
        <v>28.892576000000005</v>
      </c>
      <c r="AH75">
        <v>49.370187117212247</v>
      </c>
      <c r="AI75">
        <v>0</v>
      </c>
      <c r="AJ75">
        <v>0</v>
      </c>
      <c r="AK75">
        <v>11.03818912529551</v>
      </c>
      <c r="AL75">
        <v>9.1613872633390692</v>
      </c>
      <c r="AM75">
        <v>4.4442970742685661</v>
      </c>
      <c r="AN75">
        <v>0</v>
      </c>
      <c r="AO75">
        <v>0</v>
      </c>
      <c r="AP75">
        <v>0</v>
      </c>
      <c r="AQ75">
        <v>34.339869841269845</v>
      </c>
      <c r="AR75">
        <v>0.27670923913043466</v>
      </c>
      <c r="AS75">
        <v>1.8182515611061552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1069.8407307167522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489.60746011671671</v>
      </c>
      <c r="L76">
        <v>6.0298556725706085</v>
      </c>
      <c r="M76">
        <v>61.300000000000004</v>
      </c>
      <c r="N76">
        <v>50.135607918710583</v>
      </c>
      <c r="O76">
        <v>35.409999999999997</v>
      </c>
      <c r="P76">
        <v>26.53</v>
      </c>
      <c r="Q76">
        <v>7.5856101792943909</v>
      </c>
      <c r="R76">
        <v>17.895608439646711</v>
      </c>
      <c r="S76">
        <v>11.14</v>
      </c>
      <c r="T76">
        <v>0</v>
      </c>
      <c r="U76">
        <v>60.321498596308167</v>
      </c>
      <c r="V76">
        <v>8.7899999999999991</v>
      </c>
      <c r="W76">
        <v>19.22</v>
      </c>
      <c r="X76">
        <v>41.738784338490689</v>
      </c>
      <c r="Y76">
        <v>0</v>
      </c>
      <c r="Z76">
        <v>5.5029481818181809</v>
      </c>
      <c r="AA76">
        <v>10.172810126582281</v>
      </c>
      <c r="AB76">
        <v>16.679288822205546</v>
      </c>
      <c r="AC76">
        <v>8.1826283964190356</v>
      </c>
      <c r="AD76">
        <v>11.573255109765332</v>
      </c>
      <c r="AE76">
        <v>13.914258894776685</v>
      </c>
      <c r="AF76">
        <v>26.01597870182556</v>
      </c>
      <c r="AG76">
        <v>28.892576000000005</v>
      </c>
      <c r="AH76">
        <v>49.370187117212247</v>
      </c>
      <c r="AI76">
        <v>0</v>
      </c>
      <c r="AJ76">
        <v>0</v>
      </c>
      <c r="AK76">
        <v>11.03818912529551</v>
      </c>
      <c r="AL76">
        <v>49.992228055077447</v>
      </c>
      <c r="AM76">
        <v>4.4442970742685661</v>
      </c>
      <c r="AN76">
        <v>0</v>
      </c>
      <c r="AO76">
        <v>0</v>
      </c>
      <c r="AP76">
        <v>0</v>
      </c>
      <c r="AQ76">
        <v>34.339869841269845</v>
      </c>
      <c r="AR76">
        <v>0.27670923913043466</v>
      </c>
      <c r="AS76">
        <v>1.8182515611061552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1107.9179015084906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489.60746011671671</v>
      </c>
      <c r="L77">
        <v>6.0298556725706085</v>
      </c>
      <c r="M77">
        <v>61.300000000000004</v>
      </c>
      <c r="N77">
        <v>50.135607918710583</v>
      </c>
      <c r="O77">
        <v>35.409999999999997</v>
      </c>
      <c r="P77">
        <v>26.53</v>
      </c>
      <c r="Q77">
        <v>7.5856101792943909</v>
      </c>
      <c r="R77">
        <v>17.895608439646711</v>
      </c>
      <c r="S77">
        <v>11.14</v>
      </c>
      <c r="T77">
        <v>0</v>
      </c>
      <c r="U77">
        <v>60.321498596308167</v>
      </c>
      <c r="V77">
        <v>8.7899999999999991</v>
      </c>
      <c r="W77">
        <v>19.22</v>
      </c>
      <c r="X77">
        <v>41.738784338490689</v>
      </c>
      <c r="Y77">
        <v>0</v>
      </c>
      <c r="Z77">
        <v>5.5029481818181809</v>
      </c>
      <c r="AA77">
        <v>10.172810126582281</v>
      </c>
      <c r="AB77">
        <v>16.679288822205546</v>
      </c>
      <c r="AC77">
        <v>8.1826283964190356</v>
      </c>
      <c r="AD77">
        <v>11.573255109765332</v>
      </c>
      <c r="AE77">
        <v>13.914258894776685</v>
      </c>
      <c r="AF77">
        <v>26.01597870182556</v>
      </c>
      <c r="AG77">
        <v>28.892576000000005</v>
      </c>
      <c r="AH77">
        <v>31.183020063357969</v>
      </c>
      <c r="AI77">
        <v>0</v>
      </c>
      <c r="AJ77">
        <v>0</v>
      </c>
      <c r="AK77">
        <v>11.03818912529551</v>
      </c>
      <c r="AL77">
        <v>49.992228055077447</v>
      </c>
      <c r="AM77">
        <v>4.4442970742685661</v>
      </c>
      <c r="AN77">
        <v>0</v>
      </c>
      <c r="AO77">
        <v>0</v>
      </c>
      <c r="AP77">
        <v>0</v>
      </c>
      <c r="AQ77">
        <v>34.339869841269845</v>
      </c>
      <c r="AR77">
        <v>0.27670923913043466</v>
      </c>
      <c r="AS77">
        <v>1.8182515611061552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1089.7307344546361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489.60746011671671</v>
      </c>
      <c r="L78">
        <v>6.0298556725706085</v>
      </c>
      <c r="M78">
        <v>61.300000000000004</v>
      </c>
      <c r="N78">
        <v>50.135607918710583</v>
      </c>
      <c r="O78">
        <v>35.409999999999997</v>
      </c>
      <c r="P78">
        <v>26.53</v>
      </c>
      <c r="Q78">
        <v>7.5856101792943909</v>
      </c>
      <c r="R78">
        <v>17.895608439646711</v>
      </c>
      <c r="S78">
        <v>11.14</v>
      </c>
      <c r="T78">
        <v>0</v>
      </c>
      <c r="U78">
        <v>60.321498596308167</v>
      </c>
      <c r="V78">
        <v>8.7899999999999991</v>
      </c>
      <c r="W78">
        <v>19.22</v>
      </c>
      <c r="X78">
        <v>41.738784338490689</v>
      </c>
      <c r="Y78">
        <v>0</v>
      </c>
      <c r="Z78">
        <v>5.5029481818181809</v>
      </c>
      <c r="AA78">
        <v>5.5739620253164572</v>
      </c>
      <c r="AB78">
        <v>16.679288822205546</v>
      </c>
      <c r="AC78">
        <v>8.1826283964190356</v>
      </c>
      <c r="AD78">
        <v>11.573255109765332</v>
      </c>
      <c r="AE78">
        <v>13.914258894776685</v>
      </c>
      <c r="AF78">
        <v>26.01597870182556</v>
      </c>
      <c r="AG78">
        <v>28.892576000000005</v>
      </c>
      <c r="AH78">
        <v>25.829202956705384</v>
      </c>
      <c r="AI78">
        <v>0</v>
      </c>
      <c r="AJ78">
        <v>0</v>
      </c>
      <c r="AK78">
        <v>11.03818912529551</v>
      </c>
      <c r="AL78">
        <v>39.995274526678138</v>
      </c>
      <c r="AM78">
        <v>4.4442970742685661</v>
      </c>
      <c r="AN78">
        <v>0</v>
      </c>
      <c r="AO78">
        <v>0</v>
      </c>
      <c r="AP78">
        <v>0</v>
      </c>
      <c r="AQ78">
        <v>34.339869841269845</v>
      </c>
      <c r="AR78">
        <v>0.27670923913043466</v>
      </c>
      <c r="AS78">
        <v>1.8182515611061552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1069.7811157183185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489.60746011671671</v>
      </c>
      <c r="L79">
        <v>6.0298556725706085</v>
      </c>
      <c r="M79">
        <v>61.300000000000004</v>
      </c>
      <c r="N79">
        <v>50.135607918710583</v>
      </c>
      <c r="O79">
        <v>35.409999999999997</v>
      </c>
      <c r="P79">
        <v>26.53</v>
      </c>
      <c r="Q79">
        <v>7.5856101792943909</v>
      </c>
      <c r="R79">
        <v>17.895608439646711</v>
      </c>
      <c r="S79">
        <v>11.14</v>
      </c>
      <c r="T79">
        <v>0</v>
      </c>
      <c r="U79">
        <v>60.321498596308167</v>
      </c>
      <c r="V79">
        <v>8.7899999999999991</v>
      </c>
      <c r="W79">
        <v>19.22</v>
      </c>
      <c r="X79">
        <v>41.738784338490689</v>
      </c>
      <c r="Y79">
        <v>0</v>
      </c>
      <c r="Z79">
        <v>0.46553272727272721</v>
      </c>
      <c r="AA79">
        <v>0</v>
      </c>
      <c r="AB79">
        <v>0.84318679669917462</v>
      </c>
      <c r="AC79">
        <v>4.0847259305795509</v>
      </c>
      <c r="AD79">
        <v>7.712575321725966</v>
      </c>
      <c r="AE79">
        <v>13.914258894776685</v>
      </c>
      <c r="AF79">
        <v>17.739112576064912</v>
      </c>
      <c r="AG79">
        <v>28.892576000000005</v>
      </c>
      <c r="AH79">
        <v>25.587644350580778</v>
      </c>
      <c r="AI79">
        <v>1.6118593872741551</v>
      </c>
      <c r="AJ79">
        <v>0</v>
      </c>
      <c r="AK79">
        <v>11.03818912529551</v>
      </c>
      <c r="AL79">
        <v>39.995274526678138</v>
      </c>
      <c r="AM79">
        <v>2.2265401350337584</v>
      </c>
      <c r="AN79">
        <v>0</v>
      </c>
      <c r="AO79">
        <v>0</v>
      </c>
      <c r="AP79">
        <v>0</v>
      </c>
      <c r="AQ79">
        <v>26.063365079365081</v>
      </c>
      <c r="AR79">
        <v>11.182567028985504</v>
      </c>
      <c r="AS79">
        <v>4.54123699078204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1031.6030701328518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489.60746011671671</v>
      </c>
      <c r="L80">
        <v>6.0298556725706085</v>
      </c>
      <c r="M80">
        <v>61.300000000000004</v>
      </c>
      <c r="N80">
        <v>50.135607918710583</v>
      </c>
      <c r="O80">
        <v>35.409999999999997</v>
      </c>
      <c r="P80">
        <v>26.53</v>
      </c>
      <c r="Q80">
        <v>7.5856101792943909</v>
      </c>
      <c r="R80">
        <v>17.895608439646711</v>
      </c>
      <c r="S80">
        <v>11.14</v>
      </c>
      <c r="T80">
        <v>0</v>
      </c>
      <c r="U80">
        <v>60.321498596308167</v>
      </c>
      <c r="V80">
        <v>8.7899999999999991</v>
      </c>
      <c r="W80">
        <v>19.22</v>
      </c>
      <c r="X80">
        <v>41.738784338490689</v>
      </c>
      <c r="Y80">
        <v>0</v>
      </c>
      <c r="Z80">
        <v>0</v>
      </c>
      <c r="AA80">
        <v>0</v>
      </c>
      <c r="AB80">
        <v>0</v>
      </c>
      <c r="AC80">
        <v>4.0847259305795509</v>
      </c>
      <c r="AD80">
        <v>3.4566040878122641</v>
      </c>
      <c r="AE80">
        <v>6.9571294473883425</v>
      </c>
      <c r="AF80">
        <v>11.957783975659231</v>
      </c>
      <c r="AG80">
        <v>28.892576000000005</v>
      </c>
      <c r="AH80">
        <v>25.587644350580778</v>
      </c>
      <c r="AI80">
        <v>6.9832600157109175</v>
      </c>
      <c r="AJ80">
        <v>0</v>
      </c>
      <c r="AK80">
        <v>11.03818912529551</v>
      </c>
      <c r="AL80">
        <v>9.1613872633390692</v>
      </c>
      <c r="AM80">
        <v>2.2265401350337584</v>
      </c>
      <c r="AN80">
        <v>0</v>
      </c>
      <c r="AO80">
        <v>0</v>
      </c>
      <c r="AP80">
        <v>0</v>
      </c>
      <c r="AQ80">
        <v>26.063365079365081</v>
      </c>
      <c r="AR80">
        <v>11.182567028985504</v>
      </c>
      <c r="AS80">
        <v>4.54123699078204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987.83743469226977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489.60746011671671</v>
      </c>
      <c r="L81">
        <v>6.0298556725706085</v>
      </c>
      <c r="M81">
        <v>61.300000000000004</v>
      </c>
      <c r="N81">
        <v>50.135607918710583</v>
      </c>
      <c r="O81">
        <v>35.409999999999997</v>
      </c>
      <c r="P81">
        <v>26.53</v>
      </c>
      <c r="Q81">
        <v>7.5856101792943909</v>
      </c>
      <c r="R81">
        <v>17.895608439646711</v>
      </c>
      <c r="S81">
        <v>11.14</v>
      </c>
      <c r="T81">
        <v>0</v>
      </c>
      <c r="U81">
        <v>60.321498596308167</v>
      </c>
      <c r="V81">
        <v>8.7899999999999991</v>
      </c>
      <c r="W81">
        <v>19.22</v>
      </c>
      <c r="X81">
        <v>41.738784338490689</v>
      </c>
      <c r="Y81">
        <v>0</v>
      </c>
      <c r="Z81">
        <v>0</v>
      </c>
      <c r="AA81">
        <v>0</v>
      </c>
      <c r="AB81">
        <v>0</v>
      </c>
      <c r="AC81">
        <v>4.0847259305795509</v>
      </c>
      <c r="AD81">
        <v>3.3424087812263448</v>
      </c>
      <c r="AE81">
        <v>6.9571294473883425</v>
      </c>
      <c r="AF81">
        <v>5.9130375253549694</v>
      </c>
      <c r="AG81">
        <v>28.892576000000005</v>
      </c>
      <c r="AH81">
        <v>17.589858500527981</v>
      </c>
      <c r="AI81">
        <v>6.9832600157109175</v>
      </c>
      <c r="AJ81">
        <v>0</v>
      </c>
      <c r="AK81">
        <v>11.03818912529551</v>
      </c>
      <c r="AL81">
        <v>1.6711325301204818</v>
      </c>
      <c r="AM81">
        <v>2.2265401350337584</v>
      </c>
      <c r="AN81">
        <v>0</v>
      </c>
      <c r="AO81">
        <v>0</v>
      </c>
      <c r="AP81">
        <v>0</v>
      </c>
      <c r="AQ81">
        <v>26.063365079365081</v>
      </c>
      <c r="AR81">
        <v>11.182567028985504</v>
      </c>
      <c r="AS81">
        <v>4.54123699078204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966.19045235210831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489.60746011671671</v>
      </c>
      <c r="L82">
        <v>6.0298556725706085</v>
      </c>
      <c r="M82">
        <v>61.300000000000004</v>
      </c>
      <c r="N82">
        <v>50.135607918710583</v>
      </c>
      <c r="O82">
        <v>35.409999999999997</v>
      </c>
      <c r="P82">
        <v>26.53</v>
      </c>
      <c r="Q82">
        <v>7.5856101792943909</v>
      </c>
      <c r="R82">
        <v>17.895608439646711</v>
      </c>
      <c r="S82">
        <v>11.14</v>
      </c>
      <c r="T82">
        <v>0</v>
      </c>
      <c r="U82">
        <v>60.321498596308167</v>
      </c>
      <c r="V82">
        <v>8.7899999999999991</v>
      </c>
      <c r="W82">
        <v>19.22</v>
      </c>
      <c r="X82">
        <v>41.738784338490689</v>
      </c>
      <c r="Y82">
        <v>0</v>
      </c>
      <c r="Z82">
        <v>0</v>
      </c>
      <c r="AA82">
        <v>0</v>
      </c>
      <c r="AB82">
        <v>0</v>
      </c>
      <c r="AC82">
        <v>4.0847259305795509</v>
      </c>
      <c r="AD82">
        <v>0</v>
      </c>
      <c r="AE82">
        <v>6.9571294473883425</v>
      </c>
      <c r="AF82">
        <v>5.9130375253549694</v>
      </c>
      <c r="AG82">
        <v>28.892576000000005</v>
      </c>
      <c r="AH82">
        <v>7.9977858500527974</v>
      </c>
      <c r="AI82">
        <v>6.9832600157109175</v>
      </c>
      <c r="AJ82">
        <v>0</v>
      </c>
      <c r="AK82">
        <v>11.03818912529551</v>
      </c>
      <c r="AL82">
        <v>1.6711325301204818</v>
      </c>
      <c r="AM82">
        <v>0</v>
      </c>
      <c r="AN82">
        <v>0</v>
      </c>
      <c r="AO82">
        <v>0</v>
      </c>
      <c r="AP82">
        <v>0</v>
      </c>
      <c r="AQ82">
        <v>17.377887301587304</v>
      </c>
      <c r="AR82">
        <v>6.9923985507246345</v>
      </c>
      <c r="AS82">
        <v>4.54123699078204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938.15378452933419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489.59746007801544</v>
      </c>
      <c r="L83">
        <v>6.0298556725706085</v>
      </c>
      <c r="M83">
        <v>61.300000000000004</v>
      </c>
      <c r="N83">
        <v>50.135607918710583</v>
      </c>
      <c r="O83">
        <v>35.409999999999997</v>
      </c>
      <c r="P83">
        <v>26.53</v>
      </c>
      <c r="Q83">
        <v>7.5856101792943909</v>
      </c>
      <c r="R83">
        <v>17.895608439646711</v>
      </c>
      <c r="S83">
        <v>11.14</v>
      </c>
      <c r="T83">
        <v>0</v>
      </c>
      <c r="U83">
        <v>60.321498596308167</v>
      </c>
      <c r="V83">
        <v>8.7899999999999991</v>
      </c>
      <c r="W83">
        <v>19.22</v>
      </c>
      <c r="X83">
        <v>41.738784338490689</v>
      </c>
      <c r="Y83">
        <v>0</v>
      </c>
      <c r="Z83">
        <v>0</v>
      </c>
      <c r="AA83">
        <v>0</v>
      </c>
      <c r="AB83">
        <v>0</v>
      </c>
      <c r="AC83">
        <v>4.0847259305795509</v>
      </c>
      <c r="AD83">
        <v>0</v>
      </c>
      <c r="AE83">
        <v>6.9571294473883425</v>
      </c>
      <c r="AF83">
        <v>5.9130375253549694</v>
      </c>
      <c r="AG83">
        <v>28.892576000000005</v>
      </c>
      <c r="AH83">
        <v>0</v>
      </c>
      <c r="AI83">
        <v>6.9832600157109175</v>
      </c>
      <c r="AJ83">
        <v>0</v>
      </c>
      <c r="AK83">
        <v>11.03818912529551</v>
      </c>
      <c r="AL83">
        <v>1.6711325301204818</v>
      </c>
      <c r="AM83">
        <v>0</v>
      </c>
      <c r="AN83">
        <v>0</v>
      </c>
      <c r="AO83">
        <v>0</v>
      </c>
      <c r="AP83">
        <v>0</v>
      </c>
      <c r="AQ83">
        <v>17.377887301587304</v>
      </c>
      <c r="AR83">
        <v>6.0568577898550702</v>
      </c>
      <c r="AS83">
        <v>4.54123699078204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929.21045787971059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489.59746007801544</v>
      </c>
      <c r="L84">
        <v>6.0298556725706085</v>
      </c>
      <c r="M84">
        <v>61.300000000000004</v>
      </c>
      <c r="N84">
        <v>50.135607918710583</v>
      </c>
      <c r="O84">
        <v>35.409999999999997</v>
      </c>
      <c r="P84">
        <v>26.53</v>
      </c>
      <c r="Q84">
        <v>7.5856101792943909</v>
      </c>
      <c r="R84">
        <v>17.895608439646711</v>
      </c>
      <c r="S84">
        <v>11.14</v>
      </c>
      <c r="T84">
        <v>0</v>
      </c>
      <c r="U84">
        <v>60.321498596308167</v>
      </c>
      <c r="V84">
        <v>8.7899999999999991</v>
      </c>
      <c r="W84">
        <v>19.22</v>
      </c>
      <c r="X84">
        <v>41.738784338490689</v>
      </c>
      <c r="Y84">
        <v>0</v>
      </c>
      <c r="Z84">
        <v>0</v>
      </c>
      <c r="AA84">
        <v>0</v>
      </c>
      <c r="AB84">
        <v>0</v>
      </c>
      <c r="AC84">
        <v>4.0847259305795509</v>
      </c>
      <c r="AD84">
        <v>0</v>
      </c>
      <c r="AE84">
        <v>6.9571294473883425</v>
      </c>
      <c r="AF84">
        <v>5.9130375253549694</v>
      </c>
      <c r="AG84">
        <v>28.892576000000005</v>
      </c>
      <c r="AH84">
        <v>0</v>
      </c>
      <c r="AI84">
        <v>6.9832600157109175</v>
      </c>
      <c r="AJ84">
        <v>0</v>
      </c>
      <c r="AK84">
        <v>11.03818912529551</v>
      </c>
      <c r="AL84">
        <v>1.6711325301204818</v>
      </c>
      <c r="AM84">
        <v>0</v>
      </c>
      <c r="AN84">
        <v>0</v>
      </c>
      <c r="AO84">
        <v>0</v>
      </c>
      <c r="AP84">
        <v>0</v>
      </c>
      <c r="AQ84">
        <v>17.377887301587304</v>
      </c>
      <c r="AR84">
        <v>6.0568577898550702</v>
      </c>
      <c r="AS84">
        <v>4.54123699078204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929.21045787971059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489.59746007801544</v>
      </c>
      <c r="L85">
        <v>6.0298556725706085</v>
      </c>
      <c r="M85">
        <v>61.300000000000004</v>
      </c>
      <c r="N85">
        <v>50.135607918710583</v>
      </c>
      <c r="O85">
        <v>35.409999999999997</v>
      </c>
      <c r="P85">
        <v>26.53</v>
      </c>
      <c r="Q85">
        <v>7.5856101792943909</v>
      </c>
      <c r="R85">
        <v>17.895608439646711</v>
      </c>
      <c r="S85">
        <v>11.14</v>
      </c>
      <c r="T85">
        <v>0</v>
      </c>
      <c r="U85">
        <v>60.321498596308167</v>
      </c>
      <c r="V85">
        <v>8.7899999999999991</v>
      </c>
      <c r="W85">
        <v>19.22</v>
      </c>
      <c r="X85">
        <v>41.738784338490689</v>
      </c>
      <c r="Y85">
        <v>0</v>
      </c>
      <c r="Z85">
        <v>0</v>
      </c>
      <c r="AA85">
        <v>0</v>
      </c>
      <c r="AB85">
        <v>0</v>
      </c>
      <c r="AC85">
        <v>4.0847259305795509</v>
      </c>
      <c r="AD85">
        <v>0</v>
      </c>
      <c r="AE85">
        <v>6.9571294473883425</v>
      </c>
      <c r="AF85">
        <v>5.9130375253549694</v>
      </c>
      <c r="AG85">
        <v>28.892576000000005</v>
      </c>
      <c r="AH85">
        <v>0</v>
      </c>
      <c r="AI85">
        <v>6.9832600157109175</v>
      </c>
      <c r="AJ85">
        <v>0</v>
      </c>
      <c r="AK85">
        <v>11.03818912529551</v>
      </c>
      <c r="AL85">
        <v>1.6711325301204818</v>
      </c>
      <c r="AM85">
        <v>0</v>
      </c>
      <c r="AN85">
        <v>0</v>
      </c>
      <c r="AO85">
        <v>0</v>
      </c>
      <c r="AP85">
        <v>0</v>
      </c>
      <c r="AQ85">
        <v>17.377887301587304</v>
      </c>
      <c r="AR85">
        <v>6.0568577898550702</v>
      </c>
      <c r="AS85">
        <v>1.8182515611061552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926.48747245003472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498.99</v>
      </c>
      <c r="L86">
        <v>6.0298556725706085</v>
      </c>
      <c r="M86">
        <v>61.300000000000004</v>
      </c>
      <c r="N86">
        <v>50.135607918710583</v>
      </c>
      <c r="O86">
        <v>35.409999999999997</v>
      </c>
      <c r="P86">
        <v>26.53</v>
      </c>
      <c r="Q86">
        <v>7.5856101792943909</v>
      </c>
      <c r="R86">
        <v>17.895608439646711</v>
      </c>
      <c r="S86">
        <v>11.14</v>
      </c>
      <c r="T86">
        <v>0</v>
      </c>
      <c r="U86">
        <v>60.321498596308167</v>
      </c>
      <c r="V86">
        <v>8.7899999999999991</v>
      </c>
      <c r="W86">
        <v>19.22</v>
      </c>
      <c r="X86">
        <v>41.738784338490689</v>
      </c>
      <c r="Y86">
        <v>0</v>
      </c>
      <c r="Z86">
        <v>0</v>
      </c>
      <c r="AA86">
        <v>0</v>
      </c>
      <c r="AB86">
        <v>0</v>
      </c>
      <c r="AC86">
        <v>4.0847259305795509</v>
      </c>
      <c r="AD86">
        <v>0</v>
      </c>
      <c r="AE86">
        <v>6.9571294473883425</v>
      </c>
      <c r="AF86">
        <v>5.9130375253549694</v>
      </c>
      <c r="AG86">
        <v>28.892576000000005</v>
      </c>
      <c r="AH86">
        <v>0</v>
      </c>
      <c r="AI86">
        <v>1.5064516889238018</v>
      </c>
      <c r="AJ86">
        <v>0</v>
      </c>
      <c r="AK86">
        <v>11.03818912529551</v>
      </c>
      <c r="AL86">
        <v>1.6711325301204818</v>
      </c>
      <c r="AM86">
        <v>0</v>
      </c>
      <c r="AN86">
        <v>0</v>
      </c>
      <c r="AO86">
        <v>0</v>
      </c>
      <c r="AP86">
        <v>0</v>
      </c>
      <c r="AQ86">
        <v>8.685477777777777</v>
      </c>
      <c r="AR86">
        <v>6.0568577898550702</v>
      </c>
      <c r="AS86">
        <v>1.8182515611061552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921.7107945214226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489.85000000000014</v>
      </c>
      <c r="L87">
        <v>6.27</v>
      </c>
      <c r="M87">
        <v>61.300000000000004</v>
      </c>
      <c r="N87">
        <v>50.135607918710583</v>
      </c>
      <c r="O87">
        <v>35.409999999999997</v>
      </c>
      <c r="P87">
        <v>26.53</v>
      </c>
      <c r="Q87">
        <v>7.5856101792943909</v>
      </c>
      <c r="R87">
        <v>17.895608439646711</v>
      </c>
      <c r="S87">
        <v>11.14</v>
      </c>
      <c r="T87">
        <v>0</v>
      </c>
      <c r="U87">
        <v>60.321498596308167</v>
      </c>
      <c r="V87">
        <v>8.7899999999999991</v>
      </c>
      <c r="W87">
        <v>19.22</v>
      </c>
      <c r="X87">
        <v>41.738784338490689</v>
      </c>
      <c r="Y87">
        <v>0</v>
      </c>
      <c r="Z87">
        <v>0</v>
      </c>
      <c r="AA87">
        <v>0</v>
      </c>
      <c r="AB87">
        <v>0</v>
      </c>
      <c r="AC87">
        <v>4.0847259305795509</v>
      </c>
      <c r="AD87">
        <v>0</v>
      </c>
      <c r="AE87">
        <v>6.9571294473883425</v>
      </c>
      <c r="AF87">
        <v>5.9130375253549694</v>
      </c>
      <c r="AG87">
        <v>28.892576000000005</v>
      </c>
      <c r="AH87">
        <v>0</v>
      </c>
      <c r="AI87">
        <v>0</v>
      </c>
      <c r="AJ87">
        <v>0</v>
      </c>
      <c r="AK87">
        <v>11.03818912529551</v>
      </c>
      <c r="AL87">
        <v>1.6711325301204818</v>
      </c>
      <c r="AM87">
        <v>0</v>
      </c>
      <c r="AN87">
        <v>0</v>
      </c>
      <c r="AO87">
        <v>0</v>
      </c>
      <c r="AP87">
        <v>0</v>
      </c>
      <c r="AQ87">
        <v>8.685477777777777</v>
      </c>
      <c r="AR87">
        <v>6.0568577898550702</v>
      </c>
      <c r="AS87">
        <v>1.8182515611061552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911.30448715992827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489.85000000000014</v>
      </c>
      <c r="L88">
        <v>6.1700000000000008</v>
      </c>
      <c r="M88">
        <v>61.300000000000004</v>
      </c>
      <c r="N88">
        <v>50.135607918710583</v>
      </c>
      <c r="O88">
        <v>35.409999999999997</v>
      </c>
      <c r="P88">
        <v>26.53</v>
      </c>
      <c r="Q88">
        <v>7.5856101792943909</v>
      </c>
      <c r="R88">
        <v>17.895608439646711</v>
      </c>
      <c r="S88">
        <v>11.14</v>
      </c>
      <c r="T88">
        <v>0</v>
      </c>
      <c r="U88">
        <v>60.321498596308167</v>
      </c>
      <c r="V88">
        <v>8.7899999999999991</v>
      </c>
      <c r="W88">
        <v>19.22</v>
      </c>
      <c r="X88">
        <v>41.738784338490689</v>
      </c>
      <c r="Y88">
        <v>0</v>
      </c>
      <c r="Z88">
        <v>0</v>
      </c>
      <c r="AA88">
        <v>0</v>
      </c>
      <c r="AB88">
        <v>0</v>
      </c>
      <c r="AC88">
        <v>4.0847259305795509</v>
      </c>
      <c r="AD88">
        <v>0</v>
      </c>
      <c r="AE88">
        <v>6.9571294473883425</v>
      </c>
      <c r="AF88">
        <v>5.9130375253549694</v>
      </c>
      <c r="AG88">
        <v>28.892576000000005</v>
      </c>
      <c r="AH88">
        <v>0</v>
      </c>
      <c r="AI88">
        <v>0</v>
      </c>
      <c r="AJ88">
        <v>0</v>
      </c>
      <c r="AK88">
        <v>11.03818912529551</v>
      </c>
      <c r="AL88">
        <v>1.6711325301204818</v>
      </c>
      <c r="AM88">
        <v>0</v>
      </c>
      <c r="AN88">
        <v>0</v>
      </c>
      <c r="AO88">
        <v>0</v>
      </c>
      <c r="AP88">
        <v>0</v>
      </c>
      <c r="AQ88">
        <v>8.685477777777777</v>
      </c>
      <c r="AR88">
        <v>6.0568577898550702</v>
      </c>
      <c r="AS88">
        <v>1.8182515611061552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911.20448715992836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413.31182515822786</v>
      </c>
      <c r="L89">
        <v>6.0297389158295802</v>
      </c>
      <c r="M89">
        <v>61.300000000000004</v>
      </c>
      <c r="N89">
        <v>50.135607918710583</v>
      </c>
      <c r="O89">
        <v>35.409999999999997</v>
      </c>
      <c r="P89">
        <v>26.53</v>
      </c>
      <c r="Q89">
        <v>7.8952294685990339</v>
      </c>
      <c r="R89">
        <v>17.899999999999999</v>
      </c>
      <c r="S89">
        <v>11.14</v>
      </c>
      <c r="T89">
        <v>0</v>
      </c>
      <c r="U89">
        <v>60.321498596308167</v>
      </c>
      <c r="V89">
        <v>8.7899999999999991</v>
      </c>
      <c r="W89">
        <v>19.22</v>
      </c>
      <c r="X89">
        <v>41.738784338490689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6.9571294473883425</v>
      </c>
      <c r="AF89">
        <v>5.9130375253549694</v>
      </c>
      <c r="AG89">
        <v>28.892576000000005</v>
      </c>
      <c r="AH89">
        <v>0</v>
      </c>
      <c r="AI89">
        <v>0</v>
      </c>
      <c r="AJ89">
        <v>0</v>
      </c>
      <c r="AK89">
        <v>11.03818912529551</v>
      </c>
      <c r="AL89">
        <v>1.6711325301204818</v>
      </c>
      <c r="AM89">
        <v>0</v>
      </c>
      <c r="AN89">
        <v>0</v>
      </c>
      <c r="AO89">
        <v>0</v>
      </c>
      <c r="AP89">
        <v>0</v>
      </c>
      <c r="AQ89">
        <v>8.685477777777777</v>
      </c>
      <c r="AR89">
        <v>6.0568577898550702</v>
      </c>
      <c r="AS89">
        <v>1.8182515611061552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830.75533615306404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355.64</v>
      </c>
      <c r="L90">
        <v>6.0297389158295802</v>
      </c>
      <c r="M90">
        <v>61.300000000000004</v>
      </c>
      <c r="N90">
        <v>50.135607918710583</v>
      </c>
      <c r="O90">
        <v>35.409999999999997</v>
      </c>
      <c r="P90">
        <v>26.53</v>
      </c>
      <c r="Q90">
        <v>7.8952294685990339</v>
      </c>
      <c r="R90">
        <v>17.899999999999999</v>
      </c>
      <c r="S90">
        <v>11.14</v>
      </c>
      <c r="T90">
        <v>0</v>
      </c>
      <c r="U90">
        <v>60.321498596308167</v>
      </c>
      <c r="V90">
        <v>8.7899999999999991</v>
      </c>
      <c r="W90">
        <v>19.22</v>
      </c>
      <c r="X90">
        <v>41.738784338490689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6.9571294473883425</v>
      </c>
      <c r="AF90">
        <v>5.9130375253549694</v>
      </c>
      <c r="AG90">
        <v>28.892576000000005</v>
      </c>
      <c r="AH90">
        <v>0</v>
      </c>
      <c r="AI90">
        <v>0</v>
      </c>
      <c r="AJ90">
        <v>0</v>
      </c>
      <c r="AK90">
        <v>11.03818912529551</v>
      </c>
      <c r="AL90">
        <v>1.6711325301204818</v>
      </c>
      <c r="AM90">
        <v>0</v>
      </c>
      <c r="AN90">
        <v>0</v>
      </c>
      <c r="AO90">
        <v>0</v>
      </c>
      <c r="AP90">
        <v>0</v>
      </c>
      <c r="AQ90">
        <v>8.685477777777777</v>
      </c>
      <c r="AR90">
        <v>6.0568577898550702</v>
      </c>
      <c r="AS90">
        <v>1.8182515611061552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773.08351099483639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297.96999999999997</v>
      </c>
      <c r="L91">
        <v>6.0297389158295802</v>
      </c>
      <c r="M91">
        <v>61.300000000000004</v>
      </c>
      <c r="N91">
        <v>50.135607918710583</v>
      </c>
      <c r="O91">
        <v>35.409999999999997</v>
      </c>
      <c r="P91">
        <v>26.53</v>
      </c>
      <c r="Q91">
        <v>7.9</v>
      </c>
      <c r="R91">
        <v>17.899999999999999</v>
      </c>
      <c r="S91">
        <v>11.216427752293578</v>
      </c>
      <c r="T91">
        <v>0</v>
      </c>
      <c r="U91">
        <v>60.321498596308167</v>
      </c>
      <c r="V91">
        <v>8.7900000000000009</v>
      </c>
      <c r="W91">
        <v>19.22</v>
      </c>
      <c r="X91">
        <v>41.738784338490689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6.9571294473883425</v>
      </c>
      <c r="AF91">
        <v>5.9130375253549694</v>
      </c>
      <c r="AG91">
        <v>28.892576000000005</v>
      </c>
      <c r="AH91">
        <v>0</v>
      </c>
      <c r="AI91">
        <v>0</v>
      </c>
      <c r="AJ91">
        <v>0</v>
      </c>
      <c r="AK91">
        <v>11.03818912529551</v>
      </c>
      <c r="AL91">
        <v>1.6711325301204818</v>
      </c>
      <c r="AM91">
        <v>0</v>
      </c>
      <c r="AN91">
        <v>0</v>
      </c>
      <c r="AO91">
        <v>0</v>
      </c>
      <c r="AP91">
        <v>0</v>
      </c>
      <c r="AQ91">
        <v>8.685477777777777</v>
      </c>
      <c r="AR91">
        <v>2.7978378623188394</v>
      </c>
      <c r="AS91">
        <v>3.0084597085935179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713.42589749848185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259.52</v>
      </c>
      <c r="L92">
        <v>6.0297389158295802</v>
      </c>
      <c r="M92">
        <v>61.300000000000004</v>
      </c>
      <c r="N92">
        <v>50.135607918710583</v>
      </c>
      <c r="O92">
        <v>35.409999999999997</v>
      </c>
      <c r="P92">
        <v>26.53</v>
      </c>
      <c r="Q92">
        <v>7.9</v>
      </c>
      <c r="R92">
        <v>17.899999999999999</v>
      </c>
      <c r="S92">
        <v>11.14</v>
      </c>
      <c r="T92">
        <v>0</v>
      </c>
      <c r="U92">
        <v>60.321498596308167</v>
      </c>
      <c r="V92">
        <v>8.7900000000000009</v>
      </c>
      <c r="W92">
        <v>19.22</v>
      </c>
      <c r="X92">
        <v>41.738784338490689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6.9571294473883425</v>
      </c>
      <c r="AF92">
        <v>5.9130375253549694</v>
      </c>
      <c r="AG92">
        <v>28.892576000000005</v>
      </c>
      <c r="AH92">
        <v>0</v>
      </c>
      <c r="AI92">
        <v>0</v>
      </c>
      <c r="AJ92">
        <v>0</v>
      </c>
      <c r="AK92">
        <v>11.03818912529551</v>
      </c>
      <c r="AL92">
        <v>1.6711325301204818</v>
      </c>
      <c r="AM92">
        <v>0</v>
      </c>
      <c r="AN92">
        <v>0</v>
      </c>
      <c r="AO92">
        <v>0</v>
      </c>
      <c r="AP92">
        <v>0</v>
      </c>
      <c r="AQ92">
        <v>8.685477777777777</v>
      </c>
      <c r="AR92">
        <v>2.7978378623188394</v>
      </c>
      <c r="AS92">
        <v>3.0084597085935179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674.89946974618829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240.3</v>
      </c>
      <c r="L93">
        <v>6.0297389158295802</v>
      </c>
      <c r="M93">
        <v>61.300000000000004</v>
      </c>
      <c r="N93">
        <v>50.135607918710583</v>
      </c>
      <c r="O93">
        <v>35.409999999999997</v>
      </c>
      <c r="P93">
        <v>26.53</v>
      </c>
      <c r="Q93">
        <v>7.9</v>
      </c>
      <c r="R93">
        <v>17.899999999999999</v>
      </c>
      <c r="S93">
        <v>11.14</v>
      </c>
      <c r="T93">
        <v>0</v>
      </c>
      <c r="U93">
        <v>60.321498596308167</v>
      </c>
      <c r="V93">
        <v>8.7899999999999974</v>
      </c>
      <c r="W93">
        <v>19.22</v>
      </c>
      <c r="X93">
        <v>41.738784338490689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6.9571294473883425</v>
      </c>
      <c r="AF93">
        <v>5.9130375253549694</v>
      </c>
      <c r="AG93">
        <v>28.892576000000005</v>
      </c>
      <c r="AH93">
        <v>0</v>
      </c>
      <c r="AI93">
        <v>0</v>
      </c>
      <c r="AJ93">
        <v>0</v>
      </c>
      <c r="AK93">
        <v>11.03818912529551</v>
      </c>
      <c r="AL93">
        <v>1.6711325301204818</v>
      </c>
      <c r="AM93">
        <v>0</v>
      </c>
      <c r="AN93">
        <v>0</v>
      </c>
      <c r="AO93">
        <v>0</v>
      </c>
      <c r="AP93">
        <v>0</v>
      </c>
      <c r="AQ93">
        <v>8.685477777777777</v>
      </c>
      <c r="AR93">
        <v>0.93114855072463742</v>
      </c>
      <c r="AS93">
        <v>3.0084597085935179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653.81278043459406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221.07294485575699</v>
      </c>
      <c r="L94">
        <v>6.0297389158295802</v>
      </c>
      <c r="M94">
        <v>61.300000000000004</v>
      </c>
      <c r="N94">
        <v>50.135607918710583</v>
      </c>
      <c r="O94">
        <v>35.409999999999997</v>
      </c>
      <c r="P94">
        <v>26.53</v>
      </c>
      <c r="Q94">
        <v>7.9</v>
      </c>
      <c r="R94">
        <v>17.899999999999999</v>
      </c>
      <c r="S94">
        <v>11.14</v>
      </c>
      <c r="T94">
        <v>0</v>
      </c>
      <c r="U94">
        <v>60.321498596308167</v>
      </c>
      <c r="V94">
        <v>8.7899999999999974</v>
      </c>
      <c r="W94">
        <v>19.22</v>
      </c>
      <c r="X94">
        <v>41.738784338490689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6.9571294473883425</v>
      </c>
      <c r="AF94">
        <v>5.9130375253549694</v>
      </c>
      <c r="AG94">
        <v>28.892576000000005</v>
      </c>
      <c r="AH94">
        <v>0</v>
      </c>
      <c r="AI94">
        <v>0</v>
      </c>
      <c r="AJ94">
        <v>0</v>
      </c>
      <c r="AK94">
        <v>11.03818912529551</v>
      </c>
      <c r="AL94">
        <v>1.6711325301204818</v>
      </c>
      <c r="AM94">
        <v>0</v>
      </c>
      <c r="AN94">
        <v>0</v>
      </c>
      <c r="AO94">
        <v>0</v>
      </c>
      <c r="AP94">
        <v>0</v>
      </c>
      <c r="AQ94">
        <v>8.685477777777777</v>
      </c>
      <c r="AR94">
        <v>0.93114855072463742</v>
      </c>
      <c r="AS94">
        <v>3.0084597085935179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634.58572529035109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192.34</v>
      </c>
      <c r="L95">
        <v>6.0297389158295802</v>
      </c>
      <c r="M95">
        <v>61.300000000000004</v>
      </c>
      <c r="N95">
        <v>50.135607918710583</v>
      </c>
      <c r="O95">
        <v>35.409999999999997</v>
      </c>
      <c r="P95">
        <v>26.53</v>
      </c>
      <c r="Q95">
        <v>7.9</v>
      </c>
      <c r="R95">
        <v>17.899999999999999</v>
      </c>
      <c r="S95">
        <v>11.14</v>
      </c>
      <c r="T95">
        <v>0</v>
      </c>
      <c r="U95">
        <v>60.321498596308167</v>
      </c>
      <c r="V95">
        <v>8.8999999999999986</v>
      </c>
      <c r="W95">
        <v>18.195608108108107</v>
      </c>
      <c r="X95">
        <v>41.738784338490689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6.9571294473883425</v>
      </c>
      <c r="AF95">
        <v>5.9130375253549694</v>
      </c>
      <c r="AG95">
        <v>28.892576000000005</v>
      </c>
      <c r="AH95">
        <v>0</v>
      </c>
      <c r="AI95">
        <v>0</v>
      </c>
      <c r="AJ95">
        <v>0</v>
      </c>
      <c r="AK95">
        <v>11.03818912529551</v>
      </c>
      <c r="AL95">
        <v>1.6711325301204818</v>
      </c>
      <c r="AM95">
        <v>0</v>
      </c>
      <c r="AN95">
        <v>0</v>
      </c>
      <c r="AO95">
        <v>0</v>
      </c>
      <c r="AP95">
        <v>0</v>
      </c>
      <c r="AQ95">
        <v>8.685477777777777</v>
      </c>
      <c r="AR95">
        <v>0.46996648550724623</v>
      </c>
      <c r="AS95">
        <v>3.0084597085935179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604.47720647748474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192.34</v>
      </c>
      <c r="L96">
        <v>6.0297389158295802</v>
      </c>
      <c r="M96">
        <v>61.300000000000004</v>
      </c>
      <c r="N96">
        <v>50.135607918710583</v>
      </c>
      <c r="O96">
        <v>35.409999999999997</v>
      </c>
      <c r="P96">
        <v>26.53</v>
      </c>
      <c r="Q96">
        <v>7.9</v>
      </c>
      <c r="R96">
        <v>17.899999999999999</v>
      </c>
      <c r="S96">
        <v>11.14</v>
      </c>
      <c r="T96">
        <v>0</v>
      </c>
      <c r="U96">
        <v>60.321498596308167</v>
      </c>
      <c r="V96">
        <v>8.9133083270817703</v>
      </c>
      <c r="W96">
        <v>18.195608108108107</v>
      </c>
      <c r="X96">
        <v>41.738784338490689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6.9571294473883425</v>
      </c>
      <c r="AF96">
        <v>5.9130375253549694</v>
      </c>
      <c r="AG96">
        <v>28.892576000000005</v>
      </c>
      <c r="AH96">
        <v>0</v>
      </c>
      <c r="AI96">
        <v>0</v>
      </c>
      <c r="AJ96">
        <v>0</v>
      </c>
      <c r="AK96">
        <v>11.03818912529551</v>
      </c>
      <c r="AL96">
        <v>1.6711325301204818</v>
      </c>
      <c r="AM96">
        <v>0</v>
      </c>
      <c r="AN96">
        <v>0</v>
      </c>
      <c r="AO96">
        <v>0</v>
      </c>
      <c r="AP96">
        <v>0</v>
      </c>
      <c r="AQ96">
        <v>8.685477777777777</v>
      </c>
      <c r="AR96">
        <v>0.46996648550724623</v>
      </c>
      <c r="AS96">
        <v>3.0084597085935179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604.4905148045666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192.34</v>
      </c>
      <c r="L97">
        <v>6.0297389158295802</v>
      </c>
      <c r="M97">
        <v>61.300000000000004</v>
      </c>
      <c r="N97">
        <v>50.135607918710583</v>
      </c>
      <c r="O97">
        <v>35.409999999999997</v>
      </c>
      <c r="P97">
        <v>26.53</v>
      </c>
      <c r="Q97">
        <v>7.9</v>
      </c>
      <c r="R97">
        <v>17.899999999999999</v>
      </c>
      <c r="S97">
        <v>11.14</v>
      </c>
      <c r="T97">
        <v>0</v>
      </c>
      <c r="U97">
        <v>60.321498596308167</v>
      </c>
      <c r="V97">
        <v>8.9233058470764615</v>
      </c>
      <c r="W97">
        <v>18.93</v>
      </c>
      <c r="X97">
        <v>41.738784338490689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6.9571294473883425</v>
      </c>
      <c r="AF97">
        <v>5.9130375253549694</v>
      </c>
      <c r="AG97">
        <v>28.892576000000005</v>
      </c>
      <c r="AH97">
        <v>0</v>
      </c>
      <c r="AI97">
        <v>0</v>
      </c>
      <c r="AJ97">
        <v>0</v>
      </c>
      <c r="AK97">
        <v>11.03818912529551</v>
      </c>
      <c r="AL97">
        <v>1.6711325301204818</v>
      </c>
      <c r="AM97">
        <v>0</v>
      </c>
      <c r="AN97">
        <v>0</v>
      </c>
      <c r="AO97">
        <v>0</v>
      </c>
      <c r="AP97">
        <v>0</v>
      </c>
      <c r="AQ97">
        <v>8.685477777777777</v>
      </c>
      <c r="AR97">
        <v>0.46996648550724623</v>
      </c>
      <c r="AS97">
        <v>1.8182515611061552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604.04469606896589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192.34</v>
      </c>
      <c r="L98">
        <v>6.0297389158295802</v>
      </c>
      <c r="M98">
        <v>61.300000000000004</v>
      </c>
      <c r="N98">
        <v>50.135607918710583</v>
      </c>
      <c r="O98">
        <v>35.409999999999997</v>
      </c>
      <c r="P98">
        <v>26.53</v>
      </c>
      <c r="Q98">
        <v>7.9</v>
      </c>
      <c r="R98">
        <v>17.899999999999999</v>
      </c>
      <c r="S98">
        <v>11.14</v>
      </c>
      <c r="T98">
        <v>0</v>
      </c>
      <c r="U98">
        <v>60.321498596308167</v>
      </c>
      <c r="V98">
        <v>8.9433059087509346</v>
      </c>
      <c r="W98">
        <v>18.93</v>
      </c>
      <c r="X98">
        <v>41.738784338490689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6.9571294473883425</v>
      </c>
      <c r="AF98">
        <v>5.9130375253549694</v>
      </c>
      <c r="AG98">
        <v>28.892576000000005</v>
      </c>
      <c r="AH98">
        <v>0</v>
      </c>
      <c r="AI98">
        <v>0</v>
      </c>
      <c r="AJ98">
        <v>0</v>
      </c>
      <c r="AK98">
        <v>11.03818912529551</v>
      </c>
      <c r="AL98">
        <v>1.6711325301204818</v>
      </c>
      <c r="AM98">
        <v>0</v>
      </c>
      <c r="AN98">
        <v>0</v>
      </c>
      <c r="AO98">
        <v>0</v>
      </c>
      <c r="AP98">
        <v>0</v>
      </c>
      <c r="AQ98">
        <v>8.685477777777777</v>
      </c>
      <c r="AR98">
        <v>0.46996648550724623</v>
      </c>
      <c r="AS98">
        <v>1.8182515611061552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604.06469613064041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7.9760597709273586</v>
      </c>
      <c r="L99">
        <f t="shared" si="2"/>
        <v>0.11342704812127755</v>
      </c>
      <c r="M99">
        <f t="shared" si="2"/>
        <v>1.4712000000000025</v>
      </c>
      <c r="N99">
        <f t="shared" si="2"/>
        <v>1.1142336486336415</v>
      </c>
      <c r="O99">
        <f t="shared" si="2"/>
        <v>0.84983999999999904</v>
      </c>
      <c r="P99">
        <f t="shared" si="2"/>
        <v>0.63672000000000051</v>
      </c>
      <c r="Q99">
        <f t="shared" si="2"/>
        <v>0.13879846078850375</v>
      </c>
      <c r="R99">
        <f t="shared" si="2"/>
        <v>0.3444939161525653</v>
      </c>
      <c r="S99">
        <f t="shared" si="2"/>
        <v>0.21480050912483439</v>
      </c>
      <c r="T99">
        <f t="shared" si="2"/>
        <v>0</v>
      </c>
      <c r="U99">
        <f t="shared" si="2"/>
        <v>1.4138214685348252</v>
      </c>
      <c r="V99">
        <f t="shared" si="2"/>
        <v>0.18732236760496207</v>
      </c>
      <c r="W99">
        <f t="shared" si="2"/>
        <v>0.40196280405405455</v>
      </c>
      <c r="X99">
        <f t="shared" si="2"/>
        <v>1.1217373650983153</v>
      </c>
      <c r="Y99">
        <f t="shared" si="2"/>
        <v>0</v>
      </c>
      <c r="Z99">
        <f t="shared" si="2"/>
        <v>1.8697067954545458E-2</v>
      </c>
      <c r="AA99">
        <f t="shared" si="2"/>
        <v>3.5627895569620267E-2</v>
      </c>
      <c r="AB99">
        <f t="shared" si="2"/>
        <v>5.137291222805699E-2</v>
      </c>
      <c r="AC99">
        <f t="shared" si="2"/>
        <v>3.9865607428930395E-2</v>
      </c>
      <c r="AD99">
        <f t="shared" si="2"/>
        <v>3.8206016275548829E-2</v>
      </c>
      <c r="AE99">
        <f t="shared" si="2"/>
        <v>0.13392474186222567</v>
      </c>
      <c r="AF99">
        <f t="shared" si="2"/>
        <v>0.26877632352941183</v>
      </c>
      <c r="AG99">
        <f t="shared" si="2"/>
        <v>0.69342182400000085</v>
      </c>
      <c r="AH99">
        <f t="shared" si="2"/>
        <v>0.23187320401267159</v>
      </c>
      <c r="AI99">
        <f t="shared" si="2"/>
        <v>1.1254467792615866E-2</v>
      </c>
      <c r="AJ99">
        <f t="shared" si="2"/>
        <v>0</v>
      </c>
      <c r="AK99">
        <f t="shared" si="2"/>
        <v>0.26491653900709211</v>
      </c>
      <c r="AL99">
        <f t="shared" si="2"/>
        <v>0.20564442147160089</v>
      </c>
      <c r="AM99">
        <f t="shared" si="2"/>
        <v>2.0005924231057761E-2</v>
      </c>
      <c r="AN99">
        <f t="shared" si="2"/>
        <v>0</v>
      </c>
      <c r="AO99">
        <f t="shared" si="2"/>
        <v>0</v>
      </c>
      <c r="AP99">
        <f t="shared" si="2"/>
        <v>1.0995371999999977E-2</v>
      </c>
      <c r="AQ99">
        <f t="shared" si="2"/>
        <v>0.42743918730158725</v>
      </c>
      <c r="AR99">
        <f t="shared" si="2"/>
        <v>5.613793591485506E-2</v>
      </c>
      <c r="AS99">
        <f t="shared" si="2"/>
        <v>5.3592305976806427E-2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18.546169105596967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4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87.47</v>
      </c>
      <c r="L3">
        <v>21.149073181419805</v>
      </c>
      <c r="M3">
        <v>0</v>
      </c>
      <c r="N3">
        <v>28.987460581639805</v>
      </c>
      <c r="O3">
        <v>24.34</v>
      </c>
      <c r="P3">
        <v>66.540000000000006</v>
      </c>
      <c r="Q3">
        <v>0</v>
      </c>
      <c r="R3">
        <v>2.8814708886618994</v>
      </c>
      <c r="S3">
        <v>4.297458628841607</v>
      </c>
      <c r="T3">
        <v>0</v>
      </c>
      <c r="U3">
        <v>311.33999999999997</v>
      </c>
      <c r="V3">
        <v>3.92</v>
      </c>
      <c r="W3">
        <v>6.17</v>
      </c>
      <c r="X3">
        <v>36.236143860395835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4.0229523088569268</v>
      </c>
      <c r="AF3">
        <v>0</v>
      </c>
      <c r="AG3">
        <v>0</v>
      </c>
      <c r="AH3">
        <v>0</v>
      </c>
      <c r="AI3">
        <v>0</v>
      </c>
      <c r="AJ3">
        <v>0</v>
      </c>
      <c r="AK3">
        <v>6.3825051221434208</v>
      </c>
      <c r="AL3">
        <v>13.614725473321862</v>
      </c>
      <c r="AM3">
        <v>0</v>
      </c>
      <c r="AN3">
        <v>0</v>
      </c>
      <c r="AO3">
        <v>0</v>
      </c>
      <c r="AP3">
        <v>1.4071600000000004</v>
      </c>
      <c r="AQ3">
        <v>0</v>
      </c>
      <c r="AR3">
        <v>0.24128623188405793</v>
      </c>
      <c r="AS3">
        <v>1.0516190900981266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620.05185536726333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87.47</v>
      </c>
      <c r="L4">
        <v>21.149073181419805</v>
      </c>
      <c r="M4">
        <v>0</v>
      </c>
      <c r="N4">
        <v>28.987460581639805</v>
      </c>
      <c r="O4">
        <v>24.34</v>
      </c>
      <c r="P4">
        <v>66.540000000000006</v>
      </c>
      <c r="Q4">
        <v>0</v>
      </c>
      <c r="R4">
        <v>2.8814708886618994</v>
      </c>
      <c r="S4">
        <v>1.9599999999999997</v>
      </c>
      <c r="T4">
        <v>0</v>
      </c>
      <c r="U4">
        <v>311.92999999999995</v>
      </c>
      <c r="V4">
        <v>3.79</v>
      </c>
      <c r="W4">
        <v>6.17</v>
      </c>
      <c r="X4">
        <v>36.236143860395835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4.0229523088569268</v>
      </c>
      <c r="AF4">
        <v>0</v>
      </c>
      <c r="AG4">
        <v>0</v>
      </c>
      <c r="AH4">
        <v>0</v>
      </c>
      <c r="AI4">
        <v>0</v>
      </c>
      <c r="AJ4">
        <v>0</v>
      </c>
      <c r="AK4">
        <v>6.3825051221434208</v>
      </c>
      <c r="AL4">
        <v>13.614725473321862</v>
      </c>
      <c r="AM4">
        <v>0</v>
      </c>
      <c r="AN4">
        <v>0</v>
      </c>
      <c r="AO4">
        <v>0</v>
      </c>
      <c r="AP4">
        <v>1.4071600000000004</v>
      </c>
      <c r="AQ4">
        <v>0</v>
      </c>
      <c r="AR4">
        <v>0.24128623188405793</v>
      </c>
      <c r="AS4">
        <v>1.0516190900981266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618.17439673842171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87.47</v>
      </c>
      <c r="L5">
        <v>21.149073181419805</v>
      </c>
      <c r="M5">
        <v>0</v>
      </c>
      <c r="N5">
        <v>28.987460581639805</v>
      </c>
      <c r="O5">
        <v>24.34</v>
      </c>
      <c r="P5">
        <v>66.540000000000006</v>
      </c>
      <c r="Q5">
        <v>0</v>
      </c>
      <c r="R5">
        <v>2.8814708886618994</v>
      </c>
      <c r="S5">
        <v>1.92</v>
      </c>
      <c r="T5">
        <v>0</v>
      </c>
      <c r="U5">
        <v>311.92999999999995</v>
      </c>
      <c r="V5">
        <v>2.99</v>
      </c>
      <c r="W5">
        <v>11.11</v>
      </c>
      <c r="X5">
        <v>36.210000000000008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4.0229523088569268</v>
      </c>
      <c r="AF5">
        <v>0</v>
      </c>
      <c r="AG5">
        <v>0</v>
      </c>
      <c r="AH5">
        <v>0</v>
      </c>
      <c r="AI5">
        <v>0</v>
      </c>
      <c r="AJ5">
        <v>0</v>
      </c>
      <c r="AK5">
        <v>6.3825051221434208</v>
      </c>
      <c r="AL5">
        <v>13.614725473321862</v>
      </c>
      <c r="AM5">
        <v>0</v>
      </c>
      <c r="AN5">
        <v>0</v>
      </c>
      <c r="AO5">
        <v>0</v>
      </c>
      <c r="AP5">
        <v>1.4071600000000004</v>
      </c>
      <c r="AQ5">
        <v>0</v>
      </c>
      <c r="AR5">
        <v>0.24128623188405793</v>
      </c>
      <c r="AS5">
        <v>1.0516190900981266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622.24825287802594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87.47</v>
      </c>
      <c r="L6">
        <v>21.149073181419805</v>
      </c>
      <c r="M6">
        <v>0</v>
      </c>
      <c r="N6">
        <v>28.987460581639805</v>
      </c>
      <c r="O6">
        <v>24.34</v>
      </c>
      <c r="P6">
        <v>66.540000000000006</v>
      </c>
      <c r="Q6">
        <v>0</v>
      </c>
      <c r="R6">
        <v>2.8814708886618994</v>
      </c>
      <c r="S6">
        <v>1.92</v>
      </c>
      <c r="T6">
        <v>0</v>
      </c>
      <c r="U6">
        <v>311.92999999999995</v>
      </c>
      <c r="V6">
        <v>2.99</v>
      </c>
      <c r="W6">
        <v>11.11</v>
      </c>
      <c r="X6">
        <v>36.210000000000008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4.0229523088569268</v>
      </c>
      <c r="AF6">
        <v>0</v>
      </c>
      <c r="AG6">
        <v>0</v>
      </c>
      <c r="AH6">
        <v>0</v>
      </c>
      <c r="AI6">
        <v>0</v>
      </c>
      <c r="AJ6">
        <v>0</v>
      </c>
      <c r="AK6">
        <v>6.3825051221434208</v>
      </c>
      <c r="AL6">
        <v>13.614725473321862</v>
      </c>
      <c r="AM6">
        <v>0</v>
      </c>
      <c r="AN6">
        <v>0</v>
      </c>
      <c r="AO6">
        <v>0</v>
      </c>
      <c r="AP6">
        <v>1.4071600000000004</v>
      </c>
      <c r="AQ6">
        <v>0</v>
      </c>
      <c r="AR6">
        <v>0.24128623188405793</v>
      </c>
      <c r="AS6">
        <v>1.0516190900981266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622.24825287802594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87.47</v>
      </c>
      <c r="L7">
        <v>21.149073181419805</v>
      </c>
      <c r="M7">
        <v>0</v>
      </c>
      <c r="N7">
        <v>28.987460581639805</v>
      </c>
      <c r="O7">
        <v>24.34</v>
      </c>
      <c r="P7">
        <v>66.540000000000006</v>
      </c>
      <c r="Q7">
        <v>0</v>
      </c>
      <c r="R7">
        <v>2.8814708886618994</v>
      </c>
      <c r="S7">
        <v>1.92</v>
      </c>
      <c r="T7">
        <v>0</v>
      </c>
      <c r="U7">
        <v>311.92999999999995</v>
      </c>
      <c r="V7">
        <v>3.79</v>
      </c>
      <c r="W7">
        <v>11.11</v>
      </c>
      <c r="X7">
        <v>36.210000000000008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4.0229523088569268</v>
      </c>
      <c r="AF7">
        <v>0</v>
      </c>
      <c r="AG7">
        <v>0</v>
      </c>
      <c r="AH7">
        <v>0</v>
      </c>
      <c r="AI7">
        <v>0</v>
      </c>
      <c r="AJ7">
        <v>0</v>
      </c>
      <c r="AK7">
        <v>6.3825051221434208</v>
      </c>
      <c r="AL7">
        <v>1.9834173838209985</v>
      </c>
      <c r="AM7">
        <v>0</v>
      </c>
      <c r="AN7">
        <v>0</v>
      </c>
      <c r="AO7">
        <v>0</v>
      </c>
      <c r="AP7">
        <v>1.4071600000000004</v>
      </c>
      <c r="AQ7">
        <v>0</v>
      </c>
      <c r="AR7">
        <v>0.24128623188405793</v>
      </c>
      <c r="AS7">
        <v>1.0516190900981266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611.41694478852503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87.47</v>
      </c>
      <c r="L8">
        <v>21.149073181419805</v>
      </c>
      <c r="M8">
        <v>0</v>
      </c>
      <c r="N8">
        <v>28.987460581639805</v>
      </c>
      <c r="O8">
        <v>24.34</v>
      </c>
      <c r="P8">
        <v>66.540000000000006</v>
      </c>
      <c r="Q8">
        <v>0</v>
      </c>
      <c r="R8">
        <v>2.8814708886618994</v>
      </c>
      <c r="S8">
        <v>1.92</v>
      </c>
      <c r="T8">
        <v>0</v>
      </c>
      <c r="U8">
        <v>311.92999999999995</v>
      </c>
      <c r="V8">
        <v>3.79</v>
      </c>
      <c r="W8">
        <v>11.11</v>
      </c>
      <c r="X8">
        <v>36.210000000000008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4.0229523088569268</v>
      </c>
      <c r="AF8">
        <v>0</v>
      </c>
      <c r="AG8">
        <v>0</v>
      </c>
      <c r="AH8">
        <v>0</v>
      </c>
      <c r="AI8">
        <v>0</v>
      </c>
      <c r="AJ8">
        <v>0</v>
      </c>
      <c r="AK8">
        <v>6.3825051221434208</v>
      </c>
      <c r="AL8">
        <v>0.56886746987951819</v>
      </c>
      <c r="AM8">
        <v>0</v>
      </c>
      <c r="AN8">
        <v>0</v>
      </c>
      <c r="AO8">
        <v>0</v>
      </c>
      <c r="AP8">
        <v>1.4071600000000004</v>
      </c>
      <c r="AQ8">
        <v>0</v>
      </c>
      <c r="AR8">
        <v>0.24128623188405793</v>
      </c>
      <c r="AS8">
        <v>1.0516190900981266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610.0023948745835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87.47</v>
      </c>
      <c r="L9">
        <v>21.149073181419805</v>
      </c>
      <c r="M9">
        <v>0</v>
      </c>
      <c r="N9">
        <v>28.987460581639805</v>
      </c>
      <c r="O9">
        <v>24.34</v>
      </c>
      <c r="P9">
        <v>66.540000000000006</v>
      </c>
      <c r="Q9">
        <v>0.96</v>
      </c>
      <c r="R9">
        <v>2.8814708886618994</v>
      </c>
      <c r="S9">
        <v>1.92</v>
      </c>
      <c r="T9">
        <v>0</v>
      </c>
      <c r="U9">
        <v>322.06816002837741</v>
      </c>
      <c r="V9">
        <v>3.79</v>
      </c>
      <c r="W9">
        <v>11.11</v>
      </c>
      <c r="X9">
        <v>36.210000000000008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4.0229523088569268</v>
      </c>
      <c r="AF9">
        <v>0</v>
      </c>
      <c r="AG9">
        <v>0</v>
      </c>
      <c r="AH9">
        <v>0</v>
      </c>
      <c r="AI9">
        <v>0</v>
      </c>
      <c r="AJ9">
        <v>0</v>
      </c>
      <c r="AK9">
        <v>6.3825051221434208</v>
      </c>
      <c r="AL9">
        <v>0.56886746987951819</v>
      </c>
      <c r="AM9">
        <v>0</v>
      </c>
      <c r="AN9">
        <v>0</v>
      </c>
      <c r="AO9">
        <v>0</v>
      </c>
      <c r="AP9">
        <v>0</v>
      </c>
      <c r="AQ9">
        <v>0</v>
      </c>
      <c r="AR9">
        <v>0.24128623188405793</v>
      </c>
      <c r="AS9">
        <v>1.0516190900981266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619.69339490296102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87.47</v>
      </c>
      <c r="L10">
        <v>21.149073181419805</v>
      </c>
      <c r="M10">
        <v>0</v>
      </c>
      <c r="N10">
        <v>28.987460581639805</v>
      </c>
      <c r="O10">
        <v>24.34</v>
      </c>
      <c r="P10">
        <v>66.540000000000006</v>
      </c>
      <c r="Q10">
        <v>0.96</v>
      </c>
      <c r="R10">
        <v>2.8814708886618994</v>
      </c>
      <c r="S10">
        <v>1.92</v>
      </c>
      <c r="T10">
        <v>0</v>
      </c>
      <c r="U10">
        <v>322.06816002837741</v>
      </c>
      <c r="V10">
        <v>3.79</v>
      </c>
      <c r="W10">
        <v>11.11</v>
      </c>
      <c r="X10">
        <v>36.21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4.0229523088569268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6.3825051221434208</v>
      </c>
      <c r="AL10">
        <v>0.56886746987951819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0.24128623188405793</v>
      </c>
      <c r="AS10">
        <v>1.0516190900981266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619.69339490296102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87.47</v>
      </c>
      <c r="L11">
        <v>21.149073181419805</v>
      </c>
      <c r="M11">
        <v>0</v>
      </c>
      <c r="N11">
        <v>28.987460581639805</v>
      </c>
      <c r="O11">
        <v>24.34</v>
      </c>
      <c r="P11">
        <v>66.540000000000006</v>
      </c>
      <c r="Q11">
        <v>0.96</v>
      </c>
      <c r="R11">
        <v>2.8814708886618994</v>
      </c>
      <c r="S11">
        <v>1.92</v>
      </c>
      <c r="T11">
        <v>0</v>
      </c>
      <c r="U11">
        <v>322.06816002837741</v>
      </c>
      <c r="V11">
        <v>3.79</v>
      </c>
      <c r="W11">
        <v>11.11</v>
      </c>
      <c r="X11">
        <v>36.21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4.0229523088569268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6.3825051221434208</v>
      </c>
      <c r="AL11">
        <v>0.56886746987951819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0.13461231884057973</v>
      </c>
      <c r="AS11">
        <v>1.0516190900981266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619.58672098991758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87.47</v>
      </c>
      <c r="L12">
        <v>21.149073181419805</v>
      </c>
      <c r="M12">
        <v>0</v>
      </c>
      <c r="N12">
        <v>28.987460581639805</v>
      </c>
      <c r="O12">
        <v>24.34</v>
      </c>
      <c r="P12">
        <v>66.540000000000006</v>
      </c>
      <c r="Q12">
        <v>0.96</v>
      </c>
      <c r="R12">
        <v>2.8814708886618994</v>
      </c>
      <c r="S12">
        <v>1.92</v>
      </c>
      <c r="T12">
        <v>0</v>
      </c>
      <c r="U12">
        <v>322.06816002837741</v>
      </c>
      <c r="V12">
        <v>3.79</v>
      </c>
      <c r="W12">
        <v>11.11</v>
      </c>
      <c r="X12">
        <v>36.21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4.0229523088569268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6.3825051221434208</v>
      </c>
      <c r="AL12">
        <v>0.56886746987951819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0.13461231884057973</v>
      </c>
      <c r="AS12">
        <v>1.0516190900981266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619.58672098991758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87.47</v>
      </c>
      <c r="L13">
        <v>21.149073181419805</v>
      </c>
      <c r="M13">
        <v>0</v>
      </c>
      <c r="N13">
        <v>28.987460581639805</v>
      </c>
      <c r="O13">
        <v>24.34</v>
      </c>
      <c r="P13">
        <v>66.540000000000006</v>
      </c>
      <c r="Q13">
        <v>0.96</v>
      </c>
      <c r="R13">
        <v>2.8814708886618994</v>
      </c>
      <c r="S13">
        <v>1.92</v>
      </c>
      <c r="T13">
        <v>0</v>
      </c>
      <c r="U13">
        <v>322.06816002837741</v>
      </c>
      <c r="V13">
        <v>3.79</v>
      </c>
      <c r="W13">
        <v>11.11</v>
      </c>
      <c r="X13">
        <v>36.21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4.0229523088569268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6.3825051221434208</v>
      </c>
      <c r="AL13">
        <v>0.56886746987951819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0.13461231884057973</v>
      </c>
      <c r="AS13">
        <v>1.0516190900981266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619.58672098991758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87.47</v>
      </c>
      <c r="L14">
        <v>21.149073181419805</v>
      </c>
      <c r="M14">
        <v>0</v>
      </c>
      <c r="N14">
        <v>28.987460581639805</v>
      </c>
      <c r="O14">
        <v>24.34</v>
      </c>
      <c r="P14">
        <v>66.540000000000006</v>
      </c>
      <c r="Q14">
        <v>0.96</v>
      </c>
      <c r="R14">
        <v>2.8814708886618994</v>
      </c>
      <c r="S14">
        <v>1.92</v>
      </c>
      <c r="T14">
        <v>0</v>
      </c>
      <c r="U14">
        <v>322.06816002837741</v>
      </c>
      <c r="V14">
        <v>3.79</v>
      </c>
      <c r="W14">
        <v>11.11</v>
      </c>
      <c r="X14">
        <v>36.21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4.0229523088569268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6.3825051221434208</v>
      </c>
      <c r="AL14">
        <v>0.56886746987951819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0.13461231884057973</v>
      </c>
      <c r="AS14">
        <v>1.0516190900981266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619.58672098991758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87.47</v>
      </c>
      <c r="L15">
        <v>21.149073181419805</v>
      </c>
      <c r="M15">
        <v>0</v>
      </c>
      <c r="N15">
        <v>28.987460581639805</v>
      </c>
      <c r="O15">
        <v>24.34</v>
      </c>
      <c r="P15">
        <v>66.540000000000006</v>
      </c>
      <c r="Q15">
        <v>0.96</v>
      </c>
      <c r="R15">
        <v>2.8814708886618994</v>
      </c>
      <c r="S15">
        <v>1.92</v>
      </c>
      <c r="T15">
        <v>0</v>
      </c>
      <c r="U15">
        <v>322.06816002837741</v>
      </c>
      <c r="V15">
        <v>3.79</v>
      </c>
      <c r="W15">
        <v>11.11</v>
      </c>
      <c r="X15">
        <v>36.21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4.0229523088569268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6.3825051221434208</v>
      </c>
      <c r="AL15">
        <v>0.56886746987951819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0.13461231884057973</v>
      </c>
      <c r="AS15">
        <v>1.0516190900981266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619.58672098991758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87.47</v>
      </c>
      <c r="L16">
        <v>21.149073181419805</v>
      </c>
      <c r="M16">
        <v>0</v>
      </c>
      <c r="N16">
        <v>28.987460581639805</v>
      </c>
      <c r="O16">
        <v>24.34</v>
      </c>
      <c r="P16">
        <v>66.540000000000006</v>
      </c>
      <c r="Q16">
        <v>0.96</v>
      </c>
      <c r="R16">
        <v>2.8814708886618994</v>
      </c>
      <c r="S16">
        <v>1.92</v>
      </c>
      <c r="T16">
        <v>0</v>
      </c>
      <c r="U16">
        <v>322.06816002837741</v>
      </c>
      <c r="V16">
        <v>3.79</v>
      </c>
      <c r="W16">
        <v>6.17</v>
      </c>
      <c r="X16">
        <v>36.21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4.0229523088569268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6.3825051221434208</v>
      </c>
      <c r="AL16">
        <v>0.56886746987951819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0.13461231884057973</v>
      </c>
      <c r="AS16">
        <v>1.0516190900981266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614.64672098991753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87.47</v>
      </c>
      <c r="L17">
        <v>21.149073181419805</v>
      </c>
      <c r="M17">
        <v>0</v>
      </c>
      <c r="N17">
        <v>28.987460581639805</v>
      </c>
      <c r="O17">
        <v>24.34</v>
      </c>
      <c r="P17">
        <v>66.540000000000006</v>
      </c>
      <c r="Q17">
        <v>0.96</v>
      </c>
      <c r="R17">
        <v>2.8814708886618994</v>
      </c>
      <c r="S17">
        <v>1.92</v>
      </c>
      <c r="T17">
        <v>0</v>
      </c>
      <c r="U17">
        <v>322.06816002837741</v>
      </c>
      <c r="V17">
        <v>3.79</v>
      </c>
      <c r="W17">
        <v>6.17</v>
      </c>
      <c r="X17">
        <v>36.21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4.0229523088569268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6.3825051221434208</v>
      </c>
      <c r="AL17">
        <v>0.56886746987951819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0.13461231884057973</v>
      </c>
      <c r="AS17">
        <v>1.0516190900981266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614.64672098991753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87.47</v>
      </c>
      <c r="L18">
        <v>21.149073181419805</v>
      </c>
      <c r="M18">
        <v>0</v>
      </c>
      <c r="N18">
        <v>28.987460581639805</v>
      </c>
      <c r="O18">
        <v>24.34</v>
      </c>
      <c r="P18">
        <v>66.540000000000006</v>
      </c>
      <c r="Q18">
        <v>0.96</v>
      </c>
      <c r="R18">
        <v>2.8814708886618994</v>
      </c>
      <c r="S18">
        <v>1.92</v>
      </c>
      <c r="T18">
        <v>0</v>
      </c>
      <c r="U18">
        <v>322.06816002837741</v>
      </c>
      <c r="V18">
        <v>3.79</v>
      </c>
      <c r="W18">
        <v>6.17</v>
      </c>
      <c r="X18">
        <v>36.21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4.0229523088569268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6.3825051221434208</v>
      </c>
      <c r="AL18">
        <v>0.56886746987951819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0.13461231884057973</v>
      </c>
      <c r="AS18">
        <v>1.0516190900981266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614.64672098991753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87.47</v>
      </c>
      <c r="L19">
        <v>21.149073181419805</v>
      </c>
      <c r="M19">
        <v>0</v>
      </c>
      <c r="N19">
        <v>28.987460581639805</v>
      </c>
      <c r="O19">
        <v>24.34</v>
      </c>
      <c r="P19">
        <v>66.540000000000006</v>
      </c>
      <c r="Q19">
        <v>0.96</v>
      </c>
      <c r="R19">
        <v>2.8814708886618994</v>
      </c>
      <c r="S19">
        <v>1.92</v>
      </c>
      <c r="T19">
        <v>0</v>
      </c>
      <c r="U19">
        <v>328.35818950466398</v>
      </c>
      <c r="V19">
        <v>3.14</v>
      </c>
      <c r="W19">
        <v>6.17</v>
      </c>
      <c r="X19">
        <v>36.21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4.0229523088569268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6.3825051221434208</v>
      </c>
      <c r="AL19">
        <v>0.56886746987951819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0.13461231884057973</v>
      </c>
      <c r="AS19">
        <v>1.0516190900981266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620.28675046620413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87.47</v>
      </c>
      <c r="L20">
        <v>21.149073181419805</v>
      </c>
      <c r="M20">
        <v>0</v>
      </c>
      <c r="N20">
        <v>28.987460581639805</v>
      </c>
      <c r="O20">
        <v>24.34</v>
      </c>
      <c r="P20">
        <v>66.540000000000006</v>
      </c>
      <c r="Q20">
        <v>0.96</v>
      </c>
      <c r="R20">
        <v>2.8814708886618994</v>
      </c>
      <c r="S20">
        <v>1.92</v>
      </c>
      <c r="T20">
        <v>0</v>
      </c>
      <c r="U20">
        <v>329.64637913043475</v>
      </c>
      <c r="V20">
        <v>3.79</v>
      </c>
      <c r="W20">
        <v>6.17</v>
      </c>
      <c r="X20">
        <v>36.21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4.0229523088569268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6.3825051221434208</v>
      </c>
      <c r="AL20">
        <v>0.56886746987951819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0.13461231884057973</v>
      </c>
      <c r="AS20">
        <v>1.0516190900981266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622.22494009197487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87.47</v>
      </c>
      <c r="L21">
        <v>21.149073181419805</v>
      </c>
      <c r="M21">
        <v>0</v>
      </c>
      <c r="N21">
        <v>28.987460581639805</v>
      </c>
      <c r="O21">
        <v>24.34</v>
      </c>
      <c r="P21">
        <v>66.540000000000006</v>
      </c>
      <c r="Q21">
        <v>0.96</v>
      </c>
      <c r="R21">
        <v>2.8814708886618994</v>
      </c>
      <c r="S21">
        <v>1.92</v>
      </c>
      <c r="T21">
        <v>0</v>
      </c>
      <c r="U21">
        <v>329.64637913043475</v>
      </c>
      <c r="V21">
        <v>3.4200000000000004</v>
      </c>
      <c r="W21">
        <v>11.11</v>
      </c>
      <c r="X21">
        <v>36.21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4.0229523088569268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6.3825051221434208</v>
      </c>
      <c r="AL21">
        <v>0.56886746987951819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0.13461231884057973</v>
      </c>
      <c r="AS21">
        <v>1.0516190900981266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626.79494009197492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87.470000000000013</v>
      </c>
      <c r="L22">
        <v>21.149073181419805</v>
      </c>
      <c r="M22">
        <v>0</v>
      </c>
      <c r="N22">
        <v>28.987460581639805</v>
      </c>
      <c r="O22">
        <v>24.34</v>
      </c>
      <c r="P22">
        <v>66.540000000000006</v>
      </c>
      <c r="Q22">
        <v>0.96</v>
      </c>
      <c r="R22">
        <v>2.8814708886618994</v>
      </c>
      <c r="S22">
        <v>1.92</v>
      </c>
      <c r="T22">
        <v>0</v>
      </c>
      <c r="U22">
        <v>329.64637913043475</v>
      </c>
      <c r="V22">
        <v>3.03</v>
      </c>
      <c r="W22">
        <v>11.11</v>
      </c>
      <c r="X22">
        <v>36.21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4.0229523088569268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6.3825051221434208</v>
      </c>
      <c r="AL22">
        <v>0.56886746987951819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0.13461231884057973</v>
      </c>
      <c r="AS22">
        <v>1.0516190900981266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626.40494009197494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87.47</v>
      </c>
      <c r="L23">
        <v>21.149073181419805</v>
      </c>
      <c r="M23">
        <v>0</v>
      </c>
      <c r="N23">
        <v>28.987460581639805</v>
      </c>
      <c r="O23">
        <v>24.34</v>
      </c>
      <c r="P23">
        <v>66.540000000000006</v>
      </c>
      <c r="Q23">
        <v>0.96</v>
      </c>
      <c r="R23">
        <v>2.8814708886618994</v>
      </c>
      <c r="S23">
        <v>1.92</v>
      </c>
      <c r="T23">
        <v>0</v>
      </c>
      <c r="U23">
        <v>321.40798489478522</v>
      </c>
      <c r="V23">
        <v>2.89</v>
      </c>
      <c r="W23">
        <v>11.11</v>
      </c>
      <c r="X23">
        <v>36.21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4.0229523088569268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6.3825051221434208</v>
      </c>
      <c r="AL23">
        <v>0.56886746987951819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0.13461231884057973</v>
      </c>
      <c r="AS23">
        <v>1.0516190900981266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618.02654585632547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87.47</v>
      </c>
      <c r="L24">
        <v>21.149255150554673</v>
      </c>
      <c r="M24">
        <v>0</v>
      </c>
      <c r="N24">
        <v>28.987460581639805</v>
      </c>
      <c r="O24">
        <v>24.34</v>
      </c>
      <c r="P24">
        <v>66.540000000000006</v>
      </c>
      <c r="Q24">
        <v>0.84930612244897963</v>
      </c>
      <c r="R24">
        <v>2.8791348753379395</v>
      </c>
      <c r="S24">
        <v>1.92</v>
      </c>
      <c r="T24">
        <v>0</v>
      </c>
      <c r="U24">
        <v>321.40798489478522</v>
      </c>
      <c r="V24">
        <v>0.91068472535741174</v>
      </c>
      <c r="W24">
        <v>11.11</v>
      </c>
      <c r="X24">
        <v>36.21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4.0229523088569268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6.3825051221434208</v>
      </c>
      <c r="AL24">
        <v>0.56886746987951819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0.13461231884057973</v>
      </c>
      <c r="AS24">
        <v>1.0516190900981266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615.93438265994268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103.04999999999998</v>
      </c>
      <c r="L25">
        <v>21.030613996671629</v>
      </c>
      <c r="M25">
        <v>0</v>
      </c>
      <c r="N25">
        <v>28.987460581639805</v>
      </c>
      <c r="O25">
        <v>24.34</v>
      </c>
      <c r="P25">
        <v>66.540000000000006</v>
      </c>
      <c r="Q25">
        <v>4.1849181322013349</v>
      </c>
      <c r="R25">
        <v>10.347460745829245</v>
      </c>
      <c r="S25">
        <v>6.3400000000000007</v>
      </c>
      <c r="T25">
        <v>0</v>
      </c>
      <c r="U25">
        <v>321.40798489478522</v>
      </c>
      <c r="V25">
        <v>4.4425400457665907</v>
      </c>
      <c r="W25">
        <v>11.11</v>
      </c>
      <c r="X25">
        <v>36.21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4.0229523088569268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6.3825051221434208</v>
      </c>
      <c r="AL25">
        <v>0.56886746987951819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0.13461231884057973</v>
      </c>
      <c r="AS25">
        <v>1.0516190900981266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650.15153470671248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128.91999999999999</v>
      </c>
      <c r="L26">
        <v>41.470000000000006</v>
      </c>
      <c r="M26">
        <v>0</v>
      </c>
      <c r="N26">
        <v>28.987460581639805</v>
      </c>
      <c r="O26">
        <v>24.34</v>
      </c>
      <c r="P26">
        <v>66.540000000000006</v>
      </c>
      <c r="Q26">
        <v>4.3874609600925396</v>
      </c>
      <c r="R26">
        <v>10.347460745829245</v>
      </c>
      <c r="S26">
        <v>6.45</v>
      </c>
      <c r="T26">
        <v>0</v>
      </c>
      <c r="U26">
        <v>321.40798489478522</v>
      </c>
      <c r="V26">
        <v>4.4425400457665907</v>
      </c>
      <c r="W26">
        <v>11.11</v>
      </c>
      <c r="X26">
        <v>36.21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4.0229523088569268</v>
      </c>
      <c r="AF26">
        <v>0</v>
      </c>
      <c r="AG26">
        <v>0</v>
      </c>
      <c r="AH26">
        <v>5.0876623020063363</v>
      </c>
      <c r="AI26">
        <v>0</v>
      </c>
      <c r="AJ26">
        <v>0</v>
      </c>
      <c r="AK26">
        <v>6.3825051221434208</v>
      </c>
      <c r="AL26">
        <v>0.56886746987951819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0.13461231884057973</v>
      </c>
      <c r="AS26">
        <v>1.0516190900981266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701.8611258399385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164.07203400000003</v>
      </c>
      <c r="L27">
        <v>41.729001196744854</v>
      </c>
      <c r="M27">
        <v>0</v>
      </c>
      <c r="N27">
        <v>28.987460581639805</v>
      </c>
      <c r="O27">
        <v>24.34</v>
      </c>
      <c r="P27">
        <v>66.540000000000006</v>
      </c>
      <c r="Q27">
        <v>4.3874609600925396</v>
      </c>
      <c r="R27">
        <v>10.347460745829245</v>
      </c>
      <c r="S27">
        <v>6.45</v>
      </c>
      <c r="T27">
        <v>0</v>
      </c>
      <c r="U27">
        <v>321.40798489478522</v>
      </c>
      <c r="V27">
        <v>4.4425400457665907</v>
      </c>
      <c r="W27">
        <v>11.11</v>
      </c>
      <c r="X27">
        <v>36.21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4.0229523088569268</v>
      </c>
      <c r="AF27">
        <v>0</v>
      </c>
      <c r="AG27">
        <v>0</v>
      </c>
      <c r="AH27">
        <v>10.172784582893348</v>
      </c>
      <c r="AI27">
        <v>0</v>
      </c>
      <c r="AJ27">
        <v>0</v>
      </c>
      <c r="AK27">
        <v>6.3825051221434208</v>
      </c>
      <c r="AL27">
        <v>3.4055860585197939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0.13461231884057973</v>
      </c>
      <c r="AS27">
        <v>1.0516190900981266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745.19400190621059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164.07203400000003</v>
      </c>
      <c r="L28">
        <v>41.729001196744854</v>
      </c>
      <c r="M28">
        <v>0</v>
      </c>
      <c r="N28">
        <v>28.987460581639805</v>
      </c>
      <c r="O28">
        <v>24.34</v>
      </c>
      <c r="P28">
        <v>66.540000000000006</v>
      </c>
      <c r="Q28">
        <v>4.3874609600925396</v>
      </c>
      <c r="R28">
        <v>10.347460745829245</v>
      </c>
      <c r="S28">
        <v>6.45</v>
      </c>
      <c r="T28">
        <v>0</v>
      </c>
      <c r="U28">
        <v>321.40798489478522</v>
      </c>
      <c r="V28">
        <v>4.4425400457665907</v>
      </c>
      <c r="W28">
        <v>11.11</v>
      </c>
      <c r="X28">
        <v>36.21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4.0229523088569268</v>
      </c>
      <c r="AF28">
        <v>0</v>
      </c>
      <c r="AG28">
        <v>0</v>
      </c>
      <c r="AH28">
        <v>14.173317845828933</v>
      </c>
      <c r="AI28">
        <v>0</v>
      </c>
      <c r="AJ28">
        <v>0</v>
      </c>
      <c r="AK28">
        <v>6.3825051221434208</v>
      </c>
      <c r="AL28">
        <v>13.614725473321862</v>
      </c>
      <c r="AM28">
        <v>1.2878484621155293</v>
      </c>
      <c r="AN28">
        <v>0</v>
      </c>
      <c r="AO28">
        <v>0</v>
      </c>
      <c r="AP28">
        <v>0</v>
      </c>
      <c r="AQ28">
        <v>0</v>
      </c>
      <c r="AR28">
        <v>0.13461231884057973</v>
      </c>
      <c r="AS28">
        <v>1.0516190900981266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760.69152304606382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157.70240290115649</v>
      </c>
      <c r="L29">
        <v>41.729001196744854</v>
      </c>
      <c r="M29">
        <v>0</v>
      </c>
      <c r="N29">
        <v>28.987460581639805</v>
      </c>
      <c r="O29">
        <v>24.34</v>
      </c>
      <c r="P29">
        <v>66.540000000000006</v>
      </c>
      <c r="Q29">
        <v>4.3874609600925396</v>
      </c>
      <c r="R29">
        <v>10.347460745829245</v>
      </c>
      <c r="S29">
        <v>6.45</v>
      </c>
      <c r="T29">
        <v>0</v>
      </c>
      <c r="U29">
        <v>321.40798489478522</v>
      </c>
      <c r="V29">
        <v>4.4425400457665907</v>
      </c>
      <c r="W29">
        <v>11.11</v>
      </c>
      <c r="X29">
        <v>36.21</v>
      </c>
      <c r="Y29">
        <v>0</v>
      </c>
      <c r="Z29">
        <v>0.53593999999999997</v>
      </c>
      <c r="AA29">
        <v>3.223069620253165</v>
      </c>
      <c r="AB29">
        <v>1.3005491372843212</v>
      </c>
      <c r="AC29">
        <v>2.3618815768807915</v>
      </c>
      <c r="AD29">
        <v>0</v>
      </c>
      <c r="AE29">
        <v>8.0459046177138536</v>
      </c>
      <c r="AF29">
        <v>0</v>
      </c>
      <c r="AG29">
        <v>0</v>
      </c>
      <c r="AH29">
        <v>20.345569165786696</v>
      </c>
      <c r="AI29">
        <v>0</v>
      </c>
      <c r="AJ29">
        <v>0</v>
      </c>
      <c r="AK29">
        <v>6.3825051221434208</v>
      </c>
      <c r="AL29">
        <v>13.614725473321862</v>
      </c>
      <c r="AM29">
        <v>2.5706166541635413</v>
      </c>
      <c r="AN29">
        <v>0</v>
      </c>
      <c r="AO29">
        <v>0</v>
      </c>
      <c r="AP29">
        <v>0</v>
      </c>
      <c r="AQ29">
        <v>0</v>
      </c>
      <c r="AR29">
        <v>1.0768985507246378</v>
      </c>
      <c r="AS29">
        <v>1.0516190900981266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774.16359033438528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157.70240290115649</v>
      </c>
      <c r="L30">
        <v>41.729001196744854</v>
      </c>
      <c r="M30">
        <v>0</v>
      </c>
      <c r="N30">
        <v>28.987460581639805</v>
      </c>
      <c r="O30">
        <v>24.34</v>
      </c>
      <c r="P30">
        <v>66.540000000000006</v>
      </c>
      <c r="Q30">
        <v>4.3874609600925396</v>
      </c>
      <c r="R30">
        <v>10.347460745829245</v>
      </c>
      <c r="S30">
        <v>6.45</v>
      </c>
      <c r="T30">
        <v>0</v>
      </c>
      <c r="U30">
        <v>321.40798489478522</v>
      </c>
      <c r="V30">
        <v>4.4425400457665907</v>
      </c>
      <c r="W30">
        <v>11.11</v>
      </c>
      <c r="X30">
        <v>36.21</v>
      </c>
      <c r="Y30">
        <v>0</v>
      </c>
      <c r="Z30">
        <v>3.1826199999999996</v>
      </c>
      <c r="AA30">
        <v>5.8822925457102686</v>
      </c>
      <c r="AB30">
        <v>9.6474328582145539</v>
      </c>
      <c r="AC30">
        <v>4.7313821265902298</v>
      </c>
      <c r="AD30">
        <v>2.1054466313398938</v>
      </c>
      <c r="AE30">
        <v>8.0459046177138536</v>
      </c>
      <c r="AF30">
        <v>0</v>
      </c>
      <c r="AG30">
        <v>0</v>
      </c>
      <c r="AH30">
        <v>27.744650686378037</v>
      </c>
      <c r="AI30">
        <v>0</v>
      </c>
      <c r="AJ30">
        <v>0</v>
      </c>
      <c r="AK30">
        <v>6.3825051221434208</v>
      </c>
      <c r="AL30">
        <v>13.614725473321862</v>
      </c>
      <c r="AM30">
        <v>2.5706166541635413</v>
      </c>
      <c r="AN30">
        <v>0</v>
      </c>
      <c r="AO30">
        <v>0</v>
      </c>
      <c r="AP30">
        <v>0</v>
      </c>
      <c r="AQ30">
        <v>0</v>
      </c>
      <c r="AR30">
        <v>6.466471014492754</v>
      </c>
      <c r="AS30">
        <v>1.0516190900981266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805.07997814618136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157.70240290115649</v>
      </c>
      <c r="L31">
        <v>41.729001196744854</v>
      </c>
      <c r="M31">
        <v>0</v>
      </c>
      <c r="N31">
        <v>23.072540189385599</v>
      </c>
      <c r="O31">
        <v>24.34</v>
      </c>
      <c r="P31">
        <v>66.540000000000006</v>
      </c>
      <c r="Q31">
        <v>4.3874609600925396</v>
      </c>
      <c r="R31">
        <v>10.347460745829245</v>
      </c>
      <c r="S31">
        <v>6.45</v>
      </c>
      <c r="T31">
        <v>0</v>
      </c>
      <c r="U31">
        <v>321.40798489478522</v>
      </c>
      <c r="V31">
        <v>4.4425400457665907</v>
      </c>
      <c r="W31">
        <v>11.11</v>
      </c>
      <c r="X31">
        <v>36.21</v>
      </c>
      <c r="Y31">
        <v>0</v>
      </c>
      <c r="Z31">
        <v>3.1826199999999996</v>
      </c>
      <c r="AA31">
        <v>5.8822925457102686</v>
      </c>
      <c r="AB31">
        <v>9.6474328582145539</v>
      </c>
      <c r="AC31">
        <v>4.7313821265902298</v>
      </c>
      <c r="AD31">
        <v>4.4597880393641178</v>
      </c>
      <c r="AE31">
        <v>8.0459046177138536</v>
      </c>
      <c r="AF31">
        <v>0</v>
      </c>
      <c r="AG31">
        <v>0</v>
      </c>
      <c r="AH31">
        <v>27.744650686378037</v>
      </c>
      <c r="AI31">
        <v>0</v>
      </c>
      <c r="AJ31">
        <v>0</v>
      </c>
      <c r="AK31">
        <v>6.3825051221434208</v>
      </c>
      <c r="AL31">
        <v>13.614725473321862</v>
      </c>
      <c r="AM31">
        <v>2.5706166541635413</v>
      </c>
      <c r="AN31">
        <v>0</v>
      </c>
      <c r="AO31">
        <v>0</v>
      </c>
      <c r="AP31">
        <v>0</v>
      </c>
      <c r="AQ31">
        <v>0</v>
      </c>
      <c r="AR31">
        <v>6.466471014492754</v>
      </c>
      <c r="AS31">
        <v>1.0516190900981266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801.51939916195147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157.70240290115649</v>
      </c>
      <c r="L32">
        <v>41.729001196744854</v>
      </c>
      <c r="M32">
        <v>0</v>
      </c>
      <c r="N32">
        <v>23.072540189385599</v>
      </c>
      <c r="O32">
        <v>24.34</v>
      </c>
      <c r="P32">
        <v>66.540000000000006</v>
      </c>
      <c r="Q32">
        <v>4.3874609600925396</v>
      </c>
      <c r="R32">
        <v>10.347460745829245</v>
      </c>
      <c r="S32">
        <v>6.45</v>
      </c>
      <c r="T32">
        <v>0</v>
      </c>
      <c r="U32">
        <v>321.40798489478522</v>
      </c>
      <c r="V32">
        <v>4.4425400457665907</v>
      </c>
      <c r="W32">
        <v>11.11</v>
      </c>
      <c r="X32">
        <v>36.21</v>
      </c>
      <c r="Y32">
        <v>0</v>
      </c>
      <c r="Z32">
        <v>3.1826199999999996</v>
      </c>
      <c r="AA32">
        <v>6.502015939990625</v>
      </c>
      <c r="AB32">
        <v>9.6474328582145539</v>
      </c>
      <c r="AC32">
        <v>4.7313821265902298</v>
      </c>
      <c r="AD32">
        <v>6.6922218016654051</v>
      </c>
      <c r="AE32">
        <v>8.0459046177138536</v>
      </c>
      <c r="AF32">
        <v>0</v>
      </c>
      <c r="AG32">
        <v>0</v>
      </c>
      <c r="AH32">
        <v>27.744650686378037</v>
      </c>
      <c r="AI32">
        <v>0</v>
      </c>
      <c r="AJ32">
        <v>0</v>
      </c>
      <c r="AK32">
        <v>6.3825051221434208</v>
      </c>
      <c r="AL32">
        <v>2.267851118760758</v>
      </c>
      <c r="AM32">
        <v>2.5706166541635413</v>
      </c>
      <c r="AN32">
        <v>0</v>
      </c>
      <c r="AO32">
        <v>0</v>
      </c>
      <c r="AP32">
        <v>0</v>
      </c>
      <c r="AQ32">
        <v>0</v>
      </c>
      <c r="AR32">
        <v>6.466471014492754</v>
      </c>
      <c r="AS32">
        <v>1.0516190900981266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793.02468196397206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157.70240290115649</v>
      </c>
      <c r="L33">
        <v>41.729001196744854</v>
      </c>
      <c r="M33">
        <v>0</v>
      </c>
      <c r="N33">
        <v>23.072540189385599</v>
      </c>
      <c r="O33">
        <v>24.34</v>
      </c>
      <c r="P33">
        <v>66.540000000000006</v>
      </c>
      <c r="Q33">
        <v>4.3874609600925396</v>
      </c>
      <c r="R33">
        <v>10.347460745829245</v>
      </c>
      <c r="S33">
        <v>6.45</v>
      </c>
      <c r="T33">
        <v>0</v>
      </c>
      <c r="U33">
        <v>321.40798489478522</v>
      </c>
      <c r="V33">
        <v>4.4425400457665907</v>
      </c>
      <c r="W33">
        <v>11.11</v>
      </c>
      <c r="X33">
        <v>36.21</v>
      </c>
      <c r="Y33">
        <v>0</v>
      </c>
      <c r="Z33">
        <v>3.1826199999999996</v>
      </c>
      <c r="AA33">
        <v>6.8474355368026272</v>
      </c>
      <c r="AB33">
        <v>9.6474328582145539</v>
      </c>
      <c r="AC33">
        <v>4.7313821265902298</v>
      </c>
      <c r="AD33">
        <v>6.6922218016654051</v>
      </c>
      <c r="AE33">
        <v>8.0459046177138536</v>
      </c>
      <c r="AF33">
        <v>0</v>
      </c>
      <c r="AG33">
        <v>0</v>
      </c>
      <c r="AH33">
        <v>27.744650686378037</v>
      </c>
      <c r="AI33">
        <v>0</v>
      </c>
      <c r="AJ33">
        <v>0</v>
      </c>
      <c r="AK33">
        <v>6.3825051221434208</v>
      </c>
      <c r="AL33">
        <v>0.56886746987951819</v>
      </c>
      <c r="AM33">
        <v>2.5706166541635413</v>
      </c>
      <c r="AN33">
        <v>0</v>
      </c>
      <c r="AO33">
        <v>0</v>
      </c>
      <c r="AP33">
        <v>0</v>
      </c>
      <c r="AQ33">
        <v>0</v>
      </c>
      <c r="AR33">
        <v>6.466471014492754</v>
      </c>
      <c r="AS33">
        <v>1.0516190900981266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791.6711179119028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157.70240290115649</v>
      </c>
      <c r="L34">
        <v>41.729001196744854</v>
      </c>
      <c r="M34">
        <v>0</v>
      </c>
      <c r="N34">
        <v>23.072540189385599</v>
      </c>
      <c r="O34">
        <v>24.34</v>
      </c>
      <c r="P34">
        <v>66.540000000000006</v>
      </c>
      <c r="Q34">
        <v>4.3874609600925396</v>
      </c>
      <c r="R34">
        <v>10.347460745829245</v>
      </c>
      <c r="S34">
        <v>6.45</v>
      </c>
      <c r="T34">
        <v>0</v>
      </c>
      <c r="U34">
        <v>321.40798489478522</v>
      </c>
      <c r="V34">
        <v>4.4425400457665907</v>
      </c>
      <c r="W34">
        <v>11.11</v>
      </c>
      <c r="X34">
        <v>36.21</v>
      </c>
      <c r="Y34">
        <v>0</v>
      </c>
      <c r="Z34">
        <v>3.1826199999999996</v>
      </c>
      <c r="AA34">
        <v>5.8822925457102686</v>
      </c>
      <c r="AB34">
        <v>9.6474328582145539</v>
      </c>
      <c r="AC34">
        <v>4.7313821265902298</v>
      </c>
      <c r="AD34">
        <v>6.6922218016654051</v>
      </c>
      <c r="AE34">
        <v>8.0459046177138536</v>
      </c>
      <c r="AF34">
        <v>0</v>
      </c>
      <c r="AG34">
        <v>0</v>
      </c>
      <c r="AH34">
        <v>27.744650686378037</v>
      </c>
      <c r="AI34">
        <v>0</v>
      </c>
      <c r="AJ34">
        <v>0</v>
      </c>
      <c r="AK34">
        <v>6.3825051221434208</v>
      </c>
      <c r="AL34">
        <v>0.56886746987951819</v>
      </c>
      <c r="AM34">
        <v>2.5706166541635413</v>
      </c>
      <c r="AN34">
        <v>0</v>
      </c>
      <c r="AO34">
        <v>0</v>
      </c>
      <c r="AP34">
        <v>0</v>
      </c>
      <c r="AQ34">
        <v>0</v>
      </c>
      <c r="AR34">
        <v>1.0768985507246378</v>
      </c>
      <c r="AS34">
        <v>1.0516190900981266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785.31640245704227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157.70240290115649</v>
      </c>
      <c r="L35">
        <v>41.729001196744854</v>
      </c>
      <c r="M35">
        <v>0</v>
      </c>
      <c r="N35">
        <v>23.072540189385599</v>
      </c>
      <c r="O35">
        <v>24.34</v>
      </c>
      <c r="P35">
        <v>66.540000000000006</v>
      </c>
      <c r="Q35">
        <v>4.3874609600925396</v>
      </c>
      <c r="R35">
        <v>10.347460745829245</v>
      </c>
      <c r="S35">
        <v>6.45</v>
      </c>
      <c r="T35">
        <v>0</v>
      </c>
      <c r="U35">
        <v>321.40798489478522</v>
      </c>
      <c r="V35">
        <v>4.4425400457665907</v>
      </c>
      <c r="W35">
        <v>11.11</v>
      </c>
      <c r="X35">
        <v>24.135079465319443</v>
      </c>
      <c r="Y35">
        <v>0</v>
      </c>
      <c r="Z35">
        <v>3.1826199999999996</v>
      </c>
      <c r="AA35">
        <v>5.8822925457102686</v>
      </c>
      <c r="AB35">
        <v>9.6474328582145539</v>
      </c>
      <c r="AC35">
        <v>4.7313821265902298</v>
      </c>
      <c r="AD35">
        <v>6.6922218016654051</v>
      </c>
      <c r="AE35">
        <v>8.0459046177138536</v>
      </c>
      <c r="AF35">
        <v>0</v>
      </c>
      <c r="AG35">
        <v>0</v>
      </c>
      <c r="AH35">
        <v>27.744650686378037</v>
      </c>
      <c r="AI35">
        <v>0</v>
      </c>
      <c r="AJ35">
        <v>0</v>
      </c>
      <c r="AK35">
        <v>6.3825051221434208</v>
      </c>
      <c r="AL35">
        <v>0.56886746987951819</v>
      </c>
      <c r="AM35">
        <v>2.5706166541635413</v>
      </c>
      <c r="AN35">
        <v>0</v>
      </c>
      <c r="AO35">
        <v>0</v>
      </c>
      <c r="AP35">
        <v>0</v>
      </c>
      <c r="AQ35">
        <v>0</v>
      </c>
      <c r="AR35">
        <v>0.27176449275362319</v>
      </c>
      <c r="AS35">
        <v>1.0516190900981266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772.43634786439065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157.70240290115649</v>
      </c>
      <c r="L36">
        <v>41.729001196744854</v>
      </c>
      <c r="M36">
        <v>0</v>
      </c>
      <c r="N36">
        <v>23.072540189385599</v>
      </c>
      <c r="O36">
        <v>24.34</v>
      </c>
      <c r="P36">
        <v>66.540000000000006</v>
      </c>
      <c r="Q36">
        <v>4.3874609600925396</v>
      </c>
      <c r="R36">
        <v>10.347460745829245</v>
      </c>
      <c r="S36">
        <v>6.45</v>
      </c>
      <c r="T36">
        <v>0</v>
      </c>
      <c r="U36">
        <v>321.40798489478522</v>
      </c>
      <c r="V36">
        <v>4.4425400457665907</v>
      </c>
      <c r="W36">
        <v>11.11</v>
      </c>
      <c r="X36">
        <v>24.135079465319443</v>
      </c>
      <c r="Y36">
        <v>0</v>
      </c>
      <c r="Z36">
        <v>0.53593999999999997</v>
      </c>
      <c r="AA36">
        <v>3.223069620253165</v>
      </c>
      <c r="AB36">
        <v>0.6502745686421606</v>
      </c>
      <c r="AC36">
        <v>2.3618815768807915</v>
      </c>
      <c r="AD36">
        <v>4.4597880393641178</v>
      </c>
      <c r="AE36">
        <v>4.0229523088569268</v>
      </c>
      <c r="AF36">
        <v>0</v>
      </c>
      <c r="AG36">
        <v>0</v>
      </c>
      <c r="AH36">
        <v>27.744650686378037</v>
      </c>
      <c r="AI36">
        <v>0</v>
      </c>
      <c r="AJ36">
        <v>0</v>
      </c>
      <c r="AK36">
        <v>6.3825051221434208</v>
      </c>
      <c r="AL36">
        <v>0.56886746987951819</v>
      </c>
      <c r="AM36">
        <v>2.5706166541635413</v>
      </c>
      <c r="AN36">
        <v>0</v>
      </c>
      <c r="AO36">
        <v>0</v>
      </c>
      <c r="AP36">
        <v>0</v>
      </c>
      <c r="AQ36">
        <v>0</v>
      </c>
      <c r="AR36">
        <v>0.27176449275362319</v>
      </c>
      <c r="AS36">
        <v>1.0516190900981266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749.5084000284935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157.70240290115649</v>
      </c>
      <c r="L37">
        <v>41.729001196744854</v>
      </c>
      <c r="M37">
        <v>0</v>
      </c>
      <c r="N37">
        <v>23.072540189385599</v>
      </c>
      <c r="O37">
        <v>24.34</v>
      </c>
      <c r="P37">
        <v>66.540000000000006</v>
      </c>
      <c r="Q37">
        <v>4.3874609600925396</v>
      </c>
      <c r="R37">
        <v>10.347460745829245</v>
      </c>
      <c r="S37">
        <v>6.45</v>
      </c>
      <c r="T37">
        <v>0</v>
      </c>
      <c r="U37">
        <v>321.40798489478522</v>
      </c>
      <c r="V37">
        <v>4.4425400457665907</v>
      </c>
      <c r="W37">
        <v>11.11</v>
      </c>
      <c r="X37">
        <v>24.135079465319443</v>
      </c>
      <c r="Y37">
        <v>0</v>
      </c>
      <c r="Z37">
        <v>0</v>
      </c>
      <c r="AA37">
        <v>3.223069620253165</v>
      </c>
      <c r="AB37">
        <v>0</v>
      </c>
      <c r="AC37">
        <v>2.3618815768807915</v>
      </c>
      <c r="AD37">
        <v>2.2324337623012864</v>
      </c>
      <c r="AE37">
        <v>0</v>
      </c>
      <c r="AF37">
        <v>0</v>
      </c>
      <c r="AG37">
        <v>0</v>
      </c>
      <c r="AH37">
        <v>20.368429355860613</v>
      </c>
      <c r="AI37">
        <v>0</v>
      </c>
      <c r="AJ37">
        <v>0</v>
      </c>
      <c r="AK37">
        <v>6.3825051221434208</v>
      </c>
      <c r="AL37">
        <v>0.56886746987951819</v>
      </c>
      <c r="AM37">
        <v>1.2878484621155293</v>
      </c>
      <c r="AN37">
        <v>0</v>
      </c>
      <c r="AO37">
        <v>0</v>
      </c>
      <c r="AP37">
        <v>0</v>
      </c>
      <c r="AQ37">
        <v>0</v>
      </c>
      <c r="AR37">
        <v>0.27176449275362319</v>
      </c>
      <c r="AS37">
        <v>1.0516190900981266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733.41288935136618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157.70240290115649</v>
      </c>
      <c r="L38">
        <v>41.729001196744854</v>
      </c>
      <c r="M38">
        <v>0</v>
      </c>
      <c r="N38">
        <v>23.072540189385599</v>
      </c>
      <c r="O38">
        <v>24.34</v>
      </c>
      <c r="P38">
        <v>66.540000000000006</v>
      </c>
      <c r="Q38">
        <v>4.3874609600925396</v>
      </c>
      <c r="R38">
        <v>10.347460745829245</v>
      </c>
      <c r="S38">
        <v>6.45</v>
      </c>
      <c r="T38">
        <v>0</v>
      </c>
      <c r="U38">
        <v>321.40798489478522</v>
      </c>
      <c r="V38">
        <v>4.4425400457665907</v>
      </c>
      <c r="W38">
        <v>11.11</v>
      </c>
      <c r="X38">
        <v>24.135079465319443</v>
      </c>
      <c r="Y38">
        <v>0</v>
      </c>
      <c r="Z38">
        <v>0</v>
      </c>
      <c r="AA38">
        <v>0</v>
      </c>
      <c r="AB38">
        <v>0</v>
      </c>
      <c r="AC38">
        <v>2.3618815768807915</v>
      </c>
      <c r="AD38">
        <v>2.2324337623012864</v>
      </c>
      <c r="AE38">
        <v>0</v>
      </c>
      <c r="AF38">
        <v>0</v>
      </c>
      <c r="AG38">
        <v>0</v>
      </c>
      <c r="AH38">
        <v>15.260446884899682</v>
      </c>
      <c r="AI38">
        <v>0</v>
      </c>
      <c r="AJ38">
        <v>0</v>
      </c>
      <c r="AK38">
        <v>6.3825051221434208</v>
      </c>
      <c r="AL38">
        <v>0.56886746987951819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0.27176449275362319</v>
      </c>
      <c r="AS38">
        <v>1.0516190900981266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723.79398879803659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157.70240290115649</v>
      </c>
      <c r="L39">
        <v>41.729001196744854</v>
      </c>
      <c r="M39">
        <v>0</v>
      </c>
      <c r="N39">
        <v>23.072540189385599</v>
      </c>
      <c r="O39">
        <v>24.34</v>
      </c>
      <c r="P39">
        <v>66.540000000000006</v>
      </c>
      <c r="Q39">
        <v>4.3874609600925396</v>
      </c>
      <c r="R39">
        <v>10.347460745829245</v>
      </c>
      <c r="S39">
        <v>6.45</v>
      </c>
      <c r="T39">
        <v>0</v>
      </c>
      <c r="U39">
        <v>321.40798489478522</v>
      </c>
      <c r="V39">
        <v>4.4425400457665907</v>
      </c>
      <c r="W39">
        <v>11.11</v>
      </c>
      <c r="X39">
        <v>24.135079465319443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10.172784582893348</v>
      </c>
      <c r="AI39">
        <v>0</v>
      </c>
      <c r="AJ39">
        <v>0</v>
      </c>
      <c r="AK39">
        <v>6.3825051221434208</v>
      </c>
      <c r="AL39">
        <v>0.56886746987951819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0.27176449275362319</v>
      </c>
      <c r="AS39">
        <v>1.0516190900981266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714.1120111568481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157.70240290115649</v>
      </c>
      <c r="L40">
        <v>41.729001196744854</v>
      </c>
      <c r="M40">
        <v>0</v>
      </c>
      <c r="N40">
        <v>23.072540189385599</v>
      </c>
      <c r="O40">
        <v>24.34</v>
      </c>
      <c r="P40">
        <v>66.540000000000006</v>
      </c>
      <c r="Q40">
        <v>4.3874609600925396</v>
      </c>
      <c r="R40">
        <v>10.347460745829245</v>
      </c>
      <c r="S40">
        <v>6.45</v>
      </c>
      <c r="T40">
        <v>0</v>
      </c>
      <c r="U40">
        <v>321.40798489478522</v>
      </c>
      <c r="V40">
        <v>4.4425400457665907</v>
      </c>
      <c r="W40">
        <v>11.11</v>
      </c>
      <c r="X40">
        <v>24.135079465319443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4.6253784582893349</v>
      </c>
      <c r="AI40">
        <v>0</v>
      </c>
      <c r="AJ40">
        <v>0</v>
      </c>
      <c r="AK40">
        <v>6.3825051221434208</v>
      </c>
      <c r="AL40">
        <v>0.56886746987951819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0.27176449275362319</v>
      </c>
      <c r="AS40">
        <v>2.626507582515611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710.13949352466159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157.70240290115649</v>
      </c>
      <c r="L41">
        <v>41.729001196744854</v>
      </c>
      <c r="M41">
        <v>0</v>
      </c>
      <c r="N41">
        <v>23.072540189385599</v>
      </c>
      <c r="O41">
        <v>24.34</v>
      </c>
      <c r="P41">
        <v>66.540000000000006</v>
      </c>
      <c r="Q41">
        <v>4.3874609600925396</v>
      </c>
      <c r="R41">
        <v>10.347460745829245</v>
      </c>
      <c r="S41">
        <v>6.45</v>
      </c>
      <c r="T41">
        <v>0</v>
      </c>
      <c r="U41">
        <v>321.40798489478522</v>
      </c>
      <c r="V41">
        <v>4.4425400457665907</v>
      </c>
      <c r="W41">
        <v>11.11</v>
      </c>
      <c r="X41">
        <v>24.135079465319443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6.3825051221434208</v>
      </c>
      <c r="AL41">
        <v>0.56886746987951819</v>
      </c>
      <c r="AM41">
        <v>0</v>
      </c>
      <c r="AN41">
        <v>0</v>
      </c>
      <c r="AO41">
        <v>0</v>
      </c>
      <c r="AP41">
        <v>1.6586200000000004</v>
      </c>
      <c r="AQ41">
        <v>0</v>
      </c>
      <c r="AR41">
        <v>6.466471014492754</v>
      </c>
      <c r="AS41">
        <v>2.626507582515611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713.36744158811143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157.70240290115649</v>
      </c>
      <c r="L42">
        <v>41.729001196744854</v>
      </c>
      <c r="M42">
        <v>0</v>
      </c>
      <c r="N42">
        <v>23.072540189385599</v>
      </c>
      <c r="O42">
        <v>24.34</v>
      </c>
      <c r="P42">
        <v>66.540000000000006</v>
      </c>
      <c r="Q42">
        <v>4.3874609600925396</v>
      </c>
      <c r="R42">
        <v>10.347460745829245</v>
      </c>
      <c r="S42">
        <v>6.45</v>
      </c>
      <c r="T42">
        <v>0</v>
      </c>
      <c r="U42">
        <v>321.40798489478522</v>
      </c>
      <c r="V42">
        <v>4.4425400457665907</v>
      </c>
      <c r="W42">
        <v>11.11</v>
      </c>
      <c r="X42">
        <v>24.135079465319443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6.3825051221434208</v>
      </c>
      <c r="AL42">
        <v>0.56886746987951819</v>
      </c>
      <c r="AM42">
        <v>0</v>
      </c>
      <c r="AN42">
        <v>0</v>
      </c>
      <c r="AO42">
        <v>0</v>
      </c>
      <c r="AP42">
        <v>1.6586200000000004</v>
      </c>
      <c r="AQ42">
        <v>0</v>
      </c>
      <c r="AR42">
        <v>6.466471014492754</v>
      </c>
      <c r="AS42">
        <v>2.626507582515611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713.36744158811143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118.57000000000002</v>
      </c>
      <c r="L43">
        <v>21.149385852836982</v>
      </c>
      <c r="M43">
        <v>0</v>
      </c>
      <c r="N43">
        <v>23.072540189385599</v>
      </c>
      <c r="O43">
        <v>24.34</v>
      </c>
      <c r="P43">
        <v>66.540000000000006</v>
      </c>
      <c r="Q43">
        <v>1.8787712418300651</v>
      </c>
      <c r="R43">
        <v>2.8791348753379395</v>
      </c>
      <c r="S43">
        <v>1.92</v>
      </c>
      <c r="T43">
        <v>0</v>
      </c>
      <c r="U43">
        <v>321.40798489478522</v>
      </c>
      <c r="V43">
        <v>0.96068571428571425</v>
      </c>
      <c r="W43">
        <v>11.11</v>
      </c>
      <c r="X43">
        <v>24.135079465319443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6.3825051221434208</v>
      </c>
      <c r="AL43">
        <v>0.56886746987951819</v>
      </c>
      <c r="AM43">
        <v>0</v>
      </c>
      <c r="AN43">
        <v>0</v>
      </c>
      <c r="AO43">
        <v>0</v>
      </c>
      <c r="AP43">
        <v>1.6586200000000004</v>
      </c>
      <c r="AQ43">
        <v>0</v>
      </c>
      <c r="AR43">
        <v>6.466471014492754</v>
      </c>
      <c r="AS43">
        <v>2.626507582515611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635.66655342281229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91.669999999999987</v>
      </c>
      <c r="L44">
        <v>21.149385852836982</v>
      </c>
      <c r="M44">
        <v>0</v>
      </c>
      <c r="N44">
        <v>23.072540189385599</v>
      </c>
      <c r="O44">
        <v>24.34</v>
      </c>
      <c r="P44">
        <v>66.540000000000006</v>
      </c>
      <c r="Q44">
        <v>1.8787712418300651</v>
      </c>
      <c r="R44">
        <v>2.8791348753379395</v>
      </c>
      <c r="S44">
        <v>1.92</v>
      </c>
      <c r="T44">
        <v>0</v>
      </c>
      <c r="U44">
        <v>321.40798489478522</v>
      </c>
      <c r="V44">
        <v>1.1826195067310745</v>
      </c>
      <c r="W44">
        <v>11.11</v>
      </c>
      <c r="X44">
        <v>24.135079465319443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6.3825051221434208</v>
      </c>
      <c r="AL44">
        <v>0.56886746987951819</v>
      </c>
      <c r="AM44">
        <v>0</v>
      </c>
      <c r="AN44">
        <v>0</v>
      </c>
      <c r="AO44">
        <v>0</v>
      </c>
      <c r="AP44">
        <v>1.6586200000000004</v>
      </c>
      <c r="AQ44">
        <v>0</v>
      </c>
      <c r="AR44">
        <v>0.5384492753623189</v>
      </c>
      <c r="AS44">
        <v>2.626507582515611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603.06046547612709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87.470000000000013</v>
      </c>
      <c r="L45">
        <v>26.58</v>
      </c>
      <c r="M45">
        <v>0</v>
      </c>
      <c r="N45">
        <v>23.072540189385599</v>
      </c>
      <c r="O45">
        <v>24.34</v>
      </c>
      <c r="P45">
        <v>66.540000000000006</v>
      </c>
      <c r="Q45">
        <v>1.8787712418300651</v>
      </c>
      <c r="R45">
        <v>2.8791348753379395</v>
      </c>
      <c r="S45">
        <v>1.92</v>
      </c>
      <c r="T45">
        <v>0</v>
      </c>
      <c r="U45">
        <v>321.40798489478522</v>
      </c>
      <c r="V45">
        <v>2.2328707090776718</v>
      </c>
      <c r="W45">
        <v>11.11</v>
      </c>
      <c r="X45">
        <v>24.135079465319443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6.3825051221434208</v>
      </c>
      <c r="AL45">
        <v>0.56886746987951819</v>
      </c>
      <c r="AM45">
        <v>0</v>
      </c>
      <c r="AN45">
        <v>0</v>
      </c>
      <c r="AO45">
        <v>0</v>
      </c>
      <c r="AP45">
        <v>1.6586200000000004</v>
      </c>
      <c r="AQ45">
        <v>0</v>
      </c>
      <c r="AR45">
        <v>0.27176449275362319</v>
      </c>
      <c r="AS45">
        <v>2.626507582515611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605.07464604302822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87.47</v>
      </c>
      <c r="L46">
        <v>21.149073181419805</v>
      </c>
      <c r="M46">
        <v>0</v>
      </c>
      <c r="N46">
        <v>23.072540189385599</v>
      </c>
      <c r="O46">
        <v>24.34</v>
      </c>
      <c r="P46">
        <v>66.540000000000006</v>
      </c>
      <c r="Q46">
        <v>1.8787712418300651</v>
      </c>
      <c r="R46">
        <v>2.8791348753379395</v>
      </c>
      <c r="S46">
        <v>1.92</v>
      </c>
      <c r="T46">
        <v>0</v>
      </c>
      <c r="U46">
        <v>321.40798489478522</v>
      </c>
      <c r="V46">
        <v>2.2328707090776718</v>
      </c>
      <c r="W46">
        <v>11.11</v>
      </c>
      <c r="X46">
        <v>24.135079465319443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6.3825051221434208</v>
      </c>
      <c r="AL46">
        <v>0.56886746987951819</v>
      </c>
      <c r="AM46">
        <v>0</v>
      </c>
      <c r="AN46">
        <v>0</v>
      </c>
      <c r="AO46">
        <v>0</v>
      </c>
      <c r="AP46">
        <v>1.6586200000000004</v>
      </c>
      <c r="AQ46">
        <v>0</v>
      </c>
      <c r="AR46">
        <v>0.27176449275362319</v>
      </c>
      <c r="AS46">
        <v>1.0516190900981266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598.06883073203051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87.47</v>
      </c>
      <c r="L47">
        <v>21.149073181419805</v>
      </c>
      <c r="M47">
        <v>0</v>
      </c>
      <c r="N47">
        <v>23.072540189385599</v>
      </c>
      <c r="O47">
        <v>24.34</v>
      </c>
      <c r="P47">
        <v>66.540000000000006</v>
      </c>
      <c r="Q47">
        <v>1.2400000000000002</v>
      </c>
      <c r="R47">
        <v>2.8811424038080125</v>
      </c>
      <c r="S47">
        <v>1.92</v>
      </c>
      <c r="T47">
        <v>0</v>
      </c>
      <c r="U47">
        <v>321.40798489478522</v>
      </c>
      <c r="V47">
        <v>4.4425400457665907</v>
      </c>
      <c r="W47">
        <v>11.11</v>
      </c>
      <c r="X47">
        <v>24.135079465319443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6.3825051221434208</v>
      </c>
      <c r="AL47">
        <v>0.56886746987951819</v>
      </c>
      <c r="AM47">
        <v>0</v>
      </c>
      <c r="AN47">
        <v>0</v>
      </c>
      <c r="AO47">
        <v>0</v>
      </c>
      <c r="AP47">
        <v>0.25146000000000002</v>
      </c>
      <c r="AQ47">
        <v>0</v>
      </c>
      <c r="AR47">
        <v>0.27176449275362319</v>
      </c>
      <c r="AS47">
        <v>1.0516190900981266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598.23457635535942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87.47</v>
      </c>
      <c r="L48">
        <v>21.149073181419805</v>
      </c>
      <c r="M48">
        <v>0</v>
      </c>
      <c r="N48">
        <v>23.072540189385599</v>
      </c>
      <c r="O48">
        <v>24.34</v>
      </c>
      <c r="P48">
        <v>66.540000000000006</v>
      </c>
      <c r="Q48">
        <v>1.56</v>
      </c>
      <c r="R48">
        <v>2.8814708886618994</v>
      </c>
      <c r="S48">
        <v>1.92</v>
      </c>
      <c r="T48">
        <v>0</v>
      </c>
      <c r="U48">
        <v>321.40798489478522</v>
      </c>
      <c r="V48">
        <v>4.4425400457665907</v>
      </c>
      <c r="W48">
        <v>11.11</v>
      </c>
      <c r="X48">
        <v>24.135079465319443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6.3825051221434208</v>
      </c>
      <c r="AL48">
        <v>0.56886746987951819</v>
      </c>
      <c r="AM48">
        <v>0</v>
      </c>
      <c r="AN48">
        <v>0</v>
      </c>
      <c r="AO48">
        <v>0</v>
      </c>
      <c r="AP48">
        <v>0.25146000000000002</v>
      </c>
      <c r="AQ48">
        <v>0</v>
      </c>
      <c r="AR48">
        <v>0.27176449275362319</v>
      </c>
      <c r="AS48">
        <v>1.0516190900981266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598.55490484021323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87.47</v>
      </c>
      <c r="L49">
        <v>21.149073181419805</v>
      </c>
      <c r="M49">
        <v>0</v>
      </c>
      <c r="N49">
        <v>23.072540189385599</v>
      </c>
      <c r="O49">
        <v>24.34</v>
      </c>
      <c r="P49">
        <v>66.540000000000006</v>
      </c>
      <c r="Q49">
        <v>0.96</v>
      </c>
      <c r="R49">
        <v>2.8814708886618994</v>
      </c>
      <c r="S49">
        <v>1.92</v>
      </c>
      <c r="T49">
        <v>0</v>
      </c>
      <c r="U49">
        <v>321.40798489478522</v>
      </c>
      <c r="V49">
        <v>4.4428663653970304</v>
      </c>
      <c r="W49">
        <v>5.55</v>
      </c>
      <c r="X49">
        <v>24.135079465319443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6.3825051221434208</v>
      </c>
      <c r="AL49">
        <v>0.56886746987951819</v>
      </c>
      <c r="AM49">
        <v>0</v>
      </c>
      <c r="AN49">
        <v>0</v>
      </c>
      <c r="AO49">
        <v>0</v>
      </c>
      <c r="AP49">
        <v>0.25146000000000002</v>
      </c>
      <c r="AQ49">
        <v>0</v>
      </c>
      <c r="AR49">
        <v>6.466471014492754</v>
      </c>
      <c r="AS49">
        <v>1.0516190900981266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598.58993768158268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87.47</v>
      </c>
      <c r="L50">
        <v>21.149073181419805</v>
      </c>
      <c r="M50">
        <v>0</v>
      </c>
      <c r="N50">
        <v>23.072540189385599</v>
      </c>
      <c r="O50">
        <v>24.34</v>
      </c>
      <c r="P50">
        <v>66.540000000000006</v>
      </c>
      <c r="Q50">
        <v>0.96</v>
      </c>
      <c r="R50">
        <v>2.8814708886618994</v>
      </c>
      <c r="S50">
        <v>1.92</v>
      </c>
      <c r="T50">
        <v>0</v>
      </c>
      <c r="U50">
        <v>321.40798489478522</v>
      </c>
      <c r="V50">
        <v>4.4428663653970304</v>
      </c>
      <c r="W50">
        <v>5.55</v>
      </c>
      <c r="X50">
        <v>24.135079465319443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6.3825051221434208</v>
      </c>
      <c r="AL50">
        <v>0.56886746987951819</v>
      </c>
      <c r="AM50">
        <v>0</v>
      </c>
      <c r="AN50">
        <v>0</v>
      </c>
      <c r="AO50">
        <v>0</v>
      </c>
      <c r="AP50">
        <v>0.25146000000000002</v>
      </c>
      <c r="AQ50">
        <v>0</v>
      </c>
      <c r="AR50">
        <v>6.466471014492754</v>
      </c>
      <c r="AS50">
        <v>1.0516190900981266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598.58993768158268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87.47</v>
      </c>
      <c r="L51">
        <v>21.149073181419805</v>
      </c>
      <c r="M51">
        <v>0</v>
      </c>
      <c r="N51">
        <v>23.072540189385599</v>
      </c>
      <c r="O51">
        <v>24.34</v>
      </c>
      <c r="P51">
        <v>66.540000000000006</v>
      </c>
      <c r="Q51">
        <v>0.96</v>
      </c>
      <c r="R51">
        <v>2.8814708886618994</v>
      </c>
      <c r="S51">
        <v>1.92</v>
      </c>
      <c r="T51">
        <v>0</v>
      </c>
      <c r="U51">
        <v>321.40798489478522</v>
      </c>
      <c r="V51">
        <v>3.4</v>
      </c>
      <c r="W51">
        <v>5.55</v>
      </c>
      <c r="X51">
        <v>24.135079465319443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6.3825051221434208</v>
      </c>
      <c r="AL51">
        <v>3.1186127366609298</v>
      </c>
      <c r="AM51">
        <v>0</v>
      </c>
      <c r="AN51">
        <v>0</v>
      </c>
      <c r="AO51">
        <v>0</v>
      </c>
      <c r="AP51">
        <v>0.25146000000000002</v>
      </c>
      <c r="AQ51">
        <v>0</v>
      </c>
      <c r="AR51">
        <v>0.5384492753623189</v>
      </c>
      <c r="AS51">
        <v>1.0516190900981266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594.16879484383662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87.47</v>
      </c>
      <c r="L52">
        <v>21.149073181419805</v>
      </c>
      <c r="M52">
        <v>0</v>
      </c>
      <c r="N52">
        <v>23.072540189385599</v>
      </c>
      <c r="O52">
        <v>24.34</v>
      </c>
      <c r="P52">
        <v>66.540000000000006</v>
      </c>
      <c r="Q52">
        <v>0.96</v>
      </c>
      <c r="R52">
        <v>2.8814708886618994</v>
      </c>
      <c r="S52">
        <v>1.92</v>
      </c>
      <c r="T52">
        <v>0</v>
      </c>
      <c r="U52">
        <v>321.40798489478522</v>
      </c>
      <c r="V52">
        <v>3.4</v>
      </c>
      <c r="W52">
        <v>5.55</v>
      </c>
      <c r="X52">
        <v>24.135079465319443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6.3825051221434208</v>
      </c>
      <c r="AL52">
        <v>3.1186127366609298</v>
      </c>
      <c r="AM52">
        <v>0</v>
      </c>
      <c r="AN52">
        <v>0</v>
      </c>
      <c r="AO52">
        <v>0</v>
      </c>
      <c r="AP52">
        <v>0.25146000000000002</v>
      </c>
      <c r="AQ52">
        <v>0</v>
      </c>
      <c r="AR52">
        <v>0.21588768115942028</v>
      </c>
      <c r="AS52">
        <v>1.0516190900981266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593.84623324963377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87.52</v>
      </c>
      <c r="L53">
        <v>21.149073181419805</v>
      </c>
      <c r="M53">
        <v>0</v>
      </c>
      <c r="N53">
        <v>23.072540189385599</v>
      </c>
      <c r="O53">
        <v>24.34</v>
      </c>
      <c r="P53">
        <v>66.540000000000006</v>
      </c>
      <c r="Q53">
        <v>0.96</v>
      </c>
      <c r="R53">
        <v>2.8814708886618994</v>
      </c>
      <c r="S53">
        <v>1.92</v>
      </c>
      <c r="T53">
        <v>0</v>
      </c>
      <c r="U53">
        <v>321.40798489478522</v>
      </c>
      <c r="V53">
        <v>3.4</v>
      </c>
      <c r="W53">
        <v>5.55</v>
      </c>
      <c r="X53">
        <v>25.112644283508395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6.3825051221434208</v>
      </c>
      <c r="AL53">
        <v>3.1186127366609298</v>
      </c>
      <c r="AM53">
        <v>0</v>
      </c>
      <c r="AN53">
        <v>0</v>
      </c>
      <c r="AO53">
        <v>0</v>
      </c>
      <c r="AP53">
        <v>0.25146000000000002</v>
      </c>
      <c r="AQ53">
        <v>0</v>
      </c>
      <c r="AR53">
        <v>0.21588768115942028</v>
      </c>
      <c r="AS53">
        <v>1.0516190900981266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594.87379806782269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87.52</v>
      </c>
      <c r="L54">
        <v>21.149073181419805</v>
      </c>
      <c r="M54">
        <v>0</v>
      </c>
      <c r="N54">
        <v>23.072540189385599</v>
      </c>
      <c r="O54">
        <v>24.34</v>
      </c>
      <c r="P54">
        <v>66.540000000000006</v>
      </c>
      <c r="Q54">
        <v>0.96</v>
      </c>
      <c r="R54">
        <v>2.8814708886618994</v>
      </c>
      <c r="S54">
        <v>1.92</v>
      </c>
      <c r="T54">
        <v>0</v>
      </c>
      <c r="U54">
        <v>321.40798489478522</v>
      </c>
      <c r="V54">
        <v>3.4</v>
      </c>
      <c r="W54">
        <v>5.55</v>
      </c>
      <c r="X54">
        <v>25.11279321912723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6.3825051221434208</v>
      </c>
      <c r="AL54">
        <v>3.1186127366609298</v>
      </c>
      <c r="AM54">
        <v>0</v>
      </c>
      <c r="AN54">
        <v>0</v>
      </c>
      <c r="AO54">
        <v>0</v>
      </c>
      <c r="AP54">
        <v>0.25146000000000002</v>
      </c>
      <c r="AQ54">
        <v>0</v>
      </c>
      <c r="AR54">
        <v>0.21588768115942028</v>
      </c>
      <c r="AS54">
        <v>1.0516190900981266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594.87394700344146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87.52</v>
      </c>
      <c r="L55">
        <v>21.149073181419805</v>
      </c>
      <c r="M55">
        <v>0</v>
      </c>
      <c r="N55">
        <v>23.072540189385599</v>
      </c>
      <c r="O55">
        <v>24.34</v>
      </c>
      <c r="P55">
        <v>66.540000000000006</v>
      </c>
      <c r="Q55">
        <v>0.96</v>
      </c>
      <c r="R55">
        <v>2.8814708886618994</v>
      </c>
      <c r="S55">
        <v>1.92</v>
      </c>
      <c r="T55">
        <v>0</v>
      </c>
      <c r="U55">
        <v>321.40798489478522</v>
      </c>
      <c r="V55">
        <v>3.4</v>
      </c>
      <c r="W55">
        <v>5.55</v>
      </c>
      <c r="X55">
        <v>18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6.3825051221434208</v>
      </c>
      <c r="AL55">
        <v>3.1186127366609298</v>
      </c>
      <c r="AM55">
        <v>0</v>
      </c>
      <c r="AN55">
        <v>0</v>
      </c>
      <c r="AO55">
        <v>0</v>
      </c>
      <c r="AP55">
        <v>0.25146000000000002</v>
      </c>
      <c r="AQ55">
        <v>0</v>
      </c>
      <c r="AR55">
        <v>0.1600108695652174</v>
      </c>
      <c r="AS55">
        <v>1.0516190900981266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587.70527697272007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87.52</v>
      </c>
      <c r="L56">
        <v>21.149073181419805</v>
      </c>
      <c r="M56">
        <v>0</v>
      </c>
      <c r="N56">
        <v>23.072540189385599</v>
      </c>
      <c r="O56">
        <v>24.34</v>
      </c>
      <c r="P56">
        <v>66.540000000000006</v>
      </c>
      <c r="Q56">
        <v>0.96</v>
      </c>
      <c r="R56">
        <v>2.8814708886618994</v>
      </c>
      <c r="S56">
        <v>1.92</v>
      </c>
      <c r="T56">
        <v>0</v>
      </c>
      <c r="U56">
        <v>321.40798489478522</v>
      </c>
      <c r="V56">
        <v>3.4</v>
      </c>
      <c r="W56">
        <v>5.55</v>
      </c>
      <c r="X56">
        <v>18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6.3825051221434208</v>
      </c>
      <c r="AL56">
        <v>3.1186127366609298</v>
      </c>
      <c r="AM56">
        <v>0</v>
      </c>
      <c r="AN56">
        <v>0</v>
      </c>
      <c r="AO56">
        <v>0</v>
      </c>
      <c r="AP56">
        <v>0.25146000000000002</v>
      </c>
      <c r="AQ56">
        <v>0</v>
      </c>
      <c r="AR56">
        <v>0.1600108695652174</v>
      </c>
      <c r="AS56">
        <v>1.0516190900981266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587.70527697272007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83.56</v>
      </c>
      <c r="L57">
        <v>21.149073181419805</v>
      </c>
      <c r="M57">
        <v>0</v>
      </c>
      <c r="N57">
        <v>23.072540189385599</v>
      </c>
      <c r="O57">
        <v>24.34</v>
      </c>
      <c r="P57">
        <v>66.540000000000006</v>
      </c>
      <c r="Q57">
        <v>0.96</v>
      </c>
      <c r="R57">
        <v>2.8814708886618994</v>
      </c>
      <c r="S57">
        <v>1.92</v>
      </c>
      <c r="T57">
        <v>0</v>
      </c>
      <c r="U57">
        <v>321.40798489478522</v>
      </c>
      <c r="V57">
        <v>3.4</v>
      </c>
      <c r="W57">
        <v>5.55</v>
      </c>
      <c r="X57">
        <v>18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6.3825051221434208</v>
      </c>
      <c r="AL57">
        <v>3.1186127366609298</v>
      </c>
      <c r="AM57">
        <v>0</v>
      </c>
      <c r="AN57">
        <v>0</v>
      </c>
      <c r="AO57">
        <v>0</v>
      </c>
      <c r="AP57">
        <v>0.25146000000000002</v>
      </c>
      <c r="AQ57">
        <v>0</v>
      </c>
      <c r="AR57">
        <v>0.1600108695652174</v>
      </c>
      <c r="AS57">
        <v>1.0516190900981266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583.74527697272015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83.56</v>
      </c>
      <c r="L58">
        <v>21.149073181419805</v>
      </c>
      <c r="M58">
        <v>0</v>
      </c>
      <c r="N58">
        <v>23.072540189385599</v>
      </c>
      <c r="O58">
        <v>24.34</v>
      </c>
      <c r="P58">
        <v>66.540000000000006</v>
      </c>
      <c r="Q58">
        <v>0.96</v>
      </c>
      <c r="R58">
        <v>2.8814708886618994</v>
      </c>
      <c r="S58">
        <v>1.92</v>
      </c>
      <c r="T58">
        <v>0</v>
      </c>
      <c r="U58">
        <v>321.40798489478522</v>
      </c>
      <c r="V58">
        <v>3.4</v>
      </c>
      <c r="W58">
        <v>5.55</v>
      </c>
      <c r="X58">
        <v>18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6.3825051221434208</v>
      </c>
      <c r="AL58">
        <v>3.1186127366609298</v>
      </c>
      <c r="AM58">
        <v>0</v>
      </c>
      <c r="AN58">
        <v>0</v>
      </c>
      <c r="AO58">
        <v>0</v>
      </c>
      <c r="AP58">
        <v>0.25146000000000002</v>
      </c>
      <c r="AQ58">
        <v>0</v>
      </c>
      <c r="AR58">
        <v>0.1600108695652174</v>
      </c>
      <c r="AS58">
        <v>1.0516190900981266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583.74527697272015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83.56</v>
      </c>
      <c r="L59">
        <v>21.14</v>
      </c>
      <c r="M59">
        <v>0</v>
      </c>
      <c r="N59">
        <v>23.072540189385599</v>
      </c>
      <c r="O59">
        <v>24.34</v>
      </c>
      <c r="P59">
        <v>66.540000000000006</v>
      </c>
      <c r="Q59">
        <v>0.96</v>
      </c>
      <c r="R59">
        <v>2.8814708886618994</v>
      </c>
      <c r="S59">
        <v>1.92</v>
      </c>
      <c r="T59">
        <v>0</v>
      </c>
      <c r="U59">
        <v>321.40798489478522</v>
      </c>
      <c r="V59">
        <v>3.4</v>
      </c>
      <c r="W59">
        <v>5.55</v>
      </c>
      <c r="X59">
        <v>18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6.3825051221434208</v>
      </c>
      <c r="AL59">
        <v>3.1186127366609298</v>
      </c>
      <c r="AM59">
        <v>0</v>
      </c>
      <c r="AN59">
        <v>0</v>
      </c>
      <c r="AO59">
        <v>0</v>
      </c>
      <c r="AP59">
        <v>0.25146000000000002</v>
      </c>
      <c r="AQ59">
        <v>0</v>
      </c>
      <c r="AR59">
        <v>0.1600108695652174</v>
      </c>
      <c r="AS59">
        <v>1.0516190900981266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583.73620379130034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83.56</v>
      </c>
      <c r="L60">
        <v>21.14</v>
      </c>
      <c r="M60">
        <v>0</v>
      </c>
      <c r="N60">
        <v>23.072540189385599</v>
      </c>
      <c r="O60">
        <v>24.34</v>
      </c>
      <c r="P60">
        <v>66.540000000000006</v>
      </c>
      <c r="Q60">
        <v>0.96</v>
      </c>
      <c r="R60">
        <v>2.8814708886618994</v>
      </c>
      <c r="S60">
        <v>1.92</v>
      </c>
      <c r="T60">
        <v>0</v>
      </c>
      <c r="U60">
        <v>321.40798489478522</v>
      </c>
      <c r="V60">
        <v>3.4</v>
      </c>
      <c r="W60">
        <v>5.55</v>
      </c>
      <c r="X60">
        <v>18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6.3825051221434208</v>
      </c>
      <c r="AL60">
        <v>3.1186127366609298</v>
      </c>
      <c r="AM60">
        <v>0</v>
      </c>
      <c r="AN60">
        <v>0</v>
      </c>
      <c r="AO60">
        <v>0</v>
      </c>
      <c r="AP60">
        <v>0.25146000000000002</v>
      </c>
      <c r="AQ60">
        <v>0</v>
      </c>
      <c r="AR60">
        <v>0.1600108695652174</v>
      </c>
      <c r="AS60">
        <v>1.0516190900981266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583.73620379130034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83.56</v>
      </c>
      <c r="L61">
        <v>21.14</v>
      </c>
      <c r="M61">
        <v>0</v>
      </c>
      <c r="N61">
        <v>23.072540189385599</v>
      </c>
      <c r="O61">
        <v>24.34</v>
      </c>
      <c r="P61">
        <v>66.540000000000006</v>
      </c>
      <c r="Q61">
        <v>0.96</v>
      </c>
      <c r="R61">
        <v>2.8814708886618994</v>
      </c>
      <c r="S61">
        <v>1.92</v>
      </c>
      <c r="T61">
        <v>0</v>
      </c>
      <c r="U61">
        <v>321.40798489478522</v>
      </c>
      <c r="V61">
        <v>3.4</v>
      </c>
      <c r="W61">
        <v>5.55</v>
      </c>
      <c r="X61">
        <v>18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6.3825051221434208</v>
      </c>
      <c r="AL61">
        <v>3.1186127366609298</v>
      </c>
      <c r="AM61">
        <v>0</v>
      </c>
      <c r="AN61">
        <v>0</v>
      </c>
      <c r="AO61">
        <v>0</v>
      </c>
      <c r="AP61">
        <v>0.25146000000000002</v>
      </c>
      <c r="AQ61">
        <v>0</v>
      </c>
      <c r="AR61">
        <v>0.1600108695652174</v>
      </c>
      <c r="AS61">
        <v>1.0516190900981266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583.73620379130034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83.18</v>
      </c>
      <c r="L62">
        <v>21.14</v>
      </c>
      <c r="M62">
        <v>0</v>
      </c>
      <c r="N62">
        <v>23.072540189385599</v>
      </c>
      <c r="O62">
        <v>24.34</v>
      </c>
      <c r="P62">
        <v>66.540000000000006</v>
      </c>
      <c r="Q62">
        <v>0.96</v>
      </c>
      <c r="R62">
        <v>2.8814708886618994</v>
      </c>
      <c r="S62">
        <v>1.92</v>
      </c>
      <c r="T62">
        <v>0</v>
      </c>
      <c r="U62">
        <v>321.40798489478522</v>
      </c>
      <c r="V62">
        <v>3.4</v>
      </c>
      <c r="W62">
        <v>5.55</v>
      </c>
      <c r="X62">
        <v>24.135079465319443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6.3825051221434208</v>
      </c>
      <c r="AL62">
        <v>3.1186127366609298</v>
      </c>
      <c r="AM62">
        <v>0</v>
      </c>
      <c r="AN62">
        <v>0</v>
      </c>
      <c r="AO62">
        <v>0</v>
      </c>
      <c r="AP62">
        <v>0.25146000000000002</v>
      </c>
      <c r="AQ62">
        <v>0</v>
      </c>
      <c r="AR62">
        <v>0.1600108695652174</v>
      </c>
      <c r="AS62">
        <v>1.0516190900981266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589.49128325661979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96.12</v>
      </c>
      <c r="L63">
        <v>21.390926214601194</v>
      </c>
      <c r="M63">
        <v>0</v>
      </c>
      <c r="N63">
        <v>23.072540189385599</v>
      </c>
      <c r="O63">
        <v>24.34</v>
      </c>
      <c r="P63">
        <v>66.540000000000006</v>
      </c>
      <c r="Q63">
        <v>3.21</v>
      </c>
      <c r="R63">
        <v>6.15</v>
      </c>
      <c r="S63">
        <v>4.4000000000000004</v>
      </c>
      <c r="T63">
        <v>0</v>
      </c>
      <c r="U63">
        <v>321.40798489478522</v>
      </c>
      <c r="V63">
        <v>3.4</v>
      </c>
      <c r="W63">
        <v>5.55</v>
      </c>
      <c r="X63">
        <v>24.135079465319443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6.3825051221434208</v>
      </c>
      <c r="AL63">
        <v>3.1186127366609298</v>
      </c>
      <c r="AM63">
        <v>0</v>
      </c>
      <c r="AN63">
        <v>0</v>
      </c>
      <c r="AO63">
        <v>0</v>
      </c>
      <c r="AP63">
        <v>0.25146000000000002</v>
      </c>
      <c r="AQ63">
        <v>0</v>
      </c>
      <c r="AR63">
        <v>0.1600108695652174</v>
      </c>
      <c r="AS63">
        <v>1.0516190900981266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610.68073858255912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114.6</v>
      </c>
      <c r="L64">
        <v>21.390926214601194</v>
      </c>
      <c r="M64">
        <v>0</v>
      </c>
      <c r="N64">
        <v>23.072540189385599</v>
      </c>
      <c r="O64">
        <v>24.34</v>
      </c>
      <c r="P64">
        <v>66.540000000000006</v>
      </c>
      <c r="Q64">
        <v>3.21</v>
      </c>
      <c r="R64">
        <v>7.0225397973950789</v>
      </c>
      <c r="S64">
        <v>4.4000000000000004</v>
      </c>
      <c r="T64">
        <v>0</v>
      </c>
      <c r="U64">
        <v>321.40798489478522</v>
      </c>
      <c r="V64">
        <v>2.74</v>
      </c>
      <c r="W64">
        <v>5.55</v>
      </c>
      <c r="X64">
        <v>24.135079465319443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6.3825051221434208</v>
      </c>
      <c r="AL64">
        <v>3.1186127366609298</v>
      </c>
      <c r="AM64">
        <v>0</v>
      </c>
      <c r="AN64">
        <v>0</v>
      </c>
      <c r="AO64">
        <v>0</v>
      </c>
      <c r="AP64">
        <v>0.25146000000000002</v>
      </c>
      <c r="AQ64">
        <v>0</v>
      </c>
      <c r="AR64">
        <v>0.1600108695652174</v>
      </c>
      <c r="AS64">
        <v>1.0516190900981266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629.37327837995417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133.07999999999998</v>
      </c>
      <c r="L65">
        <v>21.390926214601194</v>
      </c>
      <c r="M65">
        <v>0</v>
      </c>
      <c r="N65">
        <v>25.245079492855705</v>
      </c>
      <c r="O65">
        <v>24.34</v>
      </c>
      <c r="P65">
        <v>66.540000000000006</v>
      </c>
      <c r="Q65">
        <v>3.21</v>
      </c>
      <c r="R65">
        <v>7.0225397973950789</v>
      </c>
      <c r="S65">
        <v>4.4000000000000004</v>
      </c>
      <c r="T65">
        <v>0</v>
      </c>
      <c r="U65">
        <v>321.40798489478522</v>
      </c>
      <c r="V65">
        <v>1</v>
      </c>
      <c r="W65">
        <v>11.11</v>
      </c>
      <c r="X65">
        <v>24.135079465319443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6.3825051221434208</v>
      </c>
      <c r="AL65">
        <v>3.1186127366609298</v>
      </c>
      <c r="AM65">
        <v>0</v>
      </c>
      <c r="AN65">
        <v>0</v>
      </c>
      <c r="AO65">
        <v>0</v>
      </c>
      <c r="AP65">
        <v>0.25146000000000002</v>
      </c>
      <c r="AQ65">
        <v>0</v>
      </c>
      <c r="AR65">
        <v>0.1600108695652174</v>
      </c>
      <c r="AS65">
        <v>1.0516190900981266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653.84581768342434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139.91999999999999</v>
      </c>
      <c r="L66">
        <v>21.390926214601194</v>
      </c>
      <c r="M66">
        <v>0</v>
      </c>
      <c r="N66">
        <v>28.180000000000003</v>
      </c>
      <c r="O66">
        <v>24.34</v>
      </c>
      <c r="P66">
        <v>66.540000000000006</v>
      </c>
      <c r="Q66">
        <v>3.21</v>
      </c>
      <c r="R66">
        <v>7.0225397973950789</v>
      </c>
      <c r="S66">
        <v>4.4000000000000004</v>
      </c>
      <c r="T66">
        <v>0</v>
      </c>
      <c r="U66">
        <v>321.40798489478522</v>
      </c>
      <c r="V66">
        <v>0.96</v>
      </c>
      <c r="W66">
        <v>11.11</v>
      </c>
      <c r="X66">
        <v>24.135079465319443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6.3825051221434208</v>
      </c>
      <c r="AL66">
        <v>3.1186127366609298</v>
      </c>
      <c r="AM66">
        <v>0</v>
      </c>
      <c r="AN66">
        <v>0</v>
      </c>
      <c r="AO66">
        <v>0</v>
      </c>
      <c r="AP66">
        <v>0.25146000000000002</v>
      </c>
      <c r="AQ66">
        <v>0</v>
      </c>
      <c r="AR66">
        <v>0.1600108695652174</v>
      </c>
      <c r="AS66">
        <v>1.0516190900981266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663.5807381905687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139.91999999999999</v>
      </c>
      <c r="L67">
        <v>21.390926214601194</v>
      </c>
      <c r="M67">
        <v>0</v>
      </c>
      <c r="N67">
        <v>28.987460581639805</v>
      </c>
      <c r="O67">
        <v>24.34</v>
      </c>
      <c r="P67">
        <v>66.540000000000006</v>
      </c>
      <c r="Q67">
        <v>3.21</v>
      </c>
      <c r="R67">
        <v>7.0225397973950789</v>
      </c>
      <c r="S67">
        <v>4.4000000000000004</v>
      </c>
      <c r="T67">
        <v>0</v>
      </c>
      <c r="U67">
        <v>321.40798489478522</v>
      </c>
      <c r="V67">
        <v>0.95999999999999985</v>
      </c>
      <c r="W67">
        <v>11.11</v>
      </c>
      <c r="X67">
        <v>24.135079465319443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6.3825051221434208</v>
      </c>
      <c r="AL67">
        <v>3.1186127366609298</v>
      </c>
      <c r="AM67">
        <v>0</v>
      </c>
      <c r="AN67">
        <v>0</v>
      </c>
      <c r="AO67">
        <v>0</v>
      </c>
      <c r="AP67">
        <v>0.25146000000000002</v>
      </c>
      <c r="AQ67">
        <v>0</v>
      </c>
      <c r="AR67">
        <v>0.1600108695652174</v>
      </c>
      <c r="AS67">
        <v>1.0516190900981266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664.38819877220851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139.91999999999999</v>
      </c>
      <c r="L68">
        <v>21.34</v>
      </c>
      <c r="M68">
        <v>0</v>
      </c>
      <c r="N68">
        <v>28.987460581639805</v>
      </c>
      <c r="O68">
        <v>24.34</v>
      </c>
      <c r="P68">
        <v>66.540000000000006</v>
      </c>
      <c r="Q68">
        <v>3.58</v>
      </c>
      <c r="R68">
        <v>7.4277680985280865</v>
      </c>
      <c r="S68">
        <v>4.67</v>
      </c>
      <c r="T68">
        <v>0</v>
      </c>
      <c r="U68">
        <v>321.40798489478522</v>
      </c>
      <c r="V68">
        <v>0.93</v>
      </c>
      <c r="W68">
        <v>11.11</v>
      </c>
      <c r="X68">
        <v>24.135079465319443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6.3825051221434208</v>
      </c>
      <c r="AL68">
        <v>3.1186127366609298</v>
      </c>
      <c r="AM68">
        <v>0</v>
      </c>
      <c r="AN68">
        <v>0</v>
      </c>
      <c r="AO68">
        <v>0</v>
      </c>
      <c r="AP68">
        <v>0.25146000000000002</v>
      </c>
      <c r="AQ68">
        <v>0</v>
      </c>
      <c r="AR68">
        <v>0.1600108695652174</v>
      </c>
      <c r="AS68">
        <v>1.0516190900981266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665.3525008587402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139.91999999999999</v>
      </c>
      <c r="L69">
        <v>21.31</v>
      </c>
      <c r="M69">
        <v>0</v>
      </c>
      <c r="N69">
        <v>28.987460581639805</v>
      </c>
      <c r="O69">
        <v>24.34</v>
      </c>
      <c r="P69">
        <v>66.540000000000006</v>
      </c>
      <c r="Q69">
        <v>4.5671329987452953</v>
      </c>
      <c r="R69">
        <v>10.766967905405405</v>
      </c>
      <c r="S69">
        <v>6.7099999999999991</v>
      </c>
      <c r="T69">
        <v>0</v>
      </c>
      <c r="U69">
        <v>321.40798489478522</v>
      </c>
      <c r="V69">
        <v>4.4000000000000004</v>
      </c>
      <c r="W69">
        <v>11.11</v>
      </c>
      <c r="X69">
        <v>24.135079465319443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4.6253784582893349</v>
      </c>
      <c r="AI69">
        <v>0</v>
      </c>
      <c r="AJ69">
        <v>0</v>
      </c>
      <c r="AK69">
        <v>6.3825051221434208</v>
      </c>
      <c r="AL69">
        <v>3.1186127366609298</v>
      </c>
      <c r="AM69">
        <v>0</v>
      </c>
      <c r="AN69">
        <v>0</v>
      </c>
      <c r="AO69">
        <v>0</v>
      </c>
      <c r="AP69">
        <v>0.25146000000000002</v>
      </c>
      <c r="AQ69">
        <v>0</v>
      </c>
      <c r="AR69">
        <v>0.1600108695652174</v>
      </c>
      <c r="AS69">
        <v>1.0516190900981266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679.78421212265221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139.91999999999999</v>
      </c>
      <c r="L70">
        <v>21.149467549468806</v>
      </c>
      <c r="M70">
        <v>0</v>
      </c>
      <c r="N70">
        <v>28.987460581639805</v>
      </c>
      <c r="O70">
        <v>24.34</v>
      </c>
      <c r="P70">
        <v>66.540000000000006</v>
      </c>
      <c r="Q70">
        <v>4.3874609600925396</v>
      </c>
      <c r="R70">
        <v>10.15746</v>
      </c>
      <c r="S70">
        <v>6.45</v>
      </c>
      <c r="T70">
        <v>0</v>
      </c>
      <c r="U70">
        <v>321.40798489478522</v>
      </c>
      <c r="V70">
        <v>4.4400000000000004</v>
      </c>
      <c r="W70">
        <v>11.11</v>
      </c>
      <c r="X70">
        <v>24.135079465319443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10.172784582893348</v>
      </c>
      <c r="AI70">
        <v>0</v>
      </c>
      <c r="AJ70">
        <v>0</v>
      </c>
      <c r="AK70">
        <v>6.3825051221434208</v>
      </c>
      <c r="AL70">
        <v>3.1186127366609298</v>
      </c>
      <c r="AM70">
        <v>0</v>
      </c>
      <c r="AN70">
        <v>0</v>
      </c>
      <c r="AO70">
        <v>0</v>
      </c>
      <c r="AP70">
        <v>0.25146000000000002</v>
      </c>
      <c r="AQ70">
        <v>0</v>
      </c>
      <c r="AR70">
        <v>0.1600108695652174</v>
      </c>
      <c r="AS70">
        <v>1.0516190900981266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684.16190585266691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139.91999999999999</v>
      </c>
      <c r="L71">
        <v>41.729001196744854</v>
      </c>
      <c r="M71">
        <v>0</v>
      </c>
      <c r="N71">
        <v>28.987460581639805</v>
      </c>
      <c r="O71">
        <v>24.34</v>
      </c>
      <c r="P71">
        <v>66.540000000000006</v>
      </c>
      <c r="Q71">
        <v>4.3874609600925396</v>
      </c>
      <c r="R71">
        <v>10.347460745829245</v>
      </c>
      <c r="S71">
        <v>6.45</v>
      </c>
      <c r="T71">
        <v>0</v>
      </c>
      <c r="U71">
        <v>321.40798489478522</v>
      </c>
      <c r="V71">
        <v>4.4400000000000004</v>
      </c>
      <c r="W71">
        <v>11.11</v>
      </c>
      <c r="X71">
        <v>24.135079465319443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4.0229523088569268</v>
      </c>
      <c r="AF71">
        <v>0</v>
      </c>
      <c r="AG71">
        <v>0</v>
      </c>
      <c r="AH71">
        <v>15.260446884899682</v>
      </c>
      <c r="AI71">
        <v>0</v>
      </c>
      <c r="AJ71">
        <v>0</v>
      </c>
      <c r="AK71">
        <v>6.3825051221434208</v>
      </c>
      <c r="AL71">
        <v>0.56886746987951819</v>
      </c>
      <c r="AM71">
        <v>1.2878484621155293</v>
      </c>
      <c r="AN71">
        <v>0</v>
      </c>
      <c r="AO71">
        <v>0</v>
      </c>
      <c r="AP71">
        <v>0.25146000000000002</v>
      </c>
      <c r="AQ71">
        <v>0</v>
      </c>
      <c r="AR71">
        <v>0.1600108695652174</v>
      </c>
      <c r="AS71">
        <v>1.0516190900981266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712.78015805196958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164.07251544653124</v>
      </c>
      <c r="L72">
        <v>41.729001196744854</v>
      </c>
      <c r="M72">
        <v>0</v>
      </c>
      <c r="N72">
        <v>28.987460581639805</v>
      </c>
      <c r="O72">
        <v>24.34</v>
      </c>
      <c r="P72">
        <v>66.540000000000006</v>
      </c>
      <c r="Q72">
        <v>4.3874609600925396</v>
      </c>
      <c r="R72">
        <v>10.347460745829245</v>
      </c>
      <c r="S72">
        <v>6.45</v>
      </c>
      <c r="T72">
        <v>0</v>
      </c>
      <c r="U72">
        <v>321.40798489478522</v>
      </c>
      <c r="V72">
        <v>4.4400000000000004</v>
      </c>
      <c r="W72">
        <v>11.11</v>
      </c>
      <c r="X72">
        <v>24.135079465319443</v>
      </c>
      <c r="Y72">
        <v>0</v>
      </c>
      <c r="Z72">
        <v>0.53593999999999997</v>
      </c>
      <c r="AA72">
        <v>3.223069620253165</v>
      </c>
      <c r="AB72">
        <v>0.6502745686421606</v>
      </c>
      <c r="AC72">
        <v>2.3618815768807915</v>
      </c>
      <c r="AD72">
        <v>2.0317940953822862</v>
      </c>
      <c r="AE72">
        <v>8.0459046177138536</v>
      </c>
      <c r="AF72">
        <v>0</v>
      </c>
      <c r="AG72">
        <v>0</v>
      </c>
      <c r="AH72">
        <v>20.345569165786696</v>
      </c>
      <c r="AI72">
        <v>0</v>
      </c>
      <c r="AJ72">
        <v>0</v>
      </c>
      <c r="AK72">
        <v>6.3825051221434208</v>
      </c>
      <c r="AL72">
        <v>0.56886746987951819</v>
      </c>
      <c r="AM72">
        <v>2.5706166541635413</v>
      </c>
      <c r="AN72">
        <v>0</v>
      </c>
      <c r="AO72">
        <v>0</v>
      </c>
      <c r="AP72">
        <v>0.25146000000000002</v>
      </c>
      <c r="AQ72">
        <v>0</v>
      </c>
      <c r="AR72">
        <v>0.1600108695652174</v>
      </c>
      <c r="AS72">
        <v>1.0516190900981266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756.12647614145135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164.07249996190706</v>
      </c>
      <c r="L73">
        <v>41.729001196744854</v>
      </c>
      <c r="M73">
        <v>0</v>
      </c>
      <c r="N73">
        <v>28.987460581639805</v>
      </c>
      <c r="O73">
        <v>24.34</v>
      </c>
      <c r="P73">
        <v>66.540000000000006</v>
      </c>
      <c r="Q73">
        <v>4.3874609600925396</v>
      </c>
      <c r="R73">
        <v>10.347460745829245</v>
      </c>
      <c r="S73">
        <v>6.45</v>
      </c>
      <c r="T73">
        <v>0</v>
      </c>
      <c r="U73">
        <v>321.40798489478522</v>
      </c>
      <c r="V73">
        <v>4.4400000000000004</v>
      </c>
      <c r="W73">
        <v>11.11</v>
      </c>
      <c r="X73">
        <v>24.135079465319443</v>
      </c>
      <c r="Y73">
        <v>0</v>
      </c>
      <c r="Z73">
        <v>3.1826199999999996</v>
      </c>
      <c r="AA73">
        <v>5.8822925457102686</v>
      </c>
      <c r="AB73">
        <v>9.6474328582145539</v>
      </c>
      <c r="AC73">
        <v>4.7313821265902298</v>
      </c>
      <c r="AD73">
        <v>4.4597880393641178</v>
      </c>
      <c r="AE73">
        <v>8.0459046177138536</v>
      </c>
      <c r="AF73">
        <v>0</v>
      </c>
      <c r="AG73">
        <v>0</v>
      </c>
      <c r="AH73">
        <v>28.552377402323124</v>
      </c>
      <c r="AI73">
        <v>0</v>
      </c>
      <c r="AJ73">
        <v>0</v>
      </c>
      <c r="AK73">
        <v>6.3825051221434208</v>
      </c>
      <c r="AL73">
        <v>0.56886746987951819</v>
      </c>
      <c r="AM73">
        <v>2.5706166541635413</v>
      </c>
      <c r="AN73">
        <v>0</v>
      </c>
      <c r="AO73">
        <v>0</v>
      </c>
      <c r="AP73">
        <v>0.25146000000000002</v>
      </c>
      <c r="AQ73">
        <v>0</v>
      </c>
      <c r="AR73">
        <v>0.1600108695652174</v>
      </c>
      <c r="AS73">
        <v>1.0516190900981266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783.4338246020842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157.70240290115649</v>
      </c>
      <c r="L74">
        <v>41.729001196744854</v>
      </c>
      <c r="M74">
        <v>0</v>
      </c>
      <c r="N74">
        <v>28.987460581639805</v>
      </c>
      <c r="O74">
        <v>24.34</v>
      </c>
      <c r="P74">
        <v>66.540000000000006</v>
      </c>
      <c r="Q74">
        <v>4.3874609600925396</v>
      </c>
      <c r="R74">
        <v>10.347460745829245</v>
      </c>
      <c r="S74">
        <v>6.45</v>
      </c>
      <c r="T74">
        <v>0</v>
      </c>
      <c r="U74">
        <v>321.40798489478522</v>
      </c>
      <c r="V74">
        <v>4.4400000000000004</v>
      </c>
      <c r="W74">
        <v>11.11</v>
      </c>
      <c r="X74">
        <v>24.135079465319443</v>
      </c>
      <c r="Y74">
        <v>0</v>
      </c>
      <c r="Z74">
        <v>4.7751999999999999</v>
      </c>
      <c r="AA74">
        <v>5.8822925457102686</v>
      </c>
      <c r="AB74">
        <v>9.6474328582145539</v>
      </c>
      <c r="AC74">
        <v>4.7313821265902298</v>
      </c>
      <c r="AD74">
        <v>4.4597880393641178</v>
      </c>
      <c r="AE74">
        <v>8.0459046177138536</v>
      </c>
      <c r="AF74">
        <v>0</v>
      </c>
      <c r="AG74">
        <v>0</v>
      </c>
      <c r="AH74">
        <v>28.552377402323124</v>
      </c>
      <c r="AI74">
        <v>0</v>
      </c>
      <c r="AJ74">
        <v>0</v>
      </c>
      <c r="AK74">
        <v>6.3825051221434208</v>
      </c>
      <c r="AL74">
        <v>0.56886746987951819</v>
      </c>
      <c r="AM74">
        <v>2.5706166541635413</v>
      </c>
      <c r="AN74">
        <v>0</v>
      </c>
      <c r="AO74">
        <v>0</v>
      </c>
      <c r="AP74">
        <v>0.25146000000000002</v>
      </c>
      <c r="AQ74">
        <v>0</v>
      </c>
      <c r="AR74">
        <v>0.1600108695652174</v>
      </c>
      <c r="AS74">
        <v>1.0516190900981266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778.6563075413336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157.70240290115649</v>
      </c>
      <c r="L75">
        <v>41.729001196744854</v>
      </c>
      <c r="M75">
        <v>0</v>
      </c>
      <c r="N75">
        <v>28.987460581639805</v>
      </c>
      <c r="O75">
        <v>24.34</v>
      </c>
      <c r="P75">
        <v>66.540000000000006</v>
      </c>
      <c r="Q75">
        <v>4.3874609600925396</v>
      </c>
      <c r="R75">
        <v>10.347460745829245</v>
      </c>
      <c r="S75">
        <v>6.45</v>
      </c>
      <c r="T75">
        <v>0</v>
      </c>
      <c r="U75">
        <v>321.40798489478522</v>
      </c>
      <c r="V75">
        <v>4.4400000000000004</v>
      </c>
      <c r="W75">
        <v>11.11</v>
      </c>
      <c r="X75">
        <v>24.135079465319443</v>
      </c>
      <c r="Y75">
        <v>0</v>
      </c>
      <c r="Z75">
        <v>4.7751999999999999</v>
      </c>
      <c r="AA75">
        <v>5.8822925457102686</v>
      </c>
      <c r="AB75">
        <v>9.6474328582145539</v>
      </c>
      <c r="AC75">
        <v>4.7313821265902298</v>
      </c>
      <c r="AD75">
        <v>6.6922218016654051</v>
      </c>
      <c r="AE75">
        <v>8.0459046177138536</v>
      </c>
      <c r="AF75">
        <v>0</v>
      </c>
      <c r="AG75">
        <v>0</v>
      </c>
      <c r="AH75">
        <v>28.552377402323124</v>
      </c>
      <c r="AI75">
        <v>0</v>
      </c>
      <c r="AJ75">
        <v>0</v>
      </c>
      <c r="AK75">
        <v>6.3825051221434208</v>
      </c>
      <c r="AL75">
        <v>3.1186127366609298</v>
      </c>
      <c r="AM75">
        <v>2.5706166541635413</v>
      </c>
      <c r="AN75">
        <v>0</v>
      </c>
      <c r="AO75">
        <v>0</v>
      </c>
      <c r="AP75">
        <v>0</v>
      </c>
      <c r="AQ75">
        <v>0</v>
      </c>
      <c r="AR75">
        <v>0.1600108695652174</v>
      </c>
      <c r="AS75">
        <v>1.0516190900981266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783.18702657041638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157.70240290115649</v>
      </c>
      <c r="L76">
        <v>41.729001196744854</v>
      </c>
      <c r="M76">
        <v>0</v>
      </c>
      <c r="N76">
        <v>28.987460581639805</v>
      </c>
      <c r="O76">
        <v>24.34</v>
      </c>
      <c r="P76">
        <v>66.540000000000006</v>
      </c>
      <c r="Q76">
        <v>4.3874609600925396</v>
      </c>
      <c r="R76">
        <v>10.347460745829245</v>
      </c>
      <c r="S76">
        <v>6.45</v>
      </c>
      <c r="T76">
        <v>0</v>
      </c>
      <c r="U76">
        <v>321.40798489478522</v>
      </c>
      <c r="V76">
        <v>4.4400000000000004</v>
      </c>
      <c r="W76">
        <v>11.11</v>
      </c>
      <c r="X76">
        <v>24.135079465319443</v>
      </c>
      <c r="Y76">
        <v>0</v>
      </c>
      <c r="Z76">
        <v>3.1826199999999996</v>
      </c>
      <c r="AA76">
        <v>5.8822925457102686</v>
      </c>
      <c r="AB76">
        <v>9.6474328582145539</v>
      </c>
      <c r="AC76">
        <v>4.7313821265902298</v>
      </c>
      <c r="AD76">
        <v>6.6922218016654051</v>
      </c>
      <c r="AE76">
        <v>8.0459046177138536</v>
      </c>
      <c r="AF76">
        <v>0</v>
      </c>
      <c r="AG76">
        <v>0</v>
      </c>
      <c r="AH76">
        <v>28.552377402323124</v>
      </c>
      <c r="AI76">
        <v>0</v>
      </c>
      <c r="AJ76">
        <v>0</v>
      </c>
      <c r="AK76">
        <v>6.3825051221434208</v>
      </c>
      <c r="AL76">
        <v>17.017771944922551</v>
      </c>
      <c r="AM76">
        <v>2.5706166541635413</v>
      </c>
      <c r="AN76">
        <v>0</v>
      </c>
      <c r="AO76">
        <v>0</v>
      </c>
      <c r="AP76">
        <v>0</v>
      </c>
      <c r="AQ76">
        <v>0</v>
      </c>
      <c r="AR76">
        <v>0.1600108695652174</v>
      </c>
      <c r="AS76">
        <v>1.0516190900981266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795.49360577867799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157.70240290115649</v>
      </c>
      <c r="L77">
        <v>41.729001196744854</v>
      </c>
      <c r="M77">
        <v>0</v>
      </c>
      <c r="N77">
        <v>28.987460581639805</v>
      </c>
      <c r="O77">
        <v>24.34</v>
      </c>
      <c r="P77">
        <v>66.540000000000006</v>
      </c>
      <c r="Q77">
        <v>4.3874609600925396</v>
      </c>
      <c r="R77">
        <v>10.347460745829245</v>
      </c>
      <c r="S77">
        <v>6.45</v>
      </c>
      <c r="T77">
        <v>0</v>
      </c>
      <c r="U77">
        <v>321.40798489478522</v>
      </c>
      <c r="V77">
        <v>4.4400000000000004</v>
      </c>
      <c r="W77">
        <v>11.11</v>
      </c>
      <c r="X77">
        <v>24.135079465319443</v>
      </c>
      <c r="Y77">
        <v>0</v>
      </c>
      <c r="Z77">
        <v>3.1826199999999996</v>
      </c>
      <c r="AA77">
        <v>5.8822925457102686</v>
      </c>
      <c r="AB77">
        <v>9.6474328582145539</v>
      </c>
      <c r="AC77">
        <v>4.7313821265902298</v>
      </c>
      <c r="AD77">
        <v>6.6922218016654051</v>
      </c>
      <c r="AE77">
        <v>8.0459046177138536</v>
      </c>
      <c r="AF77">
        <v>0</v>
      </c>
      <c r="AG77">
        <v>0</v>
      </c>
      <c r="AH77">
        <v>18.034149947201691</v>
      </c>
      <c r="AI77">
        <v>0</v>
      </c>
      <c r="AJ77">
        <v>0</v>
      </c>
      <c r="AK77">
        <v>6.3825051221434208</v>
      </c>
      <c r="AL77">
        <v>17.017771944922551</v>
      </c>
      <c r="AM77">
        <v>2.5706166541635413</v>
      </c>
      <c r="AN77">
        <v>0</v>
      </c>
      <c r="AO77">
        <v>0</v>
      </c>
      <c r="AP77">
        <v>0</v>
      </c>
      <c r="AQ77">
        <v>0</v>
      </c>
      <c r="AR77">
        <v>0.1600108695652174</v>
      </c>
      <c r="AS77">
        <v>1.0516190900981266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784.97537832355658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157.70240290115649</v>
      </c>
      <c r="L78">
        <v>41.729001196744854</v>
      </c>
      <c r="M78">
        <v>0</v>
      </c>
      <c r="N78">
        <v>28.987460581639805</v>
      </c>
      <c r="O78">
        <v>24.34</v>
      </c>
      <c r="P78">
        <v>66.540000000000006</v>
      </c>
      <c r="Q78">
        <v>4.3874609600925396</v>
      </c>
      <c r="R78">
        <v>10.347460745829245</v>
      </c>
      <c r="S78">
        <v>6.45</v>
      </c>
      <c r="T78">
        <v>0</v>
      </c>
      <c r="U78">
        <v>321.40798489478522</v>
      </c>
      <c r="V78">
        <v>4.4400000000000004</v>
      </c>
      <c r="W78">
        <v>11.11</v>
      </c>
      <c r="X78">
        <v>24.135079465319443</v>
      </c>
      <c r="Y78">
        <v>0</v>
      </c>
      <c r="Z78">
        <v>3.1826199999999996</v>
      </c>
      <c r="AA78">
        <v>3.223069620253165</v>
      </c>
      <c r="AB78">
        <v>9.6474328582145539</v>
      </c>
      <c r="AC78">
        <v>4.7313821265902298</v>
      </c>
      <c r="AD78">
        <v>6.6922218016654051</v>
      </c>
      <c r="AE78">
        <v>8.0459046177138536</v>
      </c>
      <c r="AF78">
        <v>0</v>
      </c>
      <c r="AG78">
        <v>0</v>
      </c>
      <c r="AH78">
        <v>14.937864202745514</v>
      </c>
      <c r="AI78">
        <v>0</v>
      </c>
      <c r="AJ78">
        <v>0</v>
      </c>
      <c r="AK78">
        <v>6.3825051221434208</v>
      </c>
      <c r="AL78">
        <v>13.614725473321862</v>
      </c>
      <c r="AM78">
        <v>2.5706166541635413</v>
      </c>
      <c r="AN78">
        <v>0</v>
      </c>
      <c r="AO78">
        <v>0</v>
      </c>
      <c r="AP78">
        <v>0</v>
      </c>
      <c r="AQ78">
        <v>0</v>
      </c>
      <c r="AR78">
        <v>0.1600108695652174</v>
      </c>
      <c r="AS78">
        <v>1.0516190900981266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775.81682318204253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157.70240290115649</v>
      </c>
      <c r="L79">
        <v>41.729001196744854</v>
      </c>
      <c r="M79">
        <v>0</v>
      </c>
      <c r="N79">
        <v>28.987460581639805</v>
      </c>
      <c r="O79">
        <v>24.34</v>
      </c>
      <c r="P79">
        <v>66.540000000000006</v>
      </c>
      <c r="Q79">
        <v>4.3874609600925396</v>
      </c>
      <c r="R79">
        <v>10.347460745829245</v>
      </c>
      <c r="S79">
        <v>6.45</v>
      </c>
      <c r="T79">
        <v>0</v>
      </c>
      <c r="U79">
        <v>321.40798489478522</v>
      </c>
      <c r="V79">
        <v>4.4400000000000004</v>
      </c>
      <c r="W79">
        <v>11.11</v>
      </c>
      <c r="X79">
        <v>24.135079465319443</v>
      </c>
      <c r="Y79">
        <v>0</v>
      </c>
      <c r="Z79">
        <v>0.26923999999999998</v>
      </c>
      <c r="AA79">
        <v>0</v>
      </c>
      <c r="AB79">
        <v>0.48770592648162042</v>
      </c>
      <c r="AC79">
        <v>2.3618815768807915</v>
      </c>
      <c r="AD79">
        <v>4.4597880393641178</v>
      </c>
      <c r="AE79">
        <v>8.0459046177138536</v>
      </c>
      <c r="AF79">
        <v>0</v>
      </c>
      <c r="AG79">
        <v>0</v>
      </c>
      <c r="AH79">
        <v>14.798163041182681</v>
      </c>
      <c r="AI79">
        <v>0.93205891594658308</v>
      </c>
      <c r="AJ79">
        <v>0</v>
      </c>
      <c r="AK79">
        <v>6.3825051221434208</v>
      </c>
      <c r="AL79">
        <v>13.614725473321862</v>
      </c>
      <c r="AM79">
        <v>1.2878484621155293</v>
      </c>
      <c r="AN79">
        <v>0</v>
      </c>
      <c r="AO79">
        <v>0</v>
      </c>
      <c r="AP79">
        <v>0</v>
      </c>
      <c r="AQ79">
        <v>0</v>
      </c>
      <c r="AR79">
        <v>6.466471014492754</v>
      </c>
      <c r="AS79">
        <v>2.626507582515611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763.30965051772637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157.70240290115649</v>
      </c>
      <c r="L80">
        <v>41.729001196744854</v>
      </c>
      <c r="M80">
        <v>0</v>
      </c>
      <c r="N80">
        <v>28.987460581639805</v>
      </c>
      <c r="O80">
        <v>24.34</v>
      </c>
      <c r="P80">
        <v>66.540000000000006</v>
      </c>
      <c r="Q80">
        <v>4.3874609600925396</v>
      </c>
      <c r="R80">
        <v>10.347460745829245</v>
      </c>
      <c r="S80">
        <v>6.45</v>
      </c>
      <c r="T80">
        <v>0</v>
      </c>
      <c r="U80">
        <v>321.40798489478522</v>
      </c>
      <c r="V80">
        <v>4.4400000000000004</v>
      </c>
      <c r="W80">
        <v>11.11</v>
      </c>
      <c r="X80">
        <v>24.135079465319443</v>
      </c>
      <c r="Y80">
        <v>0</v>
      </c>
      <c r="Z80">
        <v>0</v>
      </c>
      <c r="AA80">
        <v>0</v>
      </c>
      <c r="AB80">
        <v>0</v>
      </c>
      <c r="AC80">
        <v>2.3618815768807915</v>
      </c>
      <c r="AD80">
        <v>1.998777441332324</v>
      </c>
      <c r="AE80">
        <v>4.0229523088569268</v>
      </c>
      <c r="AF80">
        <v>0</v>
      </c>
      <c r="AG80">
        <v>0</v>
      </c>
      <c r="AH80">
        <v>14.798163041182681</v>
      </c>
      <c r="AI80">
        <v>4.0380754124116267</v>
      </c>
      <c r="AJ80">
        <v>0</v>
      </c>
      <c r="AK80">
        <v>6.3825051221434208</v>
      </c>
      <c r="AL80">
        <v>3.1186127366609298</v>
      </c>
      <c r="AM80">
        <v>1.2878484621155293</v>
      </c>
      <c r="AN80">
        <v>0</v>
      </c>
      <c r="AO80">
        <v>0</v>
      </c>
      <c r="AP80">
        <v>0</v>
      </c>
      <c r="AQ80">
        <v>0</v>
      </c>
      <c r="AR80">
        <v>6.466471014492754</v>
      </c>
      <c r="AS80">
        <v>2.626507582515611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748.67864544416034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157.70240290115649</v>
      </c>
      <c r="L81">
        <v>41.729001196744854</v>
      </c>
      <c r="M81">
        <v>0</v>
      </c>
      <c r="N81">
        <v>28.987460581639805</v>
      </c>
      <c r="O81">
        <v>24.34</v>
      </c>
      <c r="P81">
        <v>66.540000000000006</v>
      </c>
      <c r="Q81">
        <v>4.3874609600925396</v>
      </c>
      <c r="R81">
        <v>10.347460745829245</v>
      </c>
      <c r="S81">
        <v>6.45</v>
      </c>
      <c r="T81">
        <v>0</v>
      </c>
      <c r="U81">
        <v>321.40798489478522</v>
      </c>
      <c r="V81">
        <v>4.4400000000000004</v>
      </c>
      <c r="W81">
        <v>11.11</v>
      </c>
      <c r="X81">
        <v>24.135079465319443</v>
      </c>
      <c r="Y81">
        <v>0</v>
      </c>
      <c r="Z81">
        <v>0</v>
      </c>
      <c r="AA81">
        <v>0</v>
      </c>
      <c r="AB81">
        <v>0</v>
      </c>
      <c r="AC81">
        <v>2.3618815768807915</v>
      </c>
      <c r="AD81">
        <v>1.9327441332323998</v>
      </c>
      <c r="AE81">
        <v>4.0229523088569268</v>
      </c>
      <c r="AF81">
        <v>0</v>
      </c>
      <c r="AG81">
        <v>0</v>
      </c>
      <c r="AH81">
        <v>10.172784582893348</v>
      </c>
      <c r="AI81">
        <v>4.0380754124116267</v>
      </c>
      <c r="AJ81">
        <v>0</v>
      </c>
      <c r="AK81">
        <v>6.3825051221434208</v>
      </c>
      <c r="AL81">
        <v>0.56886746987951819</v>
      </c>
      <c r="AM81">
        <v>1.2878484621155293</v>
      </c>
      <c r="AN81">
        <v>0</v>
      </c>
      <c r="AO81">
        <v>0</v>
      </c>
      <c r="AP81">
        <v>0</v>
      </c>
      <c r="AQ81">
        <v>0</v>
      </c>
      <c r="AR81">
        <v>6.466471014492754</v>
      </c>
      <c r="AS81">
        <v>2.626507582515611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741.43748841098966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157.70240290115649</v>
      </c>
      <c r="L82">
        <v>41.729001196744854</v>
      </c>
      <c r="M82">
        <v>0</v>
      </c>
      <c r="N82">
        <v>28.987460581639805</v>
      </c>
      <c r="O82">
        <v>24.34</v>
      </c>
      <c r="P82">
        <v>66.540000000000006</v>
      </c>
      <c r="Q82">
        <v>4.3874609600925396</v>
      </c>
      <c r="R82">
        <v>10.347460745829245</v>
      </c>
      <c r="S82">
        <v>6.45</v>
      </c>
      <c r="T82">
        <v>0</v>
      </c>
      <c r="U82">
        <v>321.40798489478522</v>
      </c>
      <c r="V82">
        <v>4.4400000000000004</v>
      </c>
      <c r="W82">
        <v>11.11</v>
      </c>
      <c r="X82">
        <v>24.135079465319443</v>
      </c>
      <c r="Y82">
        <v>0</v>
      </c>
      <c r="Z82">
        <v>0</v>
      </c>
      <c r="AA82">
        <v>0</v>
      </c>
      <c r="AB82">
        <v>0</v>
      </c>
      <c r="AC82">
        <v>2.3618815768807915</v>
      </c>
      <c r="AD82">
        <v>0</v>
      </c>
      <c r="AE82">
        <v>4.0229523088569268</v>
      </c>
      <c r="AF82">
        <v>0</v>
      </c>
      <c r="AG82">
        <v>0</v>
      </c>
      <c r="AH82">
        <v>4.6253784582893349</v>
      </c>
      <c r="AI82">
        <v>4.0380754124116267</v>
      </c>
      <c r="AJ82">
        <v>0</v>
      </c>
      <c r="AK82">
        <v>6.3825051221434208</v>
      </c>
      <c r="AL82">
        <v>0.56886746987951819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4.0434492753623186</v>
      </c>
      <c r="AS82">
        <v>2.626507582515611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730.24646795190722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157.70240293777044</v>
      </c>
      <c r="L83">
        <v>41.729001196744854</v>
      </c>
      <c r="M83">
        <v>0</v>
      </c>
      <c r="N83">
        <v>28.987460581639805</v>
      </c>
      <c r="O83">
        <v>24.34</v>
      </c>
      <c r="P83">
        <v>66.540000000000006</v>
      </c>
      <c r="Q83">
        <v>4.3874609600925396</v>
      </c>
      <c r="R83">
        <v>10.347460745829245</v>
      </c>
      <c r="S83">
        <v>6.45</v>
      </c>
      <c r="T83">
        <v>0</v>
      </c>
      <c r="U83">
        <v>321.40798489478522</v>
      </c>
      <c r="V83">
        <v>4.4400000000000004</v>
      </c>
      <c r="W83">
        <v>11.11</v>
      </c>
      <c r="X83">
        <v>24.135079465319443</v>
      </c>
      <c r="Y83">
        <v>0</v>
      </c>
      <c r="Z83">
        <v>0</v>
      </c>
      <c r="AA83">
        <v>0</v>
      </c>
      <c r="AB83">
        <v>0</v>
      </c>
      <c r="AC83">
        <v>2.3618815768807915</v>
      </c>
      <c r="AD83">
        <v>0</v>
      </c>
      <c r="AE83">
        <v>4.0229523088569268</v>
      </c>
      <c r="AF83">
        <v>0</v>
      </c>
      <c r="AG83">
        <v>0</v>
      </c>
      <c r="AH83">
        <v>0</v>
      </c>
      <c r="AI83">
        <v>4.0380754124116267</v>
      </c>
      <c r="AJ83">
        <v>0</v>
      </c>
      <c r="AK83">
        <v>6.3825051221434208</v>
      </c>
      <c r="AL83">
        <v>0.56886746987951819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3.5024601449275359</v>
      </c>
      <c r="AS83">
        <v>2.626507582515611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725.08010039979717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157.70240293777044</v>
      </c>
      <c r="L84">
        <v>41.729001196744854</v>
      </c>
      <c r="M84">
        <v>0</v>
      </c>
      <c r="N84">
        <v>28.987460581639805</v>
      </c>
      <c r="O84">
        <v>24.34</v>
      </c>
      <c r="P84">
        <v>66.540000000000006</v>
      </c>
      <c r="Q84">
        <v>4.3874609600925396</v>
      </c>
      <c r="R84">
        <v>10.347460745829245</v>
      </c>
      <c r="S84">
        <v>6.45</v>
      </c>
      <c r="T84">
        <v>0</v>
      </c>
      <c r="U84">
        <v>321.40798489478522</v>
      </c>
      <c r="V84">
        <v>4.4400000000000004</v>
      </c>
      <c r="W84">
        <v>11.11</v>
      </c>
      <c r="X84">
        <v>24.135079465319443</v>
      </c>
      <c r="Y84">
        <v>0</v>
      </c>
      <c r="Z84">
        <v>0</v>
      </c>
      <c r="AA84">
        <v>0</v>
      </c>
      <c r="AB84">
        <v>0</v>
      </c>
      <c r="AC84">
        <v>2.3618815768807915</v>
      </c>
      <c r="AD84">
        <v>0</v>
      </c>
      <c r="AE84">
        <v>4.0229523088569268</v>
      </c>
      <c r="AF84">
        <v>0</v>
      </c>
      <c r="AG84">
        <v>0</v>
      </c>
      <c r="AH84">
        <v>0</v>
      </c>
      <c r="AI84">
        <v>4.0380754124116267</v>
      </c>
      <c r="AJ84">
        <v>0</v>
      </c>
      <c r="AK84">
        <v>6.3825051221434208</v>
      </c>
      <c r="AL84">
        <v>0.56886746987951819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3.5024601449275359</v>
      </c>
      <c r="AS84">
        <v>2.626507582515611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725.08010039979717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157.70240293777044</v>
      </c>
      <c r="L85">
        <v>41.729001196744854</v>
      </c>
      <c r="M85">
        <v>0</v>
      </c>
      <c r="N85">
        <v>28.987460581639805</v>
      </c>
      <c r="O85">
        <v>24.34</v>
      </c>
      <c r="P85">
        <v>66.540000000000006</v>
      </c>
      <c r="Q85">
        <v>4.3874609600925396</v>
      </c>
      <c r="R85">
        <v>10.347460745829245</v>
      </c>
      <c r="S85">
        <v>6.45</v>
      </c>
      <c r="T85">
        <v>0</v>
      </c>
      <c r="U85">
        <v>321.40798489478522</v>
      </c>
      <c r="V85">
        <v>4.4400000000000004</v>
      </c>
      <c r="W85">
        <v>11.11</v>
      </c>
      <c r="X85">
        <v>24.135079465319443</v>
      </c>
      <c r="Y85">
        <v>0</v>
      </c>
      <c r="Z85">
        <v>0</v>
      </c>
      <c r="AA85">
        <v>0</v>
      </c>
      <c r="AB85">
        <v>0</v>
      </c>
      <c r="AC85">
        <v>2.3618815768807915</v>
      </c>
      <c r="AD85">
        <v>0</v>
      </c>
      <c r="AE85">
        <v>4.0229523088569268</v>
      </c>
      <c r="AF85">
        <v>0</v>
      </c>
      <c r="AG85">
        <v>0</v>
      </c>
      <c r="AH85">
        <v>0</v>
      </c>
      <c r="AI85">
        <v>4.0380754124116267</v>
      </c>
      <c r="AJ85">
        <v>0</v>
      </c>
      <c r="AK85">
        <v>6.3825051221434208</v>
      </c>
      <c r="AL85">
        <v>0.56886746987951819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3.5024601449275359</v>
      </c>
      <c r="AS85">
        <v>1.0516190900981266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723.5052119073797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99.8</v>
      </c>
      <c r="L86">
        <v>41.729001196744854</v>
      </c>
      <c r="M86">
        <v>0</v>
      </c>
      <c r="N86">
        <v>28.987460581639805</v>
      </c>
      <c r="O86">
        <v>24.34</v>
      </c>
      <c r="P86">
        <v>66.540000000000006</v>
      </c>
      <c r="Q86">
        <v>4.3874609600925396</v>
      </c>
      <c r="R86">
        <v>10.347460745829245</v>
      </c>
      <c r="S86">
        <v>6.45</v>
      </c>
      <c r="T86">
        <v>0</v>
      </c>
      <c r="U86">
        <v>321.40798489478522</v>
      </c>
      <c r="V86">
        <v>4.4400000000000004</v>
      </c>
      <c r="W86">
        <v>11.11</v>
      </c>
      <c r="X86">
        <v>24.135079465319443</v>
      </c>
      <c r="Y86">
        <v>0</v>
      </c>
      <c r="Z86">
        <v>0</v>
      </c>
      <c r="AA86">
        <v>0</v>
      </c>
      <c r="AB86">
        <v>0</v>
      </c>
      <c r="AC86">
        <v>2.3618815768807915</v>
      </c>
      <c r="AD86">
        <v>0</v>
      </c>
      <c r="AE86">
        <v>4.0229523088569268</v>
      </c>
      <c r="AF86">
        <v>0</v>
      </c>
      <c r="AG86">
        <v>0</v>
      </c>
      <c r="AH86">
        <v>0</v>
      </c>
      <c r="AI86">
        <v>0.87110683424980384</v>
      </c>
      <c r="AJ86">
        <v>0</v>
      </c>
      <c r="AK86">
        <v>6.3825051221434208</v>
      </c>
      <c r="AL86">
        <v>0.56886746987951819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3.5024601449275359</v>
      </c>
      <c r="AS86">
        <v>1.0516190900981266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662.43584039144741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82.660000000000011</v>
      </c>
      <c r="L87">
        <v>30.54</v>
      </c>
      <c r="M87">
        <v>0</v>
      </c>
      <c r="N87">
        <v>28.987460581639805</v>
      </c>
      <c r="O87">
        <v>24.34</v>
      </c>
      <c r="P87">
        <v>66.540000000000006</v>
      </c>
      <c r="Q87">
        <v>4.3874609600925396</v>
      </c>
      <c r="R87">
        <v>10.347460745829245</v>
      </c>
      <c r="S87">
        <v>6.45</v>
      </c>
      <c r="T87">
        <v>0</v>
      </c>
      <c r="U87">
        <v>321.40798489478522</v>
      </c>
      <c r="V87">
        <v>4.4400000000000004</v>
      </c>
      <c r="W87">
        <v>11.11</v>
      </c>
      <c r="X87">
        <v>24.135079465319443</v>
      </c>
      <c r="Y87">
        <v>0</v>
      </c>
      <c r="Z87">
        <v>0</v>
      </c>
      <c r="AA87">
        <v>0</v>
      </c>
      <c r="AB87">
        <v>0</v>
      </c>
      <c r="AC87">
        <v>2.3618815768807915</v>
      </c>
      <c r="AD87">
        <v>0</v>
      </c>
      <c r="AE87">
        <v>4.0229523088569268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6.3825051221434208</v>
      </c>
      <c r="AL87">
        <v>0.56886746987951819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3.5024601449275359</v>
      </c>
      <c r="AS87">
        <v>1.0516190900981266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633.23573236045274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82.660000000000011</v>
      </c>
      <c r="L88">
        <v>21.660000000000004</v>
      </c>
      <c r="M88">
        <v>0</v>
      </c>
      <c r="N88">
        <v>28.987460581639805</v>
      </c>
      <c r="O88">
        <v>24.34</v>
      </c>
      <c r="P88">
        <v>66.540000000000006</v>
      </c>
      <c r="Q88">
        <v>4.3874609600925396</v>
      </c>
      <c r="R88">
        <v>10.347460745829245</v>
      </c>
      <c r="S88">
        <v>6.45</v>
      </c>
      <c r="T88">
        <v>0</v>
      </c>
      <c r="U88">
        <v>321.40798489478522</v>
      </c>
      <c r="V88">
        <v>4.4400000000000004</v>
      </c>
      <c r="W88">
        <v>11.11</v>
      </c>
      <c r="X88">
        <v>24.135079465319443</v>
      </c>
      <c r="Y88">
        <v>0</v>
      </c>
      <c r="Z88">
        <v>0</v>
      </c>
      <c r="AA88">
        <v>0</v>
      </c>
      <c r="AB88">
        <v>0</v>
      </c>
      <c r="AC88">
        <v>2.3618815768807915</v>
      </c>
      <c r="AD88">
        <v>0</v>
      </c>
      <c r="AE88">
        <v>4.0229523088569268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6.3825051221434208</v>
      </c>
      <c r="AL88">
        <v>0.56886746987951819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3.5024601449275359</v>
      </c>
      <c r="AS88">
        <v>1.0516190900981266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624.35573236045275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87.46826997626583</v>
      </c>
      <c r="L89">
        <v>21.149084257014199</v>
      </c>
      <c r="M89">
        <v>0</v>
      </c>
      <c r="N89">
        <v>28.987460581639805</v>
      </c>
      <c r="O89">
        <v>24.34</v>
      </c>
      <c r="P89">
        <v>66.540000000000006</v>
      </c>
      <c r="Q89">
        <v>4.5672403381642512</v>
      </c>
      <c r="R89">
        <v>10.35</v>
      </c>
      <c r="S89">
        <v>6.45</v>
      </c>
      <c r="T89">
        <v>0</v>
      </c>
      <c r="U89">
        <v>321.40798489478522</v>
      </c>
      <c r="V89">
        <v>4.4400000000000004</v>
      </c>
      <c r="W89">
        <v>11.11</v>
      </c>
      <c r="X89">
        <v>24.135079465319443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4.0229523088569268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6.3825051221434208</v>
      </c>
      <c r="AL89">
        <v>0.56886746987951819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3.5024601449275359</v>
      </c>
      <c r="AS89">
        <v>1.0516190900981266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626.47352364909443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87.47</v>
      </c>
      <c r="L90">
        <v>21.149084257014199</v>
      </c>
      <c r="M90">
        <v>0</v>
      </c>
      <c r="N90">
        <v>28.987460581639805</v>
      </c>
      <c r="O90">
        <v>24.34</v>
      </c>
      <c r="P90">
        <v>66.540000000000006</v>
      </c>
      <c r="Q90">
        <v>4.5672403381642512</v>
      </c>
      <c r="R90">
        <v>10.35</v>
      </c>
      <c r="S90">
        <v>6.45</v>
      </c>
      <c r="T90">
        <v>0</v>
      </c>
      <c r="U90">
        <v>321.40798489478522</v>
      </c>
      <c r="V90">
        <v>4.4400000000000004</v>
      </c>
      <c r="W90">
        <v>11.11</v>
      </c>
      <c r="X90">
        <v>24.135079465319443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4.0229523088569268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6.3825051221434208</v>
      </c>
      <c r="AL90">
        <v>0.56886746987951819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3.5024601449275359</v>
      </c>
      <c r="AS90">
        <v>1.0516190900981266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626.47525367282856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87.469999999999985</v>
      </c>
      <c r="L91">
        <v>21.149084257014199</v>
      </c>
      <c r="M91">
        <v>0</v>
      </c>
      <c r="N91">
        <v>28.987460581639805</v>
      </c>
      <c r="O91">
        <v>24.34</v>
      </c>
      <c r="P91">
        <v>66.540000000000006</v>
      </c>
      <c r="Q91">
        <v>1.37</v>
      </c>
      <c r="R91">
        <v>2.88</v>
      </c>
      <c r="S91">
        <v>1.9311066513761466</v>
      </c>
      <c r="T91">
        <v>0</v>
      </c>
      <c r="U91">
        <v>321.40798489478522</v>
      </c>
      <c r="V91">
        <v>0.96000000000000008</v>
      </c>
      <c r="W91">
        <v>11.11</v>
      </c>
      <c r="X91">
        <v>24.135079465319443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4.0229523088569268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6.3825051221434208</v>
      </c>
      <c r="AL91">
        <v>0.56886746987951819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1.6178876811594203</v>
      </c>
      <c r="AS91">
        <v>1.7399977698483498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606.61292620202255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87.47</v>
      </c>
      <c r="L92">
        <v>21.149084257014199</v>
      </c>
      <c r="M92">
        <v>0</v>
      </c>
      <c r="N92">
        <v>28.987460581639805</v>
      </c>
      <c r="O92">
        <v>24.34</v>
      </c>
      <c r="P92">
        <v>66.540000000000006</v>
      </c>
      <c r="Q92">
        <v>1.37</v>
      </c>
      <c r="R92">
        <v>2.88</v>
      </c>
      <c r="S92">
        <v>1.92</v>
      </c>
      <c r="T92">
        <v>0</v>
      </c>
      <c r="U92">
        <v>321.40798489478522</v>
      </c>
      <c r="V92">
        <v>0.96000000000000008</v>
      </c>
      <c r="W92">
        <v>11.11</v>
      </c>
      <c r="X92">
        <v>24.135079465319443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4.0229523088569268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6.3825051221434208</v>
      </c>
      <c r="AL92">
        <v>0.56886746987951819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1.6178876811594203</v>
      </c>
      <c r="AS92">
        <v>1.7399977698483498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606.6018195506465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87.47</v>
      </c>
      <c r="L93">
        <v>21.149084257014199</v>
      </c>
      <c r="M93">
        <v>0</v>
      </c>
      <c r="N93">
        <v>28.987460581639805</v>
      </c>
      <c r="O93">
        <v>24.34</v>
      </c>
      <c r="P93">
        <v>66.540000000000006</v>
      </c>
      <c r="Q93">
        <v>1.37</v>
      </c>
      <c r="R93">
        <v>2.88</v>
      </c>
      <c r="S93">
        <v>1.92</v>
      </c>
      <c r="T93">
        <v>0</v>
      </c>
      <c r="U93">
        <v>321.40798489478522</v>
      </c>
      <c r="V93">
        <v>0.95999999999999985</v>
      </c>
      <c r="W93">
        <v>11.11</v>
      </c>
      <c r="X93">
        <v>24.135079465319443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4.0229523088569268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6.3825051221434208</v>
      </c>
      <c r="AL93">
        <v>0.56886746987951819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0.5384492753623189</v>
      </c>
      <c r="AS93">
        <v>1.7399977698483498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605.52238114484931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87.46720864181772</v>
      </c>
      <c r="L94">
        <v>21.149084257014199</v>
      </c>
      <c r="M94">
        <v>0</v>
      </c>
      <c r="N94">
        <v>28.987460581639805</v>
      </c>
      <c r="O94">
        <v>24.34</v>
      </c>
      <c r="P94">
        <v>66.540000000000006</v>
      </c>
      <c r="Q94">
        <v>1.37</v>
      </c>
      <c r="R94">
        <v>2.88</v>
      </c>
      <c r="S94">
        <v>1.92</v>
      </c>
      <c r="T94">
        <v>0</v>
      </c>
      <c r="U94">
        <v>321.40798489478522</v>
      </c>
      <c r="V94">
        <v>0.95999999999999985</v>
      </c>
      <c r="W94">
        <v>11.11</v>
      </c>
      <c r="X94">
        <v>24.135079465319443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4.0229523088569268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6.3825051221434208</v>
      </c>
      <c r="AL94">
        <v>0.56886746987951819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0.5384492753623189</v>
      </c>
      <c r="AS94">
        <v>1.7399977698483498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605.51958978666698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87.51</v>
      </c>
      <c r="L95">
        <v>21.149084257014199</v>
      </c>
      <c r="M95">
        <v>0</v>
      </c>
      <c r="N95">
        <v>28.987460581639805</v>
      </c>
      <c r="O95">
        <v>24.34</v>
      </c>
      <c r="P95">
        <v>66.540000000000006</v>
      </c>
      <c r="Q95">
        <v>1.37</v>
      </c>
      <c r="R95">
        <v>2.88</v>
      </c>
      <c r="S95">
        <v>1.92</v>
      </c>
      <c r="T95">
        <v>0</v>
      </c>
      <c r="U95">
        <v>321.40798489478522</v>
      </c>
      <c r="V95">
        <v>0.96999999999999986</v>
      </c>
      <c r="W95">
        <v>10.527458976833977</v>
      </c>
      <c r="X95">
        <v>24.135079465319443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4.0229523088569268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6.3825051221434208</v>
      </c>
      <c r="AL95">
        <v>0.56886746987951819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0.27176449275362319</v>
      </c>
      <c r="AS95">
        <v>1.7399977698483498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604.72315533907454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87.51</v>
      </c>
      <c r="L96">
        <v>21.149084257014199</v>
      </c>
      <c r="M96">
        <v>0</v>
      </c>
      <c r="N96">
        <v>28.987460581639805</v>
      </c>
      <c r="O96">
        <v>24.34</v>
      </c>
      <c r="P96">
        <v>66.540000000000006</v>
      </c>
      <c r="Q96">
        <v>1.37</v>
      </c>
      <c r="R96">
        <v>2.88</v>
      </c>
      <c r="S96">
        <v>1.92</v>
      </c>
      <c r="T96">
        <v>0</v>
      </c>
      <c r="U96">
        <v>321.40798489478522</v>
      </c>
      <c r="V96">
        <v>0.97926481620405104</v>
      </c>
      <c r="W96">
        <v>10.527458976833977</v>
      </c>
      <c r="X96">
        <v>24.135079465319443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4.0229523088569268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6.3825051221434208</v>
      </c>
      <c r="AL96">
        <v>0.56886746987951819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0.27176449275362319</v>
      </c>
      <c r="AS96">
        <v>1.7399977698483498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604.73242015527853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87.51</v>
      </c>
      <c r="L97">
        <v>21.149084257014199</v>
      </c>
      <c r="M97">
        <v>0</v>
      </c>
      <c r="N97">
        <v>28.987460581639805</v>
      </c>
      <c r="O97">
        <v>24.34</v>
      </c>
      <c r="P97">
        <v>66.540000000000006</v>
      </c>
      <c r="Q97">
        <v>1.37</v>
      </c>
      <c r="R97">
        <v>2.88</v>
      </c>
      <c r="S97">
        <v>1.92</v>
      </c>
      <c r="T97">
        <v>0</v>
      </c>
      <c r="U97">
        <v>321.40798489478522</v>
      </c>
      <c r="V97">
        <v>0.97926536731634184</v>
      </c>
      <c r="W97">
        <v>6.05</v>
      </c>
      <c r="X97">
        <v>24.135079465319443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4.0229523088569268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6.3825051221434208</v>
      </c>
      <c r="AL97">
        <v>0.56886746987951819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0.27176449275362319</v>
      </c>
      <c r="AS97">
        <v>1.0516190900981266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599.56658304980658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87.51</v>
      </c>
      <c r="L98">
        <v>21.149084257014199</v>
      </c>
      <c r="M98">
        <v>0</v>
      </c>
      <c r="N98">
        <v>28.987460581639805</v>
      </c>
      <c r="O98">
        <v>24.34</v>
      </c>
      <c r="P98">
        <v>66.540000000000006</v>
      </c>
      <c r="Q98">
        <v>1.37</v>
      </c>
      <c r="R98">
        <v>2.88</v>
      </c>
      <c r="S98">
        <v>1.92</v>
      </c>
      <c r="T98">
        <v>0</v>
      </c>
      <c r="U98">
        <v>321.40798489478522</v>
      </c>
      <c r="V98">
        <v>0.9792670157068063</v>
      </c>
      <c r="W98">
        <v>6.05</v>
      </c>
      <c r="X98">
        <v>24.135079465319443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4.0229523088569268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6.3825051221434208</v>
      </c>
      <c r="AL98">
        <v>0.56886746987951819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0.27176449275362319</v>
      </c>
      <c r="AS98">
        <v>1.0516190900981266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599.56658469819706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2.7493042593916095</v>
      </c>
      <c r="L99">
        <f t="shared" si="2"/>
        <v>0.68148252712740653</v>
      </c>
      <c r="M99">
        <f t="shared" si="2"/>
        <v>0</v>
      </c>
      <c r="N99">
        <f t="shared" si="2"/>
        <v>0.6442847702075889</v>
      </c>
      <c r="O99">
        <f t="shared" si="2"/>
        <v>0.58415999999999968</v>
      </c>
      <c r="P99">
        <f t="shared" si="2"/>
        <v>1.5969599999999993</v>
      </c>
      <c r="Q99">
        <f t="shared" si="2"/>
        <v>6.1357379365093938E-2</v>
      </c>
      <c r="R99">
        <f t="shared" si="2"/>
        <v>0.14996267770392327</v>
      </c>
      <c r="S99">
        <f t="shared" si="2"/>
        <v>9.5812141320054348E-2</v>
      </c>
      <c r="T99">
        <f t="shared" si="2"/>
        <v>0</v>
      </c>
      <c r="U99">
        <f t="shared" si="2"/>
        <v>7.7089939447958447</v>
      </c>
      <c r="V99">
        <f t="shared" si="2"/>
        <v>8.4218515552470632E-2</v>
      </c>
      <c r="W99">
        <f t="shared" si="2"/>
        <v>0.23293372948841704</v>
      </c>
      <c r="X99">
        <f t="shared" si="2"/>
        <v>0.66560677395399936</v>
      </c>
      <c r="Y99">
        <f t="shared" si="2"/>
        <v>0</v>
      </c>
      <c r="Z99">
        <f t="shared" si="2"/>
        <v>1.0813415E-2</v>
      </c>
      <c r="AA99">
        <f t="shared" si="2"/>
        <v>2.0601358122362877E-2</v>
      </c>
      <c r="AB99">
        <f t="shared" si="2"/>
        <v>2.9714499624906236E-2</v>
      </c>
      <c r="AC99">
        <f t="shared" si="2"/>
        <v>2.3051202293073659E-2</v>
      </c>
      <c r="AD99">
        <f t="shared" si="2"/>
        <v>2.2092586109008331E-2</v>
      </c>
      <c r="AE99">
        <f t="shared" si="2"/>
        <v>7.7441831945495879E-2</v>
      </c>
      <c r="AF99">
        <f t="shared" si="2"/>
        <v>0</v>
      </c>
      <c r="AG99">
        <f t="shared" si="2"/>
        <v>0</v>
      </c>
      <c r="AH99">
        <f t="shared" si="2"/>
        <v>0.13409977998944037</v>
      </c>
      <c r="AI99">
        <f t="shared" si="2"/>
        <v>6.5079045561665357E-3</v>
      </c>
      <c r="AJ99">
        <f t="shared" si="2"/>
        <v>0</v>
      </c>
      <c r="AK99">
        <f t="shared" si="2"/>
        <v>0.15318012293144218</v>
      </c>
      <c r="AL99">
        <f t="shared" si="2"/>
        <v>7.000307852839939E-2</v>
      </c>
      <c r="AM99">
        <f t="shared" si="2"/>
        <v>1.1571585146286575E-2</v>
      </c>
      <c r="AN99">
        <f t="shared" si="2"/>
        <v>0</v>
      </c>
      <c r="AO99">
        <f t="shared" si="2"/>
        <v>0</v>
      </c>
      <c r="AP99">
        <f t="shared" si="2"/>
        <v>6.358890000000012E-3</v>
      </c>
      <c r="AQ99">
        <f t="shared" si="2"/>
        <v>0</v>
      </c>
      <c r="AR99">
        <f t="shared" si="2"/>
        <v>3.2462522644927508E-2</v>
      </c>
      <c r="AS99">
        <f t="shared" si="2"/>
        <v>3.0996091659232845E-2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15.883971587457157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4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4.95</v>
      </c>
      <c r="L3">
        <v>203.77107011393517</v>
      </c>
      <c r="M3">
        <v>27.130000000000003</v>
      </c>
      <c r="N3">
        <v>35.026931499649621</v>
      </c>
      <c r="O3">
        <v>0</v>
      </c>
      <c r="P3">
        <v>41.2</v>
      </c>
      <c r="Q3">
        <v>3.27</v>
      </c>
      <c r="R3">
        <v>6.8735086823289064</v>
      </c>
      <c r="S3">
        <v>5.1869326241134752</v>
      </c>
      <c r="T3">
        <v>0</v>
      </c>
      <c r="U3">
        <v>24.17</v>
      </c>
      <c r="V3">
        <v>4.7300000000000004</v>
      </c>
      <c r="W3">
        <v>7.68</v>
      </c>
      <c r="X3">
        <v>24.067438816769528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4.8599182437547315</v>
      </c>
      <c r="AF3">
        <v>2.61696247464503</v>
      </c>
      <c r="AG3">
        <v>12.787424000000001</v>
      </c>
      <c r="AH3">
        <v>0</v>
      </c>
      <c r="AI3">
        <v>0</v>
      </c>
      <c r="AJ3">
        <v>0</v>
      </c>
      <c r="AK3">
        <v>7.7093057525610718</v>
      </c>
      <c r="AL3">
        <v>0</v>
      </c>
      <c r="AM3">
        <v>0</v>
      </c>
      <c r="AN3">
        <v>0.61983795086251958</v>
      </c>
      <c r="AO3">
        <v>0</v>
      </c>
      <c r="AP3">
        <v>1.6996720000000005</v>
      </c>
      <c r="AQ3">
        <v>3.7340650793650787</v>
      </c>
      <c r="AR3">
        <v>0.29145380434782608</v>
      </c>
      <c r="AS3">
        <v>1.2701293487957181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423.64465039112872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4.95</v>
      </c>
      <c r="L4">
        <v>203.77107011393517</v>
      </c>
      <c r="M4">
        <v>27.130000000000003</v>
      </c>
      <c r="N4">
        <v>35.026931499649621</v>
      </c>
      <c r="O4">
        <v>0</v>
      </c>
      <c r="P4">
        <v>41.2</v>
      </c>
      <c r="Q4">
        <v>3.24</v>
      </c>
      <c r="R4">
        <v>6.8735086823289064</v>
      </c>
      <c r="S4">
        <v>4.3699999999999992</v>
      </c>
      <c r="T4">
        <v>0</v>
      </c>
      <c r="U4">
        <v>24.219999999999995</v>
      </c>
      <c r="V4">
        <v>4.58</v>
      </c>
      <c r="W4">
        <v>7.68</v>
      </c>
      <c r="X4">
        <v>24.067438816769528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4.8599182437547315</v>
      </c>
      <c r="AF4">
        <v>2.61696247464503</v>
      </c>
      <c r="AG4">
        <v>12.787424000000001</v>
      </c>
      <c r="AH4">
        <v>0</v>
      </c>
      <c r="AI4">
        <v>0</v>
      </c>
      <c r="AJ4">
        <v>0</v>
      </c>
      <c r="AK4">
        <v>7.7093057525610718</v>
      </c>
      <c r="AL4">
        <v>0</v>
      </c>
      <c r="AM4">
        <v>0</v>
      </c>
      <c r="AN4">
        <v>0.61983795086251958</v>
      </c>
      <c r="AO4">
        <v>0</v>
      </c>
      <c r="AP4">
        <v>1.6996720000000005</v>
      </c>
      <c r="AQ4">
        <v>3.7340650793650787</v>
      </c>
      <c r="AR4">
        <v>0.29145380434782608</v>
      </c>
      <c r="AS4">
        <v>1.2701293487957181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422.69771776701521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4.95</v>
      </c>
      <c r="L5">
        <v>203.77107011393517</v>
      </c>
      <c r="M5">
        <v>27.130000000000003</v>
      </c>
      <c r="N5">
        <v>35.026931499649621</v>
      </c>
      <c r="O5">
        <v>0</v>
      </c>
      <c r="P5">
        <v>41.2</v>
      </c>
      <c r="Q5">
        <v>3.24</v>
      </c>
      <c r="R5">
        <v>6.8735086823289064</v>
      </c>
      <c r="S5">
        <v>4.28</v>
      </c>
      <c r="T5">
        <v>0</v>
      </c>
      <c r="U5">
        <v>24.219999999999995</v>
      </c>
      <c r="V5">
        <v>3.62</v>
      </c>
      <c r="W5">
        <v>7.38</v>
      </c>
      <c r="X5">
        <v>24.050000000000004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4.8599182437547315</v>
      </c>
      <c r="AF5">
        <v>2.61696247464503</v>
      </c>
      <c r="AG5">
        <v>12.787424000000001</v>
      </c>
      <c r="AH5">
        <v>0</v>
      </c>
      <c r="AI5">
        <v>0</v>
      </c>
      <c r="AJ5">
        <v>0</v>
      </c>
      <c r="AK5">
        <v>7.7093057525610718</v>
      </c>
      <c r="AL5">
        <v>0</v>
      </c>
      <c r="AM5">
        <v>0</v>
      </c>
      <c r="AN5">
        <v>0.61983795086251958</v>
      </c>
      <c r="AO5">
        <v>0</v>
      </c>
      <c r="AP5">
        <v>1.6996720000000005</v>
      </c>
      <c r="AQ5">
        <v>3.7340650793650787</v>
      </c>
      <c r="AR5">
        <v>0.29145380434782608</v>
      </c>
      <c r="AS5">
        <v>1.2701293487957181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421.33027895024566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4.95</v>
      </c>
      <c r="L6">
        <v>203.77107011393517</v>
      </c>
      <c r="M6">
        <v>27.130000000000003</v>
      </c>
      <c r="N6">
        <v>35.026931499649621</v>
      </c>
      <c r="O6">
        <v>0</v>
      </c>
      <c r="P6">
        <v>41.2</v>
      </c>
      <c r="Q6">
        <v>3.24</v>
      </c>
      <c r="R6">
        <v>6.8735086823289064</v>
      </c>
      <c r="S6">
        <v>4.28</v>
      </c>
      <c r="T6">
        <v>0</v>
      </c>
      <c r="U6">
        <v>24.219999999999995</v>
      </c>
      <c r="V6">
        <v>3.62</v>
      </c>
      <c r="W6">
        <v>7.38</v>
      </c>
      <c r="X6">
        <v>24.050000000000004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4.8599182437547315</v>
      </c>
      <c r="AF6">
        <v>2.61696247464503</v>
      </c>
      <c r="AG6">
        <v>12.787424000000001</v>
      </c>
      <c r="AH6">
        <v>0</v>
      </c>
      <c r="AI6">
        <v>0</v>
      </c>
      <c r="AJ6">
        <v>0</v>
      </c>
      <c r="AK6">
        <v>7.7093057525610718</v>
      </c>
      <c r="AL6">
        <v>0</v>
      </c>
      <c r="AM6">
        <v>0</v>
      </c>
      <c r="AN6">
        <v>0.61983795086251958</v>
      </c>
      <c r="AO6">
        <v>0</v>
      </c>
      <c r="AP6">
        <v>1.6996720000000005</v>
      </c>
      <c r="AQ6">
        <v>3.7340650793650787</v>
      </c>
      <c r="AR6">
        <v>0.29145380434782608</v>
      </c>
      <c r="AS6">
        <v>1.2701293487957181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421.33027895024566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4.95</v>
      </c>
      <c r="L7">
        <v>203.77107011393517</v>
      </c>
      <c r="M7">
        <v>27.130000000000003</v>
      </c>
      <c r="N7">
        <v>35.026931499649621</v>
      </c>
      <c r="O7">
        <v>0</v>
      </c>
      <c r="P7">
        <v>41.2</v>
      </c>
      <c r="Q7">
        <v>3.24</v>
      </c>
      <c r="R7">
        <v>6.8735086823289064</v>
      </c>
      <c r="S7">
        <v>4.28</v>
      </c>
      <c r="T7">
        <v>0</v>
      </c>
      <c r="U7">
        <v>24.219999999999995</v>
      </c>
      <c r="V7">
        <v>4.58</v>
      </c>
      <c r="W7">
        <v>7.38</v>
      </c>
      <c r="X7">
        <v>24.050000000000004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4.8599182437547315</v>
      </c>
      <c r="AF7">
        <v>2.61696247464503</v>
      </c>
      <c r="AG7">
        <v>12.787424000000001</v>
      </c>
      <c r="AH7">
        <v>0</v>
      </c>
      <c r="AI7">
        <v>0</v>
      </c>
      <c r="AJ7">
        <v>0</v>
      </c>
      <c r="AK7">
        <v>7.7093057525610718</v>
      </c>
      <c r="AL7">
        <v>0</v>
      </c>
      <c r="AM7">
        <v>0</v>
      </c>
      <c r="AN7">
        <v>0.61983795086251958</v>
      </c>
      <c r="AO7">
        <v>0</v>
      </c>
      <c r="AP7">
        <v>1.6996720000000005</v>
      </c>
      <c r="AQ7">
        <v>3.7340650793650787</v>
      </c>
      <c r="AR7">
        <v>0.29145380434782608</v>
      </c>
      <c r="AS7">
        <v>1.2701293487957181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422.29027895024564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4.95</v>
      </c>
      <c r="L8">
        <v>203.77107011393517</v>
      </c>
      <c r="M8">
        <v>27.130000000000003</v>
      </c>
      <c r="N8">
        <v>35.026931499649621</v>
      </c>
      <c r="O8">
        <v>0</v>
      </c>
      <c r="P8">
        <v>41.2</v>
      </c>
      <c r="Q8">
        <v>3.24</v>
      </c>
      <c r="R8">
        <v>6.8735086823289064</v>
      </c>
      <c r="S8">
        <v>4.28</v>
      </c>
      <c r="T8">
        <v>0</v>
      </c>
      <c r="U8">
        <v>24.219999999999995</v>
      </c>
      <c r="V8">
        <v>4.58</v>
      </c>
      <c r="W8">
        <v>7.38</v>
      </c>
      <c r="X8">
        <v>24.050000000000004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4.8599182437547315</v>
      </c>
      <c r="AF8">
        <v>2.61696247464503</v>
      </c>
      <c r="AG8">
        <v>12.787424000000001</v>
      </c>
      <c r="AH8">
        <v>0</v>
      </c>
      <c r="AI8">
        <v>0</v>
      </c>
      <c r="AJ8">
        <v>0</v>
      </c>
      <c r="AK8">
        <v>7.7093057525610718</v>
      </c>
      <c r="AL8">
        <v>0</v>
      </c>
      <c r="AM8">
        <v>0</v>
      </c>
      <c r="AN8">
        <v>0.61983795086251958</v>
      </c>
      <c r="AO8">
        <v>0</v>
      </c>
      <c r="AP8">
        <v>1.6996720000000005</v>
      </c>
      <c r="AQ8">
        <v>3.7340650793650787</v>
      </c>
      <c r="AR8">
        <v>0.29145380434782608</v>
      </c>
      <c r="AS8">
        <v>1.2701293487957181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422.29027895024564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4.95</v>
      </c>
      <c r="L9">
        <v>203.77107011393517</v>
      </c>
      <c r="M9">
        <v>27.130000000000003</v>
      </c>
      <c r="N9">
        <v>35.026931499649621</v>
      </c>
      <c r="O9">
        <v>0</v>
      </c>
      <c r="P9">
        <v>41.2</v>
      </c>
      <c r="Q9">
        <v>3.24</v>
      </c>
      <c r="R9">
        <v>6.8735086823289064</v>
      </c>
      <c r="S9">
        <v>4.28</v>
      </c>
      <c r="T9">
        <v>0</v>
      </c>
      <c r="U9">
        <v>21.250538410864497</v>
      </c>
      <c r="V9">
        <v>4.58</v>
      </c>
      <c r="W9">
        <v>7.38</v>
      </c>
      <c r="X9">
        <v>24.050000000000004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4.8599182437547315</v>
      </c>
      <c r="AF9">
        <v>2.61696247464503</v>
      </c>
      <c r="AG9">
        <v>12.787424000000001</v>
      </c>
      <c r="AH9">
        <v>0</v>
      </c>
      <c r="AI9">
        <v>0</v>
      </c>
      <c r="AJ9">
        <v>0</v>
      </c>
      <c r="AK9">
        <v>7.7093057525610718</v>
      </c>
      <c r="AL9">
        <v>0</v>
      </c>
      <c r="AM9">
        <v>0</v>
      </c>
      <c r="AN9">
        <v>0.61983795086251958</v>
      </c>
      <c r="AO9">
        <v>0</v>
      </c>
      <c r="AP9">
        <v>0</v>
      </c>
      <c r="AQ9">
        <v>3.7340650793650787</v>
      </c>
      <c r="AR9">
        <v>0.29145380434782608</v>
      </c>
      <c r="AS9">
        <v>1.2701293487957181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417.62114536111017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4.95</v>
      </c>
      <c r="L10">
        <v>203.77107011393517</v>
      </c>
      <c r="M10">
        <v>27.130000000000003</v>
      </c>
      <c r="N10">
        <v>35.026931499649621</v>
      </c>
      <c r="O10">
        <v>0</v>
      </c>
      <c r="P10">
        <v>41.2</v>
      </c>
      <c r="Q10">
        <v>3.24</v>
      </c>
      <c r="R10">
        <v>6.8735086823289064</v>
      </c>
      <c r="S10">
        <v>4.28</v>
      </c>
      <c r="T10">
        <v>0</v>
      </c>
      <c r="U10">
        <v>21.250538410864497</v>
      </c>
      <c r="V10">
        <v>4.58</v>
      </c>
      <c r="W10">
        <v>7.38</v>
      </c>
      <c r="X10">
        <v>24.05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4.8599182437547315</v>
      </c>
      <c r="AF10">
        <v>2.61696247464503</v>
      </c>
      <c r="AG10">
        <v>12.787424000000001</v>
      </c>
      <c r="AH10">
        <v>0</v>
      </c>
      <c r="AI10">
        <v>0</v>
      </c>
      <c r="AJ10">
        <v>0</v>
      </c>
      <c r="AK10">
        <v>7.7093057525610718</v>
      </c>
      <c r="AL10">
        <v>0</v>
      </c>
      <c r="AM10">
        <v>0</v>
      </c>
      <c r="AN10">
        <v>0.61983795086251958</v>
      </c>
      <c r="AO10">
        <v>0</v>
      </c>
      <c r="AP10">
        <v>0</v>
      </c>
      <c r="AQ10">
        <v>3.7340650793650787</v>
      </c>
      <c r="AR10">
        <v>0.29145380434782608</v>
      </c>
      <c r="AS10">
        <v>1.2701293487957181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417.62114536111017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4.95</v>
      </c>
      <c r="L11">
        <v>203.77107011393517</v>
      </c>
      <c r="M11">
        <v>27.130000000000003</v>
      </c>
      <c r="N11">
        <v>35.026931499649621</v>
      </c>
      <c r="O11">
        <v>0</v>
      </c>
      <c r="P11">
        <v>41.2</v>
      </c>
      <c r="Q11">
        <v>3.24</v>
      </c>
      <c r="R11">
        <v>6.8735086823289064</v>
      </c>
      <c r="S11">
        <v>4.28</v>
      </c>
      <c r="T11">
        <v>0</v>
      </c>
      <c r="U11">
        <v>21.250538410864497</v>
      </c>
      <c r="V11">
        <v>4.58</v>
      </c>
      <c r="W11">
        <v>7.38</v>
      </c>
      <c r="X11">
        <v>24.05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4.8599182437547315</v>
      </c>
      <c r="AF11">
        <v>2.61696247464503</v>
      </c>
      <c r="AG11">
        <v>12.787424000000001</v>
      </c>
      <c r="AH11">
        <v>0</v>
      </c>
      <c r="AI11">
        <v>0</v>
      </c>
      <c r="AJ11">
        <v>0</v>
      </c>
      <c r="AK11">
        <v>7.7093057525610718</v>
      </c>
      <c r="AL11">
        <v>0</v>
      </c>
      <c r="AM11">
        <v>0</v>
      </c>
      <c r="AN11">
        <v>0.61983795086251958</v>
      </c>
      <c r="AO11">
        <v>0</v>
      </c>
      <c r="AP11">
        <v>0</v>
      </c>
      <c r="AQ11">
        <v>3.7340650793650787</v>
      </c>
      <c r="AR11">
        <v>0.16260054347826089</v>
      </c>
      <c r="AS11">
        <v>1.2701293487957181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417.4922921002406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4.95</v>
      </c>
      <c r="L12">
        <v>203.77107011393517</v>
      </c>
      <c r="M12">
        <v>27.130000000000003</v>
      </c>
      <c r="N12">
        <v>35.026931499649621</v>
      </c>
      <c r="O12">
        <v>0</v>
      </c>
      <c r="P12">
        <v>41.2</v>
      </c>
      <c r="Q12">
        <v>3.24</v>
      </c>
      <c r="R12">
        <v>6.8735086823289064</v>
      </c>
      <c r="S12">
        <v>4.28</v>
      </c>
      <c r="T12">
        <v>0</v>
      </c>
      <c r="U12">
        <v>21.250538410864497</v>
      </c>
      <c r="V12">
        <v>4.58</v>
      </c>
      <c r="W12">
        <v>7.38</v>
      </c>
      <c r="X12">
        <v>24.05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4.8599182437547315</v>
      </c>
      <c r="AF12">
        <v>2.61696247464503</v>
      </c>
      <c r="AG12">
        <v>12.787424000000001</v>
      </c>
      <c r="AH12">
        <v>0</v>
      </c>
      <c r="AI12">
        <v>0</v>
      </c>
      <c r="AJ12">
        <v>0</v>
      </c>
      <c r="AK12">
        <v>7.7093057525610718</v>
      </c>
      <c r="AL12">
        <v>0</v>
      </c>
      <c r="AM12">
        <v>0</v>
      </c>
      <c r="AN12">
        <v>0.61983795086251958</v>
      </c>
      <c r="AO12">
        <v>0</v>
      </c>
      <c r="AP12">
        <v>0</v>
      </c>
      <c r="AQ12">
        <v>3.7340650793650787</v>
      </c>
      <c r="AR12">
        <v>0.16260054347826089</v>
      </c>
      <c r="AS12">
        <v>1.2701293487957181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417.4922921002406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4.95</v>
      </c>
      <c r="L13">
        <v>203.77107011393517</v>
      </c>
      <c r="M13">
        <v>27.130000000000003</v>
      </c>
      <c r="N13">
        <v>35.026931499649621</v>
      </c>
      <c r="O13">
        <v>0</v>
      </c>
      <c r="P13">
        <v>41.2</v>
      </c>
      <c r="Q13">
        <v>3.24</v>
      </c>
      <c r="R13">
        <v>6.8735086823289064</v>
      </c>
      <c r="S13">
        <v>4.28</v>
      </c>
      <c r="T13">
        <v>0</v>
      </c>
      <c r="U13">
        <v>21.250538410864497</v>
      </c>
      <c r="V13">
        <v>4.58</v>
      </c>
      <c r="W13">
        <v>7.38</v>
      </c>
      <c r="X13">
        <v>24.05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4.8599182437547315</v>
      </c>
      <c r="AF13">
        <v>2.61696247464503</v>
      </c>
      <c r="AG13">
        <v>12.787424000000001</v>
      </c>
      <c r="AH13">
        <v>0</v>
      </c>
      <c r="AI13">
        <v>0</v>
      </c>
      <c r="AJ13">
        <v>0</v>
      </c>
      <c r="AK13">
        <v>7.7093057525610718</v>
      </c>
      <c r="AL13">
        <v>0</v>
      </c>
      <c r="AM13">
        <v>0</v>
      </c>
      <c r="AN13">
        <v>0.61983795086251958</v>
      </c>
      <c r="AO13">
        <v>0</v>
      </c>
      <c r="AP13">
        <v>0</v>
      </c>
      <c r="AQ13">
        <v>3.7340650793650787</v>
      </c>
      <c r="AR13">
        <v>0.16260054347826089</v>
      </c>
      <c r="AS13">
        <v>1.2701293487957181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417.4922921002406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4.95</v>
      </c>
      <c r="L14">
        <v>203.77107011393517</v>
      </c>
      <c r="M14">
        <v>27.130000000000003</v>
      </c>
      <c r="N14">
        <v>35.026931499649621</v>
      </c>
      <c r="O14">
        <v>0</v>
      </c>
      <c r="P14">
        <v>41.2</v>
      </c>
      <c r="Q14">
        <v>3.24</v>
      </c>
      <c r="R14">
        <v>6.8735086823289064</v>
      </c>
      <c r="S14">
        <v>4.28</v>
      </c>
      <c r="T14">
        <v>0</v>
      </c>
      <c r="U14">
        <v>21.250538410864497</v>
      </c>
      <c r="V14">
        <v>4.58</v>
      </c>
      <c r="W14">
        <v>7.38</v>
      </c>
      <c r="X14">
        <v>24.05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4.8599182437547315</v>
      </c>
      <c r="AF14">
        <v>2.61696247464503</v>
      </c>
      <c r="AG14">
        <v>12.787424000000001</v>
      </c>
      <c r="AH14">
        <v>0</v>
      </c>
      <c r="AI14">
        <v>0</v>
      </c>
      <c r="AJ14">
        <v>0</v>
      </c>
      <c r="AK14">
        <v>7.7093057525610718</v>
      </c>
      <c r="AL14">
        <v>0</v>
      </c>
      <c r="AM14">
        <v>0</v>
      </c>
      <c r="AN14">
        <v>0.61983795086251958</v>
      </c>
      <c r="AO14">
        <v>0</v>
      </c>
      <c r="AP14">
        <v>0</v>
      </c>
      <c r="AQ14">
        <v>3.7340650793650787</v>
      </c>
      <c r="AR14">
        <v>0.16260054347826089</v>
      </c>
      <c r="AS14">
        <v>1.2701293487957181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417.4922921002406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4.95</v>
      </c>
      <c r="L15">
        <v>203.77107011393517</v>
      </c>
      <c r="M15">
        <v>27.130000000000003</v>
      </c>
      <c r="N15">
        <v>35.026931499649621</v>
      </c>
      <c r="O15">
        <v>0</v>
      </c>
      <c r="P15">
        <v>41.2</v>
      </c>
      <c r="Q15">
        <v>3.24</v>
      </c>
      <c r="R15">
        <v>6.8735086823289064</v>
      </c>
      <c r="S15">
        <v>4.28</v>
      </c>
      <c r="T15">
        <v>0</v>
      </c>
      <c r="U15">
        <v>21.250538410864497</v>
      </c>
      <c r="V15">
        <v>4.58</v>
      </c>
      <c r="W15">
        <v>7.38</v>
      </c>
      <c r="X15">
        <v>24.05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4.8599182437547315</v>
      </c>
      <c r="AF15">
        <v>2.61696247464503</v>
      </c>
      <c r="AG15">
        <v>12.787424000000001</v>
      </c>
      <c r="AH15">
        <v>0</v>
      </c>
      <c r="AI15">
        <v>0</v>
      </c>
      <c r="AJ15">
        <v>0</v>
      </c>
      <c r="AK15">
        <v>7.7093057525610718</v>
      </c>
      <c r="AL15">
        <v>0</v>
      </c>
      <c r="AM15">
        <v>0</v>
      </c>
      <c r="AN15">
        <v>0.61983795086251958</v>
      </c>
      <c r="AO15">
        <v>0</v>
      </c>
      <c r="AP15">
        <v>0</v>
      </c>
      <c r="AQ15">
        <v>3.7340650793650787</v>
      </c>
      <c r="AR15">
        <v>0.16260054347826089</v>
      </c>
      <c r="AS15">
        <v>1.2701293487957181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417.4922921002406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4.95</v>
      </c>
      <c r="L16">
        <v>203.77107011393517</v>
      </c>
      <c r="M16">
        <v>27.130000000000003</v>
      </c>
      <c r="N16">
        <v>35.026931499649621</v>
      </c>
      <c r="O16">
        <v>0</v>
      </c>
      <c r="P16">
        <v>41.2</v>
      </c>
      <c r="Q16">
        <v>3.24</v>
      </c>
      <c r="R16">
        <v>6.8735086823289064</v>
      </c>
      <c r="S16">
        <v>4.28</v>
      </c>
      <c r="T16">
        <v>0</v>
      </c>
      <c r="U16">
        <v>21.250538410864497</v>
      </c>
      <c r="V16">
        <v>4.58</v>
      </c>
      <c r="W16">
        <v>7.68</v>
      </c>
      <c r="X16">
        <v>24.05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4.8599182437547315</v>
      </c>
      <c r="AF16">
        <v>2.61696247464503</v>
      </c>
      <c r="AG16">
        <v>12.787424000000001</v>
      </c>
      <c r="AH16">
        <v>0</v>
      </c>
      <c r="AI16">
        <v>0</v>
      </c>
      <c r="AJ16">
        <v>0</v>
      </c>
      <c r="AK16">
        <v>7.7093057525610718</v>
      </c>
      <c r="AL16">
        <v>0</v>
      </c>
      <c r="AM16">
        <v>0</v>
      </c>
      <c r="AN16">
        <v>0.61983795086251958</v>
      </c>
      <c r="AO16">
        <v>0</v>
      </c>
      <c r="AP16">
        <v>0</v>
      </c>
      <c r="AQ16">
        <v>3.7340650793650787</v>
      </c>
      <c r="AR16">
        <v>0.16260054347826089</v>
      </c>
      <c r="AS16">
        <v>1.2701293487957181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417.79229210024062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4.95</v>
      </c>
      <c r="L17">
        <v>203.77107011393517</v>
      </c>
      <c r="M17">
        <v>27.130000000000003</v>
      </c>
      <c r="N17">
        <v>35.026931499649621</v>
      </c>
      <c r="O17">
        <v>0</v>
      </c>
      <c r="P17">
        <v>41.2</v>
      </c>
      <c r="Q17">
        <v>3.24</v>
      </c>
      <c r="R17">
        <v>6.8735086823289064</v>
      </c>
      <c r="S17">
        <v>4.28</v>
      </c>
      <c r="T17">
        <v>0</v>
      </c>
      <c r="U17">
        <v>21.250538410864497</v>
      </c>
      <c r="V17">
        <v>4.58</v>
      </c>
      <c r="W17">
        <v>7.68</v>
      </c>
      <c r="X17">
        <v>24.05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4.8599182437547315</v>
      </c>
      <c r="AF17">
        <v>2.61696247464503</v>
      </c>
      <c r="AG17">
        <v>12.787424000000001</v>
      </c>
      <c r="AH17">
        <v>0</v>
      </c>
      <c r="AI17">
        <v>0</v>
      </c>
      <c r="AJ17">
        <v>0</v>
      </c>
      <c r="AK17">
        <v>7.7093057525610718</v>
      </c>
      <c r="AL17">
        <v>0</v>
      </c>
      <c r="AM17">
        <v>0</v>
      </c>
      <c r="AN17">
        <v>0.61983795086251958</v>
      </c>
      <c r="AO17">
        <v>0</v>
      </c>
      <c r="AP17">
        <v>0</v>
      </c>
      <c r="AQ17">
        <v>3.7340650793650787</v>
      </c>
      <c r="AR17">
        <v>0.16260054347826089</v>
      </c>
      <c r="AS17">
        <v>1.2701293487957181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417.79229210024062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4.95</v>
      </c>
      <c r="L18">
        <v>203.77107011393517</v>
      </c>
      <c r="M18">
        <v>27.130000000000003</v>
      </c>
      <c r="N18">
        <v>35.026931499649621</v>
      </c>
      <c r="O18">
        <v>0</v>
      </c>
      <c r="P18">
        <v>41.2</v>
      </c>
      <c r="Q18">
        <v>3.24</v>
      </c>
      <c r="R18">
        <v>6.8735086823289064</v>
      </c>
      <c r="S18">
        <v>4.28</v>
      </c>
      <c r="T18">
        <v>0</v>
      </c>
      <c r="U18">
        <v>21.250538410864497</v>
      </c>
      <c r="V18">
        <v>4.58</v>
      </c>
      <c r="W18">
        <v>7.68</v>
      </c>
      <c r="X18">
        <v>24.05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4.8599182437547315</v>
      </c>
      <c r="AF18">
        <v>2.61696247464503</v>
      </c>
      <c r="AG18">
        <v>12.787424000000001</v>
      </c>
      <c r="AH18">
        <v>0</v>
      </c>
      <c r="AI18">
        <v>0</v>
      </c>
      <c r="AJ18">
        <v>0</v>
      </c>
      <c r="AK18">
        <v>7.7093057525610718</v>
      </c>
      <c r="AL18">
        <v>0</v>
      </c>
      <c r="AM18">
        <v>0</v>
      </c>
      <c r="AN18">
        <v>0.61983795086251958</v>
      </c>
      <c r="AO18">
        <v>0</v>
      </c>
      <c r="AP18">
        <v>0</v>
      </c>
      <c r="AQ18">
        <v>3.7340650793650787</v>
      </c>
      <c r="AR18">
        <v>0.16260054347826089</v>
      </c>
      <c r="AS18">
        <v>1.2701293487957181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417.79229210024062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4.95</v>
      </c>
      <c r="L19">
        <v>203.77107011393517</v>
      </c>
      <c r="M19">
        <v>27.130000000000003</v>
      </c>
      <c r="N19">
        <v>35.026931499649621</v>
      </c>
      <c r="O19">
        <v>0</v>
      </c>
      <c r="P19">
        <v>41.2</v>
      </c>
      <c r="Q19">
        <v>3.24</v>
      </c>
      <c r="R19">
        <v>6.8735086823289064</v>
      </c>
      <c r="S19">
        <v>4.28</v>
      </c>
      <c r="T19">
        <v>0</v>
      </c>
      <c r="U19">
        <v>21.240529755075567</v>
      </c>
      <c r="V19">
        <v>3.79</v>
      </c>
      <c r="W19">
        <v>7.68</v>
      </c>
      <c r="X19">
        <v>43.74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4.8599182437547315</v>
      </c>
      <c r="AF19">
        <v>2.61696247464503</v>
      </c>
      <c r="AG19">
        <v>12.787424000000001</v>
      </c>
      <c r="AH19">
        <v>0</v>
      </c>
      <c r="AI19">
        <v>0</v>
      </c>
      <c r="AJ19">
        <v>0</v>
      </c>
      <c r="AK19">
        <v>7.7093057525610718</v>
      </c>
      <c r="AL19">
        <v>0</v>
      </c>
      <c r="AM19">
        <v>0</v>
      </c>
      <c r="AN19">
        <v>0.61983795086251958</v>
      </c>
      <c r="AO19">
        <v>0</v>
      </c>
      <c r="AP19">
        <v>0</v>
      </c>
      <c r="AQ19">
        <v>3.7340650793650787</v>
      </c>
      <c r="AR19">
        <v>0.16260054347826089</v>
      </c>
      <c r="AS19">
        <v>1.2701293487957181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436.68228344445168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4.95</v>
      </c>
      <c r="L20">
        <v>203.77107011393517</v>
      </c>
      <c r="M20">
        <v>27.130000000000003</v>
      </c>
      <c r="N20">
        <v>35.026931499649621</v>
      </c>
      <c r="O20">
        <v>0</v>
      </c>
      <c r="P20">
        <v>41.2</v>
      </c>
      <c r="Q20">
        <v>3.24</v>
      </c>
      <c r="R20">
        <v>6.8735086823289064</v>
      </c>
      <c r="S20">
        <v>4.28</v>
      </c>
      <c r="T20">
        <v>0</v>
      </c>
      <c r="U20">
        <v>21.321059378881987</v>
      </c>
      <c r="V20">
        <v>4.58</v>
      </c>
      <c r="W20">
        <v>7.68</v>
      </c>
      <c r="X20">
        <v>43.74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4.8599182437547315</v>
      </c>
      <c r="AF20">
        <v>2.61696247464503</v>
      </c>
      <c r="AG20">
        <v>12.787424000000001</v>
      </c>
      <c r="AH20">
        <v>0</v>
      </c>
      <c r="AI20">
        <v>0</v>
      </c>
      <c r="AJ20">
        <v>0</v>
      </c>
      <c r="AK20">
        <v>7.7093057525610718</v>
      </c>
      <c r="AL20">
        <v>0</v>
      </c>
      <c r="AM20">
        <v>0</v>
      </c>
      <c r="AN20">
        <v>0.61983795086251958</v>
      </c>
      <c r="AO20">
        <v>0</v>
      </c>
      <c r="AP20">
        <v>0</v>
      </c>
      <c r="AQ20">
        <v>3.7340650793650787</v>
      </c>
      <c r="AR20">
        <v>0.16260054347826089</v>
      </c>
      <c r="AS20">
        <v>1.2701293487957181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437.5528130682581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4.95</v>
      </c>
      <c r="L21">
        <v>203.77107011393517</v>
      </c>
      <c r="M21">
        <v>27.130000000000003</v>
      </c>
      <c r="N21">
        <v>35.026931499649621</v>
      </c>
      <c r="O21">
        <v>0</v>
      </c>
      <c r="P21">
        <v>41.2</v>
      </c>
      <c r="Q21">
        <v>3.24</v>
      </c>
      <c r="R21">
        <v>6.8735086823289064</v>
      </c>
      <c r="S21">
        <v>4.28</v>
      </c>
      <c r="T21">
        <v>0</v>
      </c>
      <c r="U21">
        <v>21.321059378881987</v>
      </c>
      <c r="V21">
        <v>4.1300000000000008</v>
      </c>
      <c r="W21">
        <v>7.38</v>
      </c>
      <c r="X21">
        <v>43.74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4.8599182437547315</v>
      </c>
      <c r="AF21">
        <v>2.61696247464503</v>
      </c>
      <c r="AG21">
        <v>12.787424000000001</v>
      </c>
      <c r="AH21">
        <v>0</v>
      </c>
      <c r="AI21">
        <v>0</v>
      </c>
      <c r="AJ21">
        <v>0</v>
      </c>
      <c r="AK21">
        <v>7.7093057525610718</v>
      </c>
      <c r="AL21">
        <v>0</v>
      </c>
      <c r="AM21">
        <v>0</v>
      </c>
      <c r="AN21">
        <v>0.61983795086251958</v>
      </c>
      <c r="AO21">
        <v>0</v>
      </c>
      <c r="AP21">
        <v>0</v>
      </c>
      <c r="AQ21">
        <v>3.7340650793650787</v>
      </c>
      <c r="AR21">
        <v>0.16260054347826089</v>
      </c>
      <c r="AS21">
        <v>1.2701293487957181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436.8028130682581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4.9500000000000011</v>
      </c>
      <c r="L22">
        <v>203.77107011393517</v>
      </c>
      <c r="M22">
        <v>27.130000000000003</v>
      </c>
      <c r="N22">
        <v>35.026931499649621</v>
      </c>
      <c r="O22">
        <v>0</v>
      </c>
      <c r="P22">
        <v>41.2</v>
      </c>
      <c r="Q22">
        <v>3.24</v>
      </c>
      <c r="R22">
        <v>6.8735086823289064</v>
      </c>
      <c r="S22">
        <v>4.28</v>
      </c>
      <c r="T22">
        <v>0</v>
      </c>
      <c r="U22">
        <v>21.321059378881987</v>
      </c>
      <c r="V22">
        <v>3.65</v>
      </c>
      <c r="W22">
        <v>7.38</v>
      </c>
      <c r="X22">
        <v>43.74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4.8599182437547315</v>
      </c>
      <c r="AF22">
        <v>2.61696247464503</v>
      </c>
      <c r="AG22">
        <v>12.787424000000001</v>
      </c>
      <c r="AH22">
        <v>0</v>
      </c>
      <c r="AI22">
        <v>0</v>
      </c>
      <c r="AJ22">
        <v>0</v>
      </c>
      <c r="AK22">
        <v>7.7093057525610718</v>
      </c>
      <c r="AL22">
        <v>0</v>
      </c>
      <c r="AM22">
        <v>0</v>
      </c>
      <c r="AN22">
        <v>0.61983795086251958</v>
      </c>
      <c r="AO22">
        <v>0</v>
      </c>
      <c r="AP22">
        <v>0</v>
      </c>
      <c r="AQ22">
        <v>3.7340650793650787</v>
      </c>
      <c r="AR22">
        <v>0.16260054347826089</v>
      </c>
      <c r="AS22">
        <v>1.2701293487957181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436.32281306825809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4.95</v>
      </c>
      <c r="L23">
        <v>203.77107011393517</v>
      </c>
      <c r="M23">
        <v>27.130000000000003</v>
      </c>
      <c r="N23">
        <v>35.026931499649621</v>
      </c>
      <c r="O23">
        <v>0</v>
      </c>
      <c r="P23">
        <v>41.2</v>
      </c>
      <c r="Q23">
        <v>3.24</v>
      </c>
      <c r="R23">
        <v>6.8735086823289064</v>
      </c>
      <c r="S23">
        <v>4.28</v>
      </c>
      <c r="T23">
        <v>0</v>
      </c>
      <c r="U23">
        <v>20.79051650890661</v>
      </c>
      <c r="V23">
        <v>3.51</v>
      </c>
      <c r="W23">
        <v>7.38</v>
      </c>
      <c r="X23">
        <v>43.74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4.8599182437547315</v>
      </c>
      <c r="AF23">
        <v>2.61696247464503</v>
      </c>
      <c r="AG23">
        <v>12.787424000000001</v>
      </c>
      <c r="AH23">
        <v>0</v>
      </c>
      <c r="AI23">
        <v>0</v>
      </c>
      <c r="AJ23">
        <v>0</v>
      </c>
      <c r="AK23">
        <v>7.7093057525610718</v>
      </c>
      <c r="AL23">
        <v>0</v>
      </c>
      <c r="AM23">
        <v>0</v>
      </c>
      <c r="AN23">
        <v>0.61983795086251958</v>
      </c>
      <c r="AO23">
        <v>0</v>
      </c>
      <c r="AP23">
        <v>0</v>
      </c>
      <c r="AQ23">
        <v>3.7340650793650787</v>
      </c>
      <c r="AR23">
        <v>0.16260054347826089</v>
      </c>
      <c r="AS23">
        <v>1.2701293487957181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435.65227019828268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4.95</v>
      </c>
      <c r="L24">
        <v>259.52086001056523</v>
      </c>
      <c r="M24">
        <v>27.130000000000003</v>
      </c>
      <c r="N24">
        <v>35.026931499649621</v>
      </c>
      <c r="O24">
        <v>0</v>
      </c>
      <c r="P24">
        <v>41.2</v>
      </c>
      <c r="Q24">
        <v>4.6861714285714289</v>
      </c>
      <c r="R24">
        <v>12.506242114749174</v>
      </c>
      <c r="S24">
        <v>7.79</v>
      </c>
      <c r="T24">
        <v>0</v>
      </c>
      <c r="U24">
        <v>20.79051650890661</v>
      </c>
      <c r="V24">
        <v>5.0938299473288193</v>
      </c>
      <c r="W24">
        <v>13.43</v>
      </c>
      <c r="X24">
        <v>43.74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4.8599182437547315</v>
      </c>
      <c r="AF24">
        <v>2.61696247464503</v>
      </c>
      <c r="AG24">
        <v>12.787424000000001</v>
      </c>
      <c r="AH24">
        <v>0</v>
      </c>
      <c r="AI24">
        <v>0</v>
      </c>
      <c r="AJ24">
        <v>0</v>
      </c>
      <c r="AK24">
        <v>7.7093057525610718</v>
      </c>
      <c r="AL24">
        <v>0</v>
      </c>
      <c r="AM24">
        <v>0</v>
      </c>
      <c r="AN24">
        <v>0.61983795086251958</v>
      </c>
      <c r="AO24">
        <v>0</v>
      </c>
      <c r="AP24">
        <v>0</v>
      </c>
      <c r="AQ24">
        <v>7.4711984126984108</v>
      </c>
      <c r="AR24">
        <v>0.16260054347826089</v>
      </c>
      <c r="AS24">
        <v>1.2701293487957181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513.36192823656665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5.879999999999999</v>
      </c>
      <c r="L25">
        <v>315.49921111792355</v>
      </c>
      <c r="M25">
        <v>27.130000000000003</v>
      </c>
      <c r="N25">
        <v>35.026931499649621</v>
      </c>
      <c r="O25">
        <v>0</v>
      </c>
      <c r="P25">
        <v>41.2</v>
      </c>
      <c r="Q25">
        <v>5.0538629472407521</v>
      </c>
      <c r="R25">
        <v>12.506930814524043</v>
      </c>
      <c r="S25">
        <v>7.6500000000000012</v>
      </c>
      <c r="T25">
        <v>0</v>
      </c>
      <c r="U25">
        <v>20.79051650890661</v>
      </c>
      <c r="V25">
        <v>5.3630663615560641</v>
      </c>
      <c r="W25">
        <v>13.43</v>
      </c>
      <c r="X25">
        <v>43.74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4.8599182437547315</v>
      </c>
      <c r="AF25">
        <v>2.61696247464503</v>
      </c>
      <c r="AG25">
        <v>12.787424000000001</v>
      </c>
      <c r="AH25">
        <v>0</v>
      </c>
      <c r="AI25">
        <v>0</v>
      </c>
      <c r="AJ25">
        <v>0</v>
      </c>
      <c r="AK25">
        <v>7.7093057525610718</v>
      </c>
      <c r="AL25">
        <v>0</v>
      </c>
      <c r="AM25">
        <v>0</v>
      </c>
      <c r="AN25">
        <v>0.61983795086251958</v>
      </c>
      <c r="AO25">
        <v>0</v>
      </c>
      <c r="AP25">
        <v>0</v>
      </c>
      <c r="AQ25">
        <v>7.4711984126984108</v>
      </c>
      <c r="AR25">
        <v>0.16260054347826089</v>
      </c>
      <c r="AS25">
        <v>1.2701293487957181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570.76789597659615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7.35</v>
      </c>
      <c r="L26">
        <v>367.76000000000005</v>
      </c>
      <c r="M26">
        <v>27.130000000000003</v>
      </c>
      <c r="N26">
        <v>35.026931499649621</v>
      </c>
      <c r="O26">
        <v>0</v>
      </c>
      <c r="P26">
        <v>41.2</v>
      </c>
      <c r="Q26">
        <v>5.3069288606130716</v>
      </c>
      <c r="R26">
        <v>12.506930814524043</v>
      </c>
      <c r="S26">
        <v>7.79</v>
      </c>
      <c r="T26">
        <v>0</v>
      </c>
      <c r="U26">
        <v>20.79051650890661</v>
      </c>
      <c r="V26">
        <v>5.3630663615560641</v>
      </c>
      <c r="W26">
        <v>13.43</v>
      </c>
      <c r="X26">
        <v>43.74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4.8599182437547315</v>
      </c>
      <c r="AF26">
        <v>2.61696247464503</v>
      </c>
      <c r="AG26">
        <v>12.787424000000001</v>
      </c>
      <c r="AH26">
        <v>6.1452124604012681</v>
      </c>
      <c r="AI26">
        <v>0</v>
      </c>
      <c r="AJ26">
        <v>0</v>
      </c>
      <c r="AK26">
        <v>7.7093057525610718</v>
      </c>
      <c r="AL26">
        <v>0</v>
      </c>
      <c r="AM26">
        <v>0</v>
      </c>
      <c r="AN26">
        <v>0.61983795086251958</v>
      </c>
      <c r="AO26">
        <v>0</v>
      </c>
      <c r="AP26">
        <v>0</v>
      </c>
      <c r="AQ26">
        <v>11.536634920634919</v>
      </c>
      <c r="AR26">
        <v>0.16260054347826089</v>
      </c>
      <c r="AS26">
        <v>1.2701293487957181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635.10239974038291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9.3501458904753534</v>
      </c>
      <c r="L27">
        <v>370.03114313068454</v>
      </c>
      <c r="M27">
        <v>27.130000000000003</v>
      </c>
      <c r="N27">
        <v>35.026931499649621</v>
      </c>
      <c r="O27">
        <v>0</v>
      </c>
      <c r="P27">
        <v>41.2</v>
      </c>
      <c r="Q27">
        <v>5.3069288606130716</v>
      </c>
      <c r="R27">
        <v>12.506930814524043</v>
      </c>
      <c r="S27">
        <v>7.79</v>
      </c>
      <c r="T27">
        <v>0</v>
      </c>
      <c r="U27">
        <v>20.79051650890661</v>
      </c>
      <c r="V27">
        <v>5.3630663615560641</v>
      </c>
      <c r="W27">
        <v>13.43</v>
      </c>
      <c r="X27">
        <v>43.74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4.8599182437547315</v>
      </c>
      <c r="AF27">
        <v>2.61696247464503</v>
      </c>
      <c r="AG27">
        <v>12.787424000000001</v>
      </c>
      <c r="AH27">
        <v>12.28735691657867</v>
      </c>
      <c r="AI27">
        <v>0</v>
      </c>
      <c r="AJ27">
        <v>0</v>
      </c>
      <c r="AK27">
        <v>7.7093057525610718</v>
      </c>
      <c r="AL27">
        <v>0</v>
      </c>
      <c r="AM27">
        <v>0</v>
      </c>
      <c r="AN27">
        <v>0.61983795086251958</v>
      </c>
      <c r="AO27">
        <v>0</v>
      </c>
      <c r="AP27">
        <v>0</v>
      </c>
      <c r="AQ27">
        <v>11.650160317460315</v>
      </c>
      <c r="AR27">
        <v>0.16260054347826089</v>
      </c>
      <c r="AS27">
        <v>1.2701293487957181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645.62935861454548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9.3501425390491413</v>
      </c>
      <c r="L28">
        <v>370.03114313068454</v>
      </c>
      <c r="M28">
        <v>27.130000000000003</v>
      </c>
      <c r="N28">
        <v>35.026931499649621</v>
      </c>
      <c r="O28">
        <v>0</v>
      </c>
      <c r="P28">
        <v>41.2</v>
      </c>
      <c r="Q28">
        <v>5.3069288606130716</v>
      </c>
      <c r="R28">
        <v>12.506930814524043</v>
      </c>
      <c r="S28">
        <v>7.79</v>
      </c>
      <c r="T28">
        <v>0</v>
      </c>
      <c r="U28">
        <v>20.79051650890661</v>
      </c>
      <c r="V28">
        <v>5.3630663615560641</v>
      </c>
      <c r="W28">
        <v>13.43</v>
      </c>
      <c r="X28">
        <v>43.74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4.8599182437547315</v>
      </c>
      <c r="AF28">
        <v>5.2339249492900599</v>
      </c>
      <c r="AG28">
        <v>12.787424000000001</v>
      </c>
      <c r="AH28">
        <v>17.119463569165788</v>
      </c>
      <c r="AI28">
        <v>0</v>
      </c>
      <c r="AJ28">
        <v>0</v>
      </c>
      <c r="AK28">
        <v>7.7093057525610718</v>
      </c>
      <c r="AL28">
        <v>0</v>
      </c>
      <c r="AM28">
        <v>1.5556114028507126</v>
      </c>
      <c r="AN28">
        <v>0.61983795086251958</v>
      </c>
      <c r="AO28">
        <v>0</v>
      </c>
      <c r="AP28">
        <v>0</v>
      </c>
      <c r="AQ28">
        <v>11.650160317460315</v>
      </c>
      <c r="AR28">
        <v>0.16260054347826089</v>
      </c>
      <c r="AS28">
        <v>1.2701293487957181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654.6340357932022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8.9901369821268045</v>
      </c>
      <c r="L29">
        <v>370.03114313068454</v>
      </c>
      <c r="M29">
        <v>27.130000000000003</v>
      </c>
      <c r="N29">
        <v>35.026931499649621</v>
      </c>
      <c r="O29">
        <v>0</v>
      </c>
      <c r="P29">
        <v>41.2</v>
      </c>
      <c r="Q29">
        <v>5.3069288606130716</v>
      </c>
      <c r="R29">
        <v>12.506930814524043</v>
      </c>
      <c r="S29">
        <v>7.79</v>
      </c>
      <c r="T29">
        <v>0</v>
      </c>
      <c r="U29">
        <v>20.79051650890661</v>
      </c>
      <c r="V29">
        <v>5.3630663615560641</v>
      </c>
      <c r="W29">
        <v>13.43</v>
      </c>
      <c r="X29">
        <v>43.74</v>
      </c>
      <c r="Y29">
        <v>0</v>
      </c>
      <c r="Z29">
        <v>0.64738636363636359</v>
      </c>
      <c r="AA29">
        <v>3.8926708860759494</v>
      </c>
      <c r="AB29">
        <v>1.5709527381845458</v>
      </c>
      <c r="AC29">
        <v>2.8533924925396574</v>
      </c>
      <c r="AD29">
        <v>0</v>
      </c>
      <c r="AE29">
        <v>9.7198364875094629</v>
      </c>
      <c r="AF29">
        <v>7.8508874239350908</v>
      </c>
      <c r="AG29">
        <v>12.787424000000001</v>
      </c>
      <c r="AH29">
        <v>24.57471383315734</v>
      </c>
      <c r="AI29">
        <v>0</v>
      </c>
      <c r="AJ29">
        <v>0</v>
      </c>
      <c r="AK29">
        <v>7.7093057525610718</v>
      </c>
      <c r="AL29">
        <v>0</v>
      </c>
      <c r="AM29">
        <v>3.1050862715678913</v>
      </c>
      <c r="AN29">
        <v>0.61983795086251958</v>
      </c>
      <c r="AO29">
        <v>0</v>
      </c>
      <c r="AP29">
        <v>0</v>
      </c>
      <c r="AQ29">
        <v>11.650160317460315</v>
      </c>
      <c r="AR29">
        <v>1.3008043478260871</v>
      </c>
      <c r="AS29">
        <v>1.2701293487957181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680.85824237217287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8.9901369821268045</v>
      </c>
      <c r="L30">
        <v>370.03114313068454</v>
      </c>
      <c r="M30">
        <v>27.130000000000003</v>
      </c>
      <c r="N30">
        <v>35.026931499649621</v>
      </c>
      <c r="O30">
        <v>0</v>
      </c>
      <c r="P30">
        <v>41.2</v>
      </c>
      <c r="Q30">
        <v>5.3069288606130716</v>
      </c>
      <c r="R30">
        <v>12.506930814524043</v>
      </c>
      <c r="S30">
        <v>7.79</v>
      </c>
      <c r="T30">
        <v>0</v>
      </c>
      <c r="U30">
        <v>20.79051650890661</v>
      </c>
      <c r="V30">
        <v>5.3630663615560641</v>
      </c>
      <c r="W30">
        <v>13.43</v>
      </c>
      <c r="X30">
        <v>43.74</v>
      </c>
      <c r="Y30">
        <v>0</v>
      </c>
      <c r="Z30">
        <v>3.844431818181818</v>
      </c>
      <c r="AA30">
        <v>7.1043544303797468</v>
      </c>
      <c r="AB30">
        <v>11.653278319579892</v>
      </c>
      <c r="AC30">
        <v>5.7159894769907327</v>
      </c>
      <c r="AD30">
        <v>2.543479939439818</v>
      </c>
      <c r="AE30">
        <v>9.7198364875094629</v>
      </c>
      <c r="AF30">
        <v>11.514021298174441</v>
      </c>
      <c r="AG30">
        <v>12.787424000000001</v>
      </c>
      <c r="AH30">
        <v>33.51181013727561</v>
      </c>
      <c r="AI30">
        <v>0</v>
      </c>
      <c r="AJ30">
        <v>0</v>
      </c>
      <c r="AK30">
        <v>7.7093057525610718</v>
      </c>
      <c r="AL30">
        <v>0</v>
      </c>
      <c r="AM30">
        <v>3.1050862715678913</v>
      </c>
      <c r="AN30">
        <v>0.61983795086251958</v>
      </c>
      <c r="AO30">
        <v>0</v>
      </c>
      <c r="AP30">
        <v>0</v>
      </c>
      <c r="AQ30">
        <v>15.534569841269837</v>
      </c>
      <c r="AR30">
        <v>7.8109619565217399</v>
      </c>
      <c r="AS30">
        <v>1.2701293487957181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725.75017118717108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8.9901369821268045</v>
      </c>
      <c r="L31">
        <v>370.03114313068454</v>
      </c>
      <c r="M31">
        <v>27.130000000000003</v>
      </c>
      <c r="N31">
        <v>27.86306760625413</v>
      </c>
      <c r="O31">
        <v>0</v>
      </c>
      <c r="P31">
        <v>41.2</v>
      </c>
      <c r="Q31">
        <v>5.3069288606130716</v>
      </c>
      <c r="R31">
        <v>12.506930814524043</v>
      </c>
      <c r="S31">
        <v>7.79</v>
      </c>
      <c r="T31">
        <v>0</v>
      </c>
      <c r="U31">
        <v>20.79051650890661</v>
      </c>
      <c r="V31">
        <v>5.3630663615560641</v>
      </c>
      <c r="W31">
        <v>13.43</v>
      </c>
      <c r="X31">
        <v>43.74</v>
      </c>
      <c r="Y31">
        <v>0</v>
      </c>
      <c r="Z31">
        <v>3.844431818181818</v>
      </c>
      <c r="AA31">
        <v>7.1043544303797468</v>
      </c>
      <c r="AB31">
        <v>11.653278319579892</v>
      </c>
      <c r="AC31">
        <v>5.7159894769907327</v>
      </c>
      <c r="AD31">
        <v>5.3876366389099166</v>
      </c>
      <c r="AE31">
        <v>9.7198364875094629</v>
      </c>
      <c r="AF31">
        <v>11.514021298174441</v>
      </c>
      <c r="AG31">
        <v>12.787424000000001</v>
      </c>
      <c r="AH31">
        <v>33.51181013727561</v>
      </c>
      <c r="AI31">
        <v>0</v>
      </c>
      <c r="AJ31">
        <v>0</v>
      </c>
      <c r="AK31">
        <v>7.7093057525610718</v>
      </c>
      <c r="AL31">
        <v>0</v>
      </c>
      <c r="AM31">
        <v>3.1050862715678913</v>
      </c>
      <c r="AN31">
        <v>0.61983795086251958</v>
      </c>
      <c r="AO31">
        <v>0</v>
      </c>
      <c r="AP31">
        <v>0</v>
      </c>
      <c r="AQ31">
        <v>15.534569841269837</v>
      </c>
      <c r="AR31">
        <v>7.8109619565217399</v>
      </c>
      <c r="AS31">
        <v>1.2701293487957181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721.43046399324578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8.9901369821268045</v>
      </c>
      <c r="L32">
        <v>370.03114313068454</v>
      </c>
      <c r="M32">
        <v>27.130000000000003</v>
      </c>
      <c r="N32">
        <v>27.86306760625413</v>
      </c>
      <c r="O32">
        <v>0</v>
      </c>
      <c r="P32">
        <v>41.2</v>
      </c>
      <c r="Q32">
        <v>5.3069288606130716</v>
      </c>
      <c r="R32">
        <v>12.506930814524043</v>
      </c>
      <c r="S32">
        <v>7.79</v>
      </c>
      <c r="T32">
        <v>0</v>
      </c>
      <c r="U32">
        <v>20.79051650890661</v>
      </c>
      <c r="V32">
        <v>5.3630663615560641</v>
      </c>
      <c r="W32">
        <v>13.43</v>
      </c>
      <c r="X32">
        <v>43.74</v>
      </c>
      <c r="Y32">
        <v>0</v>
      </c>
      <c r="Z32">
        <v>3.844431818181818</v>
      </c>
      <c r="AA32">
        <v>7.8528270042194093</v>
      </c>
      <c r="AB32">
        <v>11.653278319579892</v>
      </c>
      <c r="AC32">
        <v>5.7159894769907327</v>
      </c>
      <c r="AD32">
        <v>8.0845230885692665</v>
      </c>
      <c r="AE32">
        <v>9.7198364875094629</v>
      </c>
      <c r="AF32">
        <v>11.514021298174441</v>
      </c>
      <c r="AG32">
        <v>12.787424000000001</v>
      </c>
      <c r="AH32">
        <v>33.51181013727561</v>
      </c>
      <c r="AI32">
        <v>0</v>
      </c>
      <c r="AJ32">
        <v>0</v>
      </c>
      <c r="AK32">
        <v>7.7093057525610718</v>
      </c>
      <c r="AL32">
        <v>0</v>
      </c>
      <c r="AM32">
        <v>3.1050862715678913</v>
      </c>
      <c r="AN32">
        <v>0.61983795086251958</v>
      </c>
      <c r="AO32">
        <v>0</v>
      </c>
      <c r="AP32">
        <v>0</v>
      </c>
      <c r="AQ32">
        <v>15.534569841269837</v>
      </c>
      <c r="AR32">
        <v>7.8109619565217399</v>
      </c>
      <c r="AS32">
        <v>1.2701293487957181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724.87582301674468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8.9901369821268045</v>
      </c>
      <c r="L33">
        <v>370.03114313068454</v>
      </c>
      <c r="M33">
        <v>27.130000000000003</v>
      </c>
      <c r="N33">
        <v>27.86306760625413</v>
      </c>
      <c r="O33">
        <v>0</v>
      </c>
      <c r="P33">
        <v>41.2</v>
      </c>
      <c r="Q33">
        <v>5.3069288606130716</v>
      </c>
      <c r="R33">
        <v>12.506930814524043</v>
      </c>
      <c r="S33">
        <v>7.79</v>
      </c>
      <c r="T33">
        <v>0</v>
      </c>
      <c r="U33">
        <v>20.79051650890661</v>
      </c>
      <c r="V33">
        <v>5.3630663615560641</v>
      </c>
      <c r="W33">
        <v>13.43</v>
      </c>
      <c r="X33">
        <v>43.74</v>
      </c>
      <c r="Y33">
        <v>0</v>
      </c>
      <c r="Z33">
        <v>3.844431818181818</v>
      </c>
      <c r="AA33">
        <v>8.2700084388185662</v>
      </c>
      <c r="AB33">
        <v>11.653278319579892</v>
      </c>
      <c r="AC33">
        <v>5.7159894769907327</v>
      </c>
      <c r="AD33">
        <v>8.0845230885692665</v>
      </c>
      <c r="AE33">
        <v>9.7198364875094629</v>
      </c>
      <c r="AF33">
        <v>11.514021298174441</v>
      </c>
      <c r="AG33">
        <v>12.787424000000001</v>
      </c>
      <c r="AH33">
        <v>33.51181013727561</v>
      </c>
      <c r="AI33">
        <v>0</v>
      </c>
      <c r="AJ33">
        <v>0</v>
      </c>
      <c r="AK33">
        <v>7.7093057525610718</v>
      </c>
      <c r="AL33">
        <v>0</v>
      </c>
      <c r="AM33">
        <v>3.1050862715678913</v>
      </c>
      <c r="AN33">
        <v>0.61983795086251958</v>
      </c>
      <c r="AO33">
        <v>0</v>
      </c>
      <c r="AP33">
        <v>0</v>
      </c>
      <c r="AQ33">
        <v>15.534569841269837</v>
      </c>
      <c r="AR33">
        <v>7.8109619565217399</v>
      </c>
      <c r="AS33">
        <v>1.2701293487957181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725.29300445134379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8.9901369821268045</v>
      </c>
      <c r="L34">
        <v>370.03114313068454</v>
      </c>
      <c r="M34">
        <v>27.130000000000003</v>
      </c>
      <c r="N34">
        <v>27.86306760625413</v>
      </c>
      <c r="O34">
        <v>0</v>
      </c>
      <c r="P34">
        <v>41.2</v>
      </c>
      <c r="Q34">
        <v>5.3069288606130716</v>
      </c>
      <c r="R34">
        <v>12.506930814524043</v>
      </c>
      <c r="S34">
        <v>7.79</v>
      </c>
      <c r="T34">
        <v>0</v>
      </c>
      <c r="U34">
        <v>20.79051650890661</v>
      </c>
      <c r="V34">
        <v>5.3630663615560641</v>
      </c>
      <c r="W34">
        <v>13.43</v>
      </c>
      <c r="X34">
        <v>43.74</v>
      </c>
      <c r="Y34">
        <v>0</v>
      </c>
      <c r="Z34">
        <v>3.844431818181818</v>
      </c>
      <c r="AA34">
        <v>7.1043544303797468</v>
      </c>
      <c r="AB34">
        <v>11.653278319579892</v>
      </c>
      <c r="AC34">
        <v>5.7159894769907327</v>
      </c>
      <c r="AD34">
        <v>8.0845230885692665</v>
      </c>
      <c r="AE34">
        <v>9.7198364875094629</v>
      </c>
      <c r="AF34">
        <v>11.514021298174441</v>
      </c>
      <c r="AG34">
        <v>12.787424000000001</v>
      </c>
      <c r="AH34">
        <v>33.51181013727561</v>
      </c>
      <c r="AI34">
        <v>0</v>
      </c>
      <c r="AJ34">
        <v>0</v>
      </c>
      <c r="AK34">
        <v>7.7093057525610718</v>
      </c>
      <c r="AL34">
        <v>0</v>
      </c>
      <c r="AM34">
        <v>3.1050862715678913</v>
      </c>
      <c r="AN34">
        <v>0.61983795086251958</v>
      </c>
      <c r="AO34">
        <v>0</v>
      </c>
      <c r="AP34">
        <v>0</v>
      </c>
      <c r="AQ34">
        <v>15.534569841269837</v>
      </c>
      <c r="AR34">
        <v>1.3008043478260871</v>
      </c>
      <c r="AS34">
        <v>1.2701293487957181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717.6171928342095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8.9901369821268045</v>
      </c>
      <c r="L35">
        <v>370.03114313068454</v>
      </c>
      <c r="M35">
        <v>27.130000000000003</v>
      </c>
      <c r="N35">
        <v>27.86306760625413</v>
      </c>
      <c r="O35">
        <v>0</v>
      </c>
      <c r="P35">
        <v>41.2</v>
      </c>
      <c r="Q35">
        <v>5.3069288606130716</v>
      </c>
      <c r="R35">
        <v>12.506930814524043</v>
      </c>
      <c r="S35">
        <v>7.79</v>
      </c>
      <c r="T35">
        <v>0</v>
      </c>
      <c r="U35">
        <v>20.79051650890661</v>
      </c>
      <c r="V35">
        <v>5.3630663615560641</v>
      </c>
      <c r="W35">
        <v>13.43</v>
      </c>
      <c r="X35">
        <v>29.156136196189877</v>
      </c>
      <c r="Y35">
        <v>0</v>
      </c>
      <c r="Z35">
        <v>3.844431818181818</v>
      </c>
      <c r="AA35">
        <v>7.1043544303797468</v>
      </c>
      <c r="AB35">
        <v>11.653278319579892</v>
      </c>
      <c r="AC35">
        <v>5.7159894769907327</v>
      </c>
      <c r="AD35">
        <v>8.0845230885692665</v>
      </c>
      <c r="AE35">
        <v>9.7198364875094629</v>
      </c>
      <c r="AF35">
        <v>11.514021298174441</v>
      </c>
      <c r="AG35">
        <v>12.787424000000001</v>
      </c>
      <c r="AH35">
        <v>33.51181013727561</v>
      </c>
      <c r="AI35">
        <v>0</v>
      </c>
      <c r="AJ35">
        <v>0</v>
      </c>
      <c r="AK35">
        <v>7.7093057525610718</v>
      </c>
      <c r="AL35">
        <v>0</v>
      </c>
      <c r="AM35">
        <v>3.1050862715678913</v>
      </c>
      <c r="AN35">
        <v>0.61983795086251958</v>
      </c>
      <c r="AO35">
        <v>0</v>
      </c>
      <c r="AP35">
        <v>0</v>
      </c>
      <c r="AQ35">
        <v>15.534569841269837</v>
      </c>
      <c r="AR35">
        <v>0.32826902173913047</v>
      </c>
      <c r="AS35">
        <v>1.2701293487957181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702.06079370431246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8.9901369821268045</v>
      </c>
      <c r="L36">
        <v>370.03114313068454</v>
      </c>
      <c r="M36">
        <v>27.130000000000003</v>
      </c>
      <c r="N36">
        <v>27.86306760625413</v>
      </c>
      <c r="O36">
        <v>0</v>
      </c>
      <c r="P36">
        <v>41.2</v>
      </c>
      <c r="Q36">
        <v>5.3069288606130716</v>
      </c>
      <c r="R36">
        <v>12.506930814524043</v>
      </c>
      <c r="S36">
        <v>7.79</v>
      </c>
      <c r="T36">
        <v>0</v>
      </c>
      <c r="U36">
        <v>20.79051650890661</v>
      </c>
      <c r="V36">
        <v>5.3630663615560641</v>
      </c>
      <c r="W36">
        <v>13.43</v>
      </c>
      <c r="X36">
        <v>29.156136196189877</v>
      </c>
      <c r="Y36">
        <v>0</v>
      </c>
      <c r="Z36">
        <v>0.64738636363636359</v>
      </c>
      <c r="AA36">
        <v>3.8926708860759494</v>
      </c>
      <c r="AB36">
        <v>0.78547636909227292</v>
      </c>
      <c r="AC36">
        <v>2.8533924925396574</v>
      </c>
      <c r="AD36">
        <v>5.3876366389099166</v>
      </c>
      <c r="AE36">
        <v>4.8599182437547315</v>
      </c>
      <c r="AF36">
        <v>7.8508874239350908</v>
      </c>
      <c r="AG36">
        <v>12.787424000000001</v>
      </c>
      <c r="AH36">
        <v>33.51181013727561</v>
      </c>
      <c r="AI36">
        <v>0</v>
      </c>
      <c r="AJ36">
        <v>0</v>
      </c>
      <c r="AK36">
        <v>7.7093057525610718</v>
      </c>
      <c r="AL36">
        <v>0</v>
      </c>
      <c r="AM36">
        <v>3.1050862715678913</v>
      </c>
      <c r="AN36">
        <v>0.61983795086251958</v>
      </c>
      <c r="AO36">
        <v>0</v>
      </c>
      <c r="AP36">
        <v>0</v>
      </c>
      <c r="AQ36">
        <v>11.650160317460315</v>
      </c>
      <c r="AR36">
        <v>0.32826902173913047</v>
      </c>
      <c r="AS36">
        <v>1.2701293487957181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666.81731767906138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8.9901369821268045</v>
      </c>
      <c r="L37">
        <v>370.03114313068454</v>
      </c>
      <c r="M37">
        <v>27.130000000000003</v>
      </c>
      <c r="N37">
        <v>27.86306760625413</v>
      </c>
      <c r="O37">
        <v>0</v>
      </c>
      <c r="P37">
        <v>41.2</v>
      </c>
      <c r="Q37">
        <v>5.3069288606130716</v>
      </c>
      <c r="R37">
        <v>12.506930814524043</v>
      </c>
      <c r="S37">
        <v>7.79</v>
      </c>
      <c r="T37">
        <v>0</v>
      </c>
      <c r="U37">
        <v>20.79051650890661</v>
      </c>
      <c r="V37">
        <v>5.3630663615560641</v>
      </c>
      <c r="W37">
        <v>13.43</v>
      </c>
      <c r="X37">
        <v>29.156136196189877</v>
      </c>
      <c r="Y37">
        <v>0</v>
      </c>
      <c r="Z37">
        <v>0</v>
      </c>
      <c r="AA37">
        <v>3.8926708860759494</v>
      </c>
      <c r="AB37">
        <v>0</v>
      </c>
      <c r="AC37">
        <v>2.8533924925396574</v>
      </c>
      <c r="AD37">
        <v>2.696886449659349</v>
      </c>
      <c r="AE37">
        <v>0</v>
      </c>
      <c r="AF37">
        <v>5.2339249492900599</v>
      </c>
      <c r="AG37">
        <v>12.787424000000001</v>
      </c>
      <c r="AH37">
        <v>24.602325871172123</v>
      </c>
      <c r="AI37">
        <v>0</v>
      </c>
      <c r="AJ37">
        <v>0</v>
      </c>
      <c r="AK37">
        <v>7.7093057525610718</v>
      </c>
      <c r="AL37">
        <v>0</v>
      </c>
      <c r="AM37">
        <v>1.5556114028507126</v>
      </c>
      <c r="AN37">
        <v>0.61983795086251958</v>
      </c>
      <c r="AO37">
        <v>0</v>
      </c>
      <c r="AP37">
        <v>0</v>
      </c>
      <c r="AQ37">
        <v>7.7688190476190462</v>
      </c>
      <c r="AR37">
        <v>0.32826902173913047</v>
      </c>
      <c r="AS37">
        <v>1.2701293487957181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640.87652363402049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8.9901369821268045</v>
      </c>
      <c r="L38">
        <v>370.03114313068454</v>
      </c>
      <c r="M38">
        <v>27.130000000000003</v>
      </c>
      <c r="N38">
        <v>27.86306760625413</v>
      </c>
      <c r="O38">
        <v>0</v>
      </c>
      <c r="P38">
        <v>41.2</v>
      </c>
      <c r="Q38">
        <v>5.3069288606130716</v>
      </c>
      <c r="R38">
        <v>12.506930814524043</v>
      </c>
      <c r="S38">
        <v>7.79</v>
      </c>
      <c r="T38">
        <v>0</v>
      </c>
      <c r="U38">
        <v>20.79051650890661</v>
      </c>
      <c r="V38">
        <v>5.3630663615560641</v>
      </c>
      <c r="W38">
        <v>13.43</v>
      </c>
      <c r="X38">
        <v>29.156136196189877</v>
      </c>
      <c r="Y38">
        <v>0</v>
      </c>
      <c r="Z38">
        <v>0</v>
      </c>
      <c r="AA38">
        <v>0</v>
      </c>
      <c r="AB38">
        <v>0</v>
      </c>
      <c r="AC38">
        <v>2.8533924925396574</v>
      </c>
      <c r="AD38">
        <v>2.696886449659349</v>
      </c>
      <c r="AE38">
        <v>0</v>
      </c>
      <c r="AF38">
        <v>5.2339249492900599</v>
      </c>
      <c r="AG38">
        <v>12.787424000000001</v>
      </c>
      <c r="AH38">
        <v>18.432569376979938</v>
      </c>
      <c r="AI38">
        <v>0</v>
      </c>
      <c r="AJ38">
        <v>0</v>
      </c>
      <c r="AK38">
        <v>7.7093057525610718</v>
      </c>
      <c r="AL38">
        <v>0</v>
      </c>
      <c r="AM38">
        <v>0</v>
      </c>
      <c r="AN38">
        <v>0.61983795086251958</v>
      </c>
      <c r="AO38">
        <v>0</v>
      </c>
      <c r="AP38">
        <v>0</v>
      </c>
      <c r="AQ38">
        <v>7.7688190476190462</v>
      </c>
      <c r="AR38">
        <v>0.32826902173913047</v>
      </c>
      <c r="AS38">
        <v>1.2701293487957181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629.25848485090171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8.9901369821268045</v>
      </c>
      <c r="L39">
        <v>370.03114313068454</v>
      </c>
      <c r="M39">
        <v>27.130000000000003</v>
      </c>
      <c r="N39">
        <v>27.86306760625413</v>
      </c>
      <c r="O39">
        <v>0</v>
      </c>
      <c r="P39">
        <v>41.2</v>
      </c>
      <c r="Q39">
        <v>5.3069288606130716</v>
      </c>
      <c r="R39">
        <v>12.506930814524043</v>
      </c>
      <c r="S39">
        <v>7.79</v>
      </c>
      <c r="T39">
        <v>0</v>
      </c>
      <c r="U39">
        <v>20.79051650890661</v>
      </c>
      <c r="V39">
        <v>5.3630663615560641</v>
      </c>
      <c r="W39">
        <v>13.43</v>
      </c>
      <c r="X39">
        <v>29.156136196189877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5.2339249492900599</v>
      </c>
      <c r="AG39">
        <v>12.787424000000001</v>
      </c>
      <c r="AH39">
        <v>12.28735691657867</v>
      </c>
      <c r="AI39">
        <v>0</v>
      </c>
      <c r="AJ39">
        <v>0</v>
      </c>
      <c r="AK39">
        <v>7.7093057525610718</v>
      </c>
      <c r="AL39">
        <v>0</v>
      </c>
      <c r="AM39">
        <v>0</v>
      </c>
      <c r="AN39">
        <v>0.61983795086251958</v>
      </c>
      <c r="AO39">
        <v>0</v>
      </c>
      <c r="AP39">
        <v>0</v>
      </c>
      <c r="AQ39">
        <v>7.7688190476190462</v>
      </c>
      <c r="AR39">
        <v>0.32826902173913047</v>
      </c>
      <c r="AS39">
        <v>1.2701293487957181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617.56299344830143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8.9901369821268045</v>
      </c>
      <c r="L40">
        <v>370.03114313068454</v>
      </c>
      <c r="M40">
        <v>27.130000000000003</v>
      </c>
      <c r="N40">
        <v>27.86306760625413</v>
      </c>
      <c r="O40">
        <v>0</v>
      </c>
      <c r="P40">
        <v>41.2</v>
      </c>
      <c r="Q40">
        <v>5.3069288606130716</v>
      </c>
      <c r="R40">
        <v>12.506930814524043</v>
      </c>
      <c r="S40">
        <v>7.79</v>
      </c>
      <c r="T40">
        <v>0</v>
      </c>
      <c r="U40">
        <v>20.79051650890661</v>
      </c>
      <c r="V40">
        <v>5.3630663615560641</v>
      </c>
      <c r="W40">
        <v>13.43</v>
      </c>
      <c r="X40">
        <v>29.156136196189877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5.2339249492900599</v>
      </c>
      <c r="AG40">
        <v>12.787424000000001</v>
      </c>
      <c r="AH40">
        <v>5.5868356916578668</v>
      </c>
      <c r="AI40">
        <v>0</v>
      </c>
      <c r="AJ40">
        <v>0</v>
      </c>
      <c r="AK40">
        <v>7.7093057525610718</v>
      </c>
      <c r="AL40">
        <v>0</v>
      </c>
      <c r="AM40">
        <v>0</v>
      </c>
      <c r="AN40">
        <v>0.61983795086251958</v>
      </c>
      <c r="AO40">
        <v>0</v>
      </c>
      <c r="AP40">
        <v>0</v>
      </c>
      <c r="AQ40">
        <v>7.7688190476190462</v>
      </c>
      <c r="AR40">
        <v>0.32826902173913047</v>
      </c>
      <c r="AS40">
        <v>3.1722554267023497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612.76459830128715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8.9901369821268045</v>
      </c>
      <c r="L41">
        <v>370.03114313068454</v>
      </c>
      <c r="M41">
        <v>27.130000000000003</v>
      </c>
      <c r="N41">
        <v>27.86306760625413</v>
      </c>
      <c r="O41">
        <v>0</v>
      </c>
      <c r="P41">
        <v>41.2</v>
      </c>
      <c r="Q41">
        <v>5.3069288606130716</v>
      </c>
      <c r="R41">
        <v>12.506930814524043</v>
      </c>
      <c r="S41">
        <v>7.79</v>
      </c>
      <c r="T41">
        <v>0</v>
      </c>
      <c r="U41">
        <v>20.79051650890661</v>
      </c>
      <c r="V41">
        <v>5.3630663615560641</v>
      </c>
      <c r="W41">
        <v>13.43</v>
      </c>
      <c r="X41">
        <v>29.156136196189877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5.2339249492900599</v>
      </c>
      <c r="AG41">
        <v>12.787424000000001</v>
      </c>
      <c r="AH41">
        <v>0</v>
      </c>
      <c r="AI41">
        <v>0</v>
      </c>
      <c r="AJ41">
        <v>0</v>
      </c>
      <c r="AK41">
        <v>7.7093057525610718</v>
      </c>
      <c r="AL41">
        <v>0</v>
      </c>
      <c r="AM41">
        <v>0</v>
      </c>
      <c r="AN41">
        <v>0.61983795086251958</v>
      </c>
      <c r="AO41">
        <v>0</v>
      </c>
      <c r="AP41">
        <v>2.0034040000000006</v>
      </c>
      <c r="AQ41">
        <v>7.7688190476190462</v>
      </c>
      <c r="AR41">
        <v>7.8109619565217399</v>
      </c>
      <c r="AS41">
        <v>3.1722554267023497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616.66385954441193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8.9901369821268045</v>
      </c>
      <c r="L42">
        <v>370.03114313068454</v>
      </c>
      <c r="M42">
        <v>27.130000000000003</v>
      </c>
      <c r="N42">
        <v>27.86306760625413</v>
      </c>
      <c r="O42">
        <v>0</v>
      </c>
      <c r="P42">
        <v>41.2</v>
      </c>
      <c r="Q42">
        <v>5.3069288606130716</v>
      </c>
      <c r="R42">
        <v>12.506930814524043</v>
      </c>
      <c r="S42">
        <v>7.79</v>
      </c>
      <c r="T42">
        <v>0</v>
      </c>
      <c r="U42">
        <v>20.79051650890661</v>
      </c>
      <c r="V42">
        <v>5.3630663615560641</v>
      </c>
      <c r="W42">
        <v>13.43</v>
      </c>
      <c r="X42">
        <v>29.156136196189877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5.2339249492900599</v>
      </c>
      <c r="AG42">
        <v>12.787424000000001</v>
      </c>
      <c r="AH42">
        <v>0</v>
      </c>
      <c r="AI42">
        <v>0</v>
      </c>
      <c r="AJ42">
        <v>0</v>
      </c>
      <c r="AK42">
        <v>7.7093057525610718</v>
      </c>
      <c r="AL42">
        <v>0</v>
      </c>
      <c r="AM42">
        <v>0</v>
      </c>
      <c r="AN42">
        <v>0.61983795086251958</v>
      </c>
      <c r="AO42">
        <v>0</v>
      </c>
      <c r="AP42">
        <v>2.0034040000000006</v>
      </c>
      <c r="AQ42">
        <v>7.7688190476190462</v>
      </c>
      <c r="AR42">
        <v>7.8109619565217399</v>
      </c>
      <c r="AS42">
        <v>3.1722554267023497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616.66385954441193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6.7600000000000016</v>
      </c>
      <c r="L43">
        <v>317.19078924443926</v>
      </c>
      <c r="M43">
        <v>27.130000000000003</v>
      </c>
      <c r="N43">
        <v>27.86306760625413</v>
      </c>
      <c r="O43">
        <v>0</v>
      </c>
      <c r="P43">
        <v>41.2</v>
      </c>
      <c r="Q43">
        <v>5.5163921568627439</v>
      </c>
      <c r="R43">
        <v>12.506242114749174</v>
      </c>
      <c r="S43">
        <v>7.79</v>
      </c>
      <c r="T43">
        <v>0</v>
      </c>
      <c r="U43">
        <v>20.79051650890661</v>
      </c>
      <c r="V43">
        <v>5.3638285714285718</v>
      </c>
      <c r="W43">
        <v>13.43</v>
      </c>
      <c r="X43">
        <v>29.156136196189877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5.2339249492900599</v>
      </c>
      <c r="AG43">
        <v>12.787424000000001</v>
      </c>
      <c r="AH43">
        <v>0</v>
      </c>
      <c r="AI43">
        <v>0</v>
      </c>
      <c r="AJ43">
        <v>0</v>
      </c>
      <c r="AK43">
        <v>7.7093057525610718</v>
      </c>
      <c r="AL43">
        <v>0</v>
      </c>
      <c r="AM43">
        <v>0</v>
      </c>
      <c r="AN43">
        <v>0.61983795086251958</v>
      </c>
      <c r="AO43">
        <v>0</v>
      </c>
      <c r="AP43">
        <v>2.0034040000000006</v>
      </c>
      <c r="AQ43">
        <v>7.7688190476190462</v>
      </c>
      <c r="AR43">
        <v>7.8109619565217399</v>
      </c>
      <c r="AS43">
        <v>3.1722554267023497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561.80290548238713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5.2299999999999995</v>
      </c>
      <c r="L44">
        <v>317.19078924443926</v>
      </c>
      <c r="M44">
        <v>27.130000000000003</v>
      </c>
      <c r="N44">
        <v>27.86306760625413</v>
      </c>
      <c r="O44">
        <v>0</v>
      </c>
      <c r="P44">
        <v>41.2</v>
      </c>
      <c r="Q44">
        <v>5.5163921568627439</v>
      </c>
      <c r="R44">
        <v>12.506242114749174</v>
      </c>
      <c r="S44">
        <v>7.79</v>
      </c>
      <c r="T44">
        <v>0</v>
      </c>
      <c r="U44">
        <v>20.79051650890661</v>
      </c>
      <c r="V44">
        <v>5.583783370966767</v>
      </c>
      <c r="W44">
        <v>13.43</v>
      </c>
      <c r="X44">
        <v>29.156136196189877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5.2339249492900599</v>
      </c>
      <c r="AG44">
        <v>12.787424000000001</v>
      </c>
      <c r="AH44">
        <v>0</v>
      </c>
      <c r="AI44">
        <v>0</v>
      </c>
      <c r="AJ44">
        <v>0</v>
      </c>
      <c r="AK44">
        <v>7.7093057525610718</v>
      </c>
      <c r="AL44">
        <v>0</v>
      </c>
      <c r="AM44">
        <v>0</v>
      </c>
      <c r="AN44">
        <v>0.61983795086251958</v>
      </c>
      <c r="AO44">
        <v>0</v>
      </c>
      <c r="AP44">
        <v>2.0034040000000006</v>
      </c>
      <c r="AQ44">
        <v>7.7688190476190462</v>
      </c>
      <c r="AR44">
        <v>0.65040217391304356</v>
      </c>
      <c r="AS44">
        <v>3.1722554267023497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553.3323004993166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4.9500000000000011</v>
      </c>
      <c r="L45">
        <v>270</v>
      </c>
      <c r="M45">
        <v>27.130000000000003</v>
      </c>
      <c r="N45">
        <v>27.86306760625413</v>
      </c>
      <c r="O45">
        <v>0</v>
      </c>
      <c r="P45">
        <v>41.2</v>
      </c>
      <c r="Q45">
        <v>5.5163921568627439</v>
      </c>
      <c r="R45">
        <v>12.506242114749174</v>
      </c>
      <c r="S45">
        <v>7.79</v>
      </c>
      <c r="T45">
        <v>0</v>
      </c>
      <c r="U45">
        <v>20.79051650890661</v>
      </c>
      <c r="V45">
        <v>5.5835321686201693</v>
      </c>
      <c r="W45">
        <v>13.43</v>
      </c>
      <c r="X45">
        <v>29.156136196189877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5.2339249492900599</v>
      </c>
      <c r="AG45">
        <v>12.787424000000001</v>
      </c>
      <c r="AH45">
        <v>0</v>
      </c>
      <c r="AI45">
        <v>0</v>
      </c>
      <c r="AJ45">
        <v>0</v>
      </c>
      <c r="AK45">
        <v>7.7093057525610718</v>
      </c>
      <c r="AL45">
        <v>0</v>
      </c>
      <c r="AM45">
        <v>0</v>
      </c>
      <c r="AN45">
        <v>0.61983795086251958</v>
      </c>
      <c r="AO45">
        <v>0</v>
      </c>
      <c r="AP45">
        <v>2.0034040000000006</v>
      </c>
      <c r="AQ45">
        <v>7.7688190476190462</v>
      </c>
      <c r="AR45">
        <v>0.32826902173913047</v>
      </c>
      <c r="AS45">
        <v>3.1722554267023497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505.53912690035685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4.95</v>
      </c>
      <c r="L46">
        <v>203.77107011393517</v>
      </c>
      <c r="M46">
        <v>27.130000000000003</v>
      </c>
      <c r="N46">
        <v>27.86306760625413</v>
      </c>
      <c r="O46">
        <v>0</v>
      </c>
      <c r="P46">
        <v>41.2</v>
      </c>
      <c r="Q46">
        <v>5.5163921568627439</v>
      </c>
      <c r="R46">
        <v>12.506242114749174</v>
      </c>
      <c r="S46">
        <v>7.79</v>
      </c>
      <c r="T46">
        <v>0</v>
      </c>
      <c r="U46">
        <v>20.79051650890661</v>
      </c>
      <c r="V46">
        <v>5.5835321686201693</v>
      </c>
      <c r="W46">
        <v>13.43</v>
      </c>
      <c r="X46">
        <v>29.156136196189877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5.2339249492900599</v>
      </c>
      <c r="AG46">
        <v>12.787424000000001</v>
      </c>
      <c r="AH46">
        <v>0</v>
      </c>
      <c r="AI46">
        <v>0</v>
      </c>
      <c r="AJ46">
        <v>0</v>
      </c>
      <c r="AK46">
        <v>7.7093057525610718</v>
      </c>
      <c r="AL46">
        <v>0</v>
      </c>
      <c r="AM46">
        <v>0</v>
      </c>
      <c r="AN46">
        <v>0.61983795086251958</v>
      </c>
      <c r="AO46">
        <v>0</v>
      </c>
      <c r="AP46">
        <v>2.0034040000000006</v>
      </c>
      <c r="AQ46">
        <v>7.7688190476190462</v>
      </c>
      <c r="AR46">
        <v>0.32826902173913047</v>
      </c>
      <c r="AS46">
        <v>1.2701293487957181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437.4080709363854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4.95</v>
      </c>
      <c r="L47">
        <v>203.77107011393517</v>
      </c>
      <c r="M47">
        <v>27.130000000000003</v>
      </c>
      <c r="N47">
        <v>27.86306760625413</v>
      </c>
      <c r="O47">
        <v>0</v>
      </c>
      <c r="P47">
        <v>41.2</v>
      </c>
      <c r="Q47">
        <v>5.5200000000000005</v>
      </c>
      <c r="R47">
        <v>12.504958349861166</v>
      </c>
      <c r="S47">
        <v>7.79</v>
      </c>
      <c r="T47">
        <v>0</v>
      </c>
      <c r="U47">
        <v>20.79051650890661</v>
      </c>
      <c r="V47">
        <v>5.3630663615560641</v>
      </c>
      <c r="W47">
        <v>13.43</v>
      </c>
      <c r="X47">
        <v>29.156136196189877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5.2339249492900599</v>
      </c>
      <c r="AG47">
        <v>12.787424000000001</v>
      </c>
      <c r="AH47">
        <v>0</v>
      </c>
      <c r="AI47">
        <v>0</v>
      </c>
      <c r="AJ47">
        <v>0</v>
      </c>
      <c r="AK47">
        <v>7.7093057525610718</v>
      </c>
      <c r="AL47">
        <v>0</v>
      </c>
      <c r="AM47">
        <v>0</v>
      </c>
      <c r="AN47">
        <v>0.61983795086251958</v>
      </c>
      <c r="AO47">
        <v>0</v>
      </c>
      <c r="AP47">
        <v>0.30373200000000006</v>
      </c>
      <c r="AQ47">
        <v>7.7688190476190462</v>
      </c>
      <c r="AR47">
        <v>0.32826902173913047</v>
      </c>
      <c r="AS47">
        <v>1.2701293487957181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435.49025720757049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4.95</v>
      </c>
      <c r="L48">
        <v>203.77107011393517</v>
      </c>
      <c r="M48">
        <v>27.130000000000003</v>
      </c>
      <c r="N48">
        <v>27.86306760625413</v>
      </c>
      <c r="O48">
        <v>0</v>
      </c>
      <c r="P48">
        <v>41.2</v>
      </c>
      <c r="Q48">
        <v>3.37</v>
      </c>
      <c r="R48">
        <v>6.8735086823289064</v>
      </c>
      <c r="S48">
        <v>4.28</v>
      </c>
      <c r="T48">
        <v>0</v>
      </c>
      <c r="U48">
        <v>20.79051650890661</v>
      </c>
      <c r="V48">
        <v>5.3630663615560641</v>
      </c>
      <c r="W48">
        <v>13.43</v>
      </c>
      <c r="X48">
        <v>29.156136196189877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5.2339249492900599</v>
      </c>
      <c r="AG48">
        <v>12.787424000000001</v>
      </c>
      <c r="AH48">
        <v>0</v>
      </c>
      <c r="AI48">
        <v>0</v>
      </c>
      <c r="AJ48">
        <v>0</v>
      </c>
      <c r="AK48">
        <v>7.7093057525610718</v>
      </c>
      <c r="AL48">
        <v>0</v>
      </c>
      <c r="AM48">
        <v>0</v>
      </c>
      <c r="AN48">
        <v>0.61983795086251958</v>
      </c>
      <c r="AO48">
        <v>0</v>
      </c>
      <c r="AP48">
        <v>0.30373200000000006</v>
      </c>
      <c r="AQ48">
        <v>7.7688190476190462</v>
      </c>
      <c r="AR48">
        <v>0.32826902173913047</v>
      </c>
      <c r="AS48">
        <v>1.2701293487957181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424.19880754003822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4.95</v>
      </c>
      <c r="L49">
        <v>203.77107011393517</v>
      </c>
      <c r="M49">
        <v>27.130000000000003</v>
      </c>
      <c r="N49">
        <v>27.86306760625413</v>
      </c>
      <c r="O49">
        <v>0</v>
      </c>
      <c r="P49">
        <v>41.2</v>
      </c>
      <c r="Q49">
        <v>3.24</v>
      </c>
      <c r="R49">
        <v>6.8735086823289064</v>
      </c>
      <c r="S49">
        <v>4.28</v>
      </c>
      <c r="T49">
        <v>0</v>
      </c>
      <c r="U49">
        <v>20.79051650890661</v>
      </c>
      <c r="V49">
        <v>3.3721755971594574</v>
      </c>
      <c r="W49">
        <v>7.38</v>
      </c>
      <c r="X49">
        <v>29.156136196189877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5.2339249492900599</v>
      </c>
      <c r="AG49">
        <v>12.787424000000001</v>
      </c>
      <c r="AH49">
        <v>0</v>
      </c>
      <c r="AI49">
        <v>0</v>
      </c>
      <c r="AJ49">
        <v>0</v>
      </c>
      <c r="AK49">
        <v>7.7093057525610718</v>
      </c>
      <c r="AL49">
        <v>0</v>
      </c>
      <c r="AM49">
        <v>0</v>
      </c>
      <c r="AN49">
        <v>0.61983795086251958</v>
      </c>
      <c r="AO49">
        <v>0</v>
      </c>
      <c r="AP49">
        <v>0.30373200000000006</v>
      </c>
      <c r="AQ49">
        <v>7.7688190476190462</v>
      </c>
      <c r="AR49">
        <v>7.8109619565217399</v>
      </c>
      <c r="AS49">
        <v>1.2701293487957181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423.51060971042426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4.95</v>
      </c>
      <c r="L50">
        <v>203.77107011393517</v>
      </c>
      <c r="M50">
        <v>27.130000000000003</v>
      </c>
      <c r="N50">
        <v>27.86306760625413</v>
      </c>
      <c r="O50">
        <v>0</v>
      </c>
      <c r="P50">
        <v>41.2</v>
      </c>
      <c r="Q50">
        <v>3.24</v>
      </c>
      <c r="R50">
        <v>6.8735086823289064</v>
      </c>
      <c r="S50">
        <v>4.28</v>
      </c>
      <c r="T50">
        <v>0</v>
      </c>
      <c r="U50">
        <v>20.79051650890661</v>
      </c>
      <c r="V50">
        <v>3.3721755971594574</v>
      </c>
      <c r="W50">
        <v>7.38</v>
      </c>
      <c r="X50">
        <v>29.156136196189877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5.2339249492900599</v>
      </c>
      <c r="AG50">
        <v>12.787424000000001</v>
      </c>
      <c r="AH50">
        <v>0</v>
      </c>
      <c r="AI50">
        <v>0</v>
      </c>
      <c r="AJ50">
        <v>0</v>
      </c>
      <c r="AK50">
        <v>7.7093057525610718</v>
      </c>
      <c r="AL50">
        <v>0</v>
      </c>
      <c r="AM50">
        <v>0</v>
      </c>
      <c r="AN50">
        <v>0.61983795086251958</v>
      </c>
      <c r="AO50">
        <v>0</v>
      </c>
      <c r="AP50">
        <v>0.30373200000000006</v>
      </c>
      <c r="AQ50">
        <v>7.7688190476190462</v>
      </c>
      <c r="AR50">
        <v>7.8109619565217399</v>
      </c>
      <c r="AS50">
        <v>1.2701293487957181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423.51060971042426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4.95</v>
      </c>
      <c r="L51">
        <v>203.77107011393517</v>
      </c>
      <c r="M51">
        <v>27.130000000000003</v>
      </c>
      <c r="N51">
        <v>27.86306760625413</v>
      </c>
      <c r="O51">
        <v>0</v>
      </c>
      <c r="P51">
        <v>41.2</v>
      </c>
      <c r="Q51">
        <v>3.24</v>
      </c>
      <c r="R51">
        <v>6.8735086823289064</v>
      </c>
      <c r="S51">
        <v>4.28</v>
      </c>
      <c r="T51">
        <v>0</v>
      </c>
      <c r="U51">
        <v>20.79051650890661</v>
      </c>
      <c r="V51">
        <v>4.1100000000000003</v>
      </c>
      <c r="W51">
        <v>7.38</v>
      </c>
      <c r="X51">
        <v>29.156136196189877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5.2339249492900599</v>
      </c>
      <c r="AG51">
        <v>12.787424000000001</v>
      </c>
      <c r="AH51">
        <v>0</v>
      </c>
      <c r="AI51">
        <v>0</v>
      </c>
      <c r="AJ51">
        <v>0</v>
      </c>
      <c r="AK51">
        <v>7.7093057525610718</v>
      </c>
      <c r="AL51">
        <v>0</v>
      </c>
      <c r="AM51">
        <v>0</v>
      </c>
      <c r="AN51">
        <v>0.61983795086251958</v>
      </c>
      <c r="AO51">
        <v>0</v>
      </c>
      <c r="AP51">
        <v>0.30373200000000006</v>
      </c>
      <c r="AQ51">
        <v>7.7688190476190462</v>
      </c>
      <c r="AR51">
        <v>0.65040217391304356</v>
      </c>
      <c r="AS51">
        <v>1.2701293487957181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417.08787433065612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4.95</v>
      </c>
      <c r="L52">
        <v>203.77107011393517</v>
      </c>
      <c r="M52">
        <v>27.130000000000003</v>
      </c>
      <c r="N52">
        <v>27.86306760625413</v>
      </c>
      <c r="O52">
        <v>0</v>
      </c>
      <c r="P52">
        <v>41.2</v>
      </c>
      <c r="Q52">
        <v>3.24</v>
      </c>
      <c r="R52">
        <v>6.8735086823289064</v>
      </c>
      <c r="S52">
        <v>4.28</v>
      </c>
      <c r="T52">
        <v>0</v>
      </c>
      <c r="U52">
        <v>20.79051650890661</v>
      </c>
      <c r="V52">
        <v>4.1100000000000003</v>
      </c>
      <c r="W52">
        <v>7.38</v>
      </c>
      <c r="X52">
        <v>29.156136196189877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5.2339249492900599</v>
      </c>
      <c r="AG52">
        <v>12.787424000000001</v>
      </c>
      <c r="AH52">
        <v>0</v>
      </c>
      <c r="AI52">
        <v>0</v>
      </c>
      <c r="AJ52">
        <v>0</v>
      </c>
      <c r="AK52">
        <v>7.7093057525610718</v>
      </c>
      <c r="AL52">
        <v>0</v>
      </c>
      <c r="AM52">
        <v>0</v>
      </c>
      <c r="AN52">
        <v>0.61983795086251958</v>
      </c>
      <c r="AO52">
        <v>0</v>
      </c>
      <c r="AP52">
        <v>0.30373200000000006</v>
      </c>
      <c r="AQ52">
        <v>7.7688190476190462</v>
      </c>
      <c r="AR52">
        <v>0.26077445652173914</v>
      </c>
      <c r="AS52">
        <v>1.2701293487957181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416.69824661326481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4.8099999999999996</v>
      </c>
      <c r="L53">
        <v>203.77107011393517</v>
      </c>
      <c r="M53">
        <v>27.130000000000003</v>
      </c>
      <c r="N53">
        <v>27.86306760625413</v>
      </c>
      <c r="O53">
        <v>0</v>
      </c>
      <c r="P53">
        <v>41.2</v>
      </c>
      <c r="Q53">
        <v>3.24</v>
      </c>
      <c r="R53">
        <v>6.8735086823289064</v>
      </c>
      <c r="S53">
        <v>4.28</v>
      </c>
      <c r="T53">
        <v>0</v>
      </c>
      <c r="U53">
        <v>20.79051650890661</v>
      </c>
      <c r="V53">
        <v>4.1100000000000003</v>
      </c>
      <c r="W53">
        <v>7.38</v>
      </c>
      <c r="X53">
        <v>26.495612151191324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5.2339249492900599</v>
      </c>
      <c r="AG53">
        <v>12.787424000000001</v>
      </c>
      <c r="AH53">
        <v>0</v>
      </c>
      <c r="AI53">
        <v>0</v>
      </c>
      <c r="AJ53">
        <v>0</v>
      </c>
      <c r="AK53">
        <v>7.7093057525610718</v>
      </c>
      <c r="AL53">
        <v>0</v>
      </c>
      <c r="AM53">
        <v>0</v>
      </c>
      <c r="AN53">
        <v>0.61983795086251958</v>
      </c>
      <c r="AO53">
        <v>0</v>
      </c>
      <c r="AP53">
        <v>0.30373200000000006</v>
      </c>
      <c r="AQ53">
        <v>7.7688190476190462</v>
      </c>
      <c r="AR53">
        <v>0.26077445652173914</v>
      </c>
      <c r="AS53">
        <v>1.2701293487957181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413.89772256826626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4.8099999999999996</v>
      </c>
      <c r="L54">
        <v>203.77107011393517</v>
      </c>
      <c r="M54">
        <v>27.130000000000003</v>
      </c>
      <c r="N54">
        <v>27.86306760625413</v>
      </c>
      <c r="O54">
        <v>0</v>
      </c>
      <c r="P54">
        <v>41.2</v>
      </c>
      <c r="Q54">
        <v>3.24</v>
      </c>
      <c r="R54">
        <v>6.8735086823289064</v>
      </c>
      <c r="S54">
        <v>4.28</v>
      </c>
      <c r="T54">
        <v>0</v>
      </c>
      <c r="U54">
        <v>20.79051650890661</v>
      </c>
      <c r="V54">
        <v>4.1100000000000003</v>
      </c>
      <c r="W54">
        <v>7.38</v>
      </c>
      <c r="X54">
        <v>21.395463215572494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5.2339249492900599</v>
      </c>
      <c r="AG54">
        <v>12.787424000000001</v>
      </c>
      <c r="AH54">
        <v>0</v>
      </c>
      <c r="AI54">
        <v>0</v>
      </c>
      <c r="AJ54">
        <v>0</v>
      </c>
      <c r="AK54">
        <v>7.7093057525610718</v>
      </c>
      <c r="AL54">
        <v>0</v>
      </c>
      <c r="AM54">
        <v>0</v>
      </c>
      <c r="AN54">
        <v>0.61983795086251958</v>
      </c>
      <c r="AO54">
        <v>0</v>
      </c>
      <c r="AP54">
        <v>0.30373200000000006</v>
      </c>
      <c r="AQ54">
        <v>7.7688190476190462</v>
      </c>
      <c r="AR54">
        <v>0.26077445652173914</v>
      </c>
      <c r="AS54">
        <v>1.2701293487957181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408.79757363264741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4.8099999999999996</v>
      </c>
      <c r="L55">
        <v>203.77107011393517</v>
      </c>
      <c r="M55">
        <v>27.130000000000003</v>
      </c>
      <c r="N55">
        <v>27.86306760625413</v>
      </c>
      <c r="O55">
        <v>0</v>
      </c>
      <c r="P55">
        <v>41.2</v>
      </c>
      <c r="Q55">
        <v>3.24</v>
      </c>
      <c r="R55">
        <v>6.8735086823289064</v>
      </c>
      <c r="S55">
        <v>4.28</v>
      </c>
      <c r="T55">
        <v>0</v>
      </c>
      <c r="U55">
        <v>20.79051650890661</v>
      </c>
      <c r="V55">
        <v>4.1100000000000003</v>
      </c>
      <c r="W55">
        <v>7.38</v>
      </c>
      <c r="X55">
        <v>21.67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5.2339249492900599</v>
      </c>
      <c r="AG55">
        <v>12.787424000000001</v>
      </c>
      <c r="AH55">
        <v>0</v>
      </c>
      <c r="AI55">
        <v>0</v>
      </c>
      <c r="AJ55">
        <v>0</v>
      </c>
      <c r="AK55">
        <v>7.7093057525610718</v>
      </c>
      <c r="AL55">
        <v>0</v>
      </c>
      <c r="AM55">
        <v>0</v>
      </c>
      <c r="AN55">
        <v>0.61983795086251958</v>
      </c>
      <c r="AO55">
        <v>0</v>
      </c>
      <c r="AP55">
        <v>0.30373200000000006</v>
      </c>
      <c r="AQ55">
        <v>7.7688190476190462</v>
      </c>
      <c r="AR55">
        <v>0.19327989130434783</v>
      </c>
      <c r="AS55">
        <v>1.2701293487957181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409.00461585185758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4.8099999999999996</v>
      </c>
      <c r="L56">
        <v>203.77107011393517</v>
      </c>
      <c r="M56">
        <v>27.130000000000003</v>
      </c>
      <c r="N56">
        <v>27.86306760625413</v>
      </c>
      <c r="O56">
        <v>0</v>
      </c>
      <c r="P56">
        <v>41.2</v>
      </c>
      <c r="Q56">
        <v>3.24</v>
      </c>
      <c r="R56">
        <v>6.8735086823289064</v>
      </c>
      <c r="S56">
        <v>4.28</v>
      </c>
      <c r="T56">
        <v>0</v>
      </c>
      <c r="U56">
        <v>20.79051650890661</v>
      </c>
      <c r="V56">
        <v>4.1100000000000003</v>
      </c>
      <c r="W56">
        <v>7.38</v>
      </c>
      <c r="X56">
        <v>21.67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5.2339249492900599</v>
      </c>
      <c r="AG56">
        <v>12.787424000000001</v>
      </c>
      <c r="AH56">
        <v>0</v>
      </c>
      <c r="AI56">
        <v>0</v>
      </c>
      <c r="AJ56">
        <v>0</v>
      </c>
      <c r="AK56">
        <v>7.7093057525610718</v>
      </c>
      <c r="AL56">
        <v>0</v>
      </c>
      <c r="AM56">
        <v>0</v>
      </c>
      <c r="AN56">
        <v>0.61983795086251958</v>
      </c>
      <c r="AO56">
        <v>0</v>
      </c>
      <c r="AP56">
        <v>0.30373200000000006</v>
      </c>
      <c r="AQ56">
        <v>7.7688190476190462</v>
      </c>
      <c r="AR56">
        <v>0.19327989130434783</v>
      </c>
      <c r="AS56">
        <v>1.2701293487957181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409.00461585185758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4.92</v>
      </c>
      <c r="L57">
        <v>203.77107011393517</v>
      </c>
      <c r="M57">
        <v>27.130000000000003</v>
      </c>
      <c r="N57">
        <v>27.86306760625413</v>
      </c>
      <c r="O57">
        <v>0</v>
      </c>
      <c r="P57">
        <v>41.2</v>
      </c>
      <c r="Q57">
        <v>3.24</v>
      </c>
      <c r="R57">
        <v>6.8735086823289064</v>
      </c>
      <c r="S57">
        <v>4.28</v>
      </c>
      <c r="T57">
        <v>0</v>
      </c>
      <c r="U57">
        <v>20.79051650890661</v>
      </c>
      <c r="V57">
        <v>4.1100000000000003</v>
      </c>
      <c r="W57">
        <v>7.38</v>
      </c>
      <c r="X57">
        <v>21.67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5.2339249492900599</v>
      </c>
      <c r="AG57">
        <v>12.787424000000001</v>
      </c>
      <c r="AH57">
        <v>0</v>
      </c>
      <c r="AI57">
        <v>0</v>
      </c>
      <c r="AJ57">
        <v>0</v>
      </c>
      <c r="AK57">
        <v>7.7093057525610718</v>
      </c>
      <c r="AL57">
        <v>0</v>
      </c>
      <c r="AM57">
        <v>0</v>
      </c>
      <c r="AN57">
        <v>0.61983795086251958</v>
      </c>
      <c r="AO57">
        <v>0</v>
      </c>
      <c r="AP57">
        <v>0.30373200000000006</v>
      </c>
      <c r="AQ57">
        <v>7.7688190476190462</v>
      </c>
      <c r="AR57">
        <v>0.19327989130434783</v>
      </c>
      <c r="AS57">
        <v>1.2701293487957181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409.11461585185754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4.92</v>
      </c>
      <c r="L58">
        <v>203.77107011393517</v>
      </c>
      <c r="M58">
        <v>27.130000000000003</v>
      </c>
      <c r="N58">
        <v>27.86306760625413</v>
      </c>
      <c r="O58">
        <v>0</v>
      </c>
      <c r="P58">
        <v>41.2</v>
      </c>
      <c r="Q58">
        <v>3.24</v>
      </c>
      <c r="R58">
        <v>6.8735086823289064</v>
      </c>
      <c r="S58">
        <v>4.28</v>
      </c>
      <c r="T58">
        <v>0</v>
      </c>
      <c r="U58">
        <v>20.79051650890661</v>
      </c>
      <c r="V58">
        <v>4.1100000000000003</v>
      </c>
      <c r="W58">
        <v>7.38</v>
      </c>
      <c r="X58">
        <v>21.67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5.2339249492900599</v>
      </c>
      <c r="AG58">
        <v>12.787424000000001</v>
      </c>
      <c r="AH58">
        <v>0</v>
      </c>
      <c r="AI58">
        <v>0</v>
      </c>
      <c r="AJ58">
        <v>0</v>
      </c>
      <c r="AK58">
        <v>7.7093057525610718</v>
      </c>
      <c r="AL58">
        <v>0</v>
      </c>
      <c r="AM58">
        <v>0</v>
      </c>
      <c r="AN58">
        <v>0.61983795086251958</v>
      </c>
      <c r="AO58">
        <v>0</v>
      </c>
      <c r="AP58">
        <v>0.30373200000000006</v>
      </c>
      <c r="AQ58">
        <v>7.7688190476190462</v>
      </c>
      <c r="AR58">
        <v>0.19327989130434783</v>
      </c>
      <c r="AS58">
        <v>1.2701293487957181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409.11461585185754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4.92</v>
      </c>
      <c r="L59">
        <v>203.69</v>
      </c>
      <c r="M59">
        <v>27.130000000000003</v>
      </c>
      <c r="N59">
        <v>27.86306760625413</v>
      </c>
      <c r="O59">
        <v>0</v>
      </c>
      <c r="P59">
        <v>41.2</v>
      </c>
      <c r="Q59">
        <v>3.24</v>
      </c>
      <c r="R59">
        <v>6.8735086823289064</v>
      </c>
      <c r="S59">
        <v>4.28</v>
      </c>
      <c r="T59">
        <v>0</v>
      </c>
      <c r="U59">
        <v>20.79051650890661</v>
      </c>
      <c r="V59">
        <v>4.1100000000000003</v>
      </c>
      <c r="W59">
        <v>7.38</v>
      </c>
      <c r="X59">
        <v>21.67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5.2339249492900599</v>
      </c>
      <c r="AG59">
        <v>12.787424000000001</v>
      </c>
      <c r="AH59">
        <v>0</v>
      </c>
      <c r="AI59">
        <v>0</v>
      </c>
      <c r="AJ59">
        <v>0</v>
      </c>
      <c r="AK59">
        <v>7.7093057525610718</v>
      </c>
      <c r="AL59">
        <v>0</v>
      </c>
      <c r="AM59">
        <v>0</v>
      </c>
      <c r="AN59">
        <v>0.61983795086251958</v>
      </c>
      <c r="AO59">
        <v>0</v>
      </c>
      <c r="AP59">
        <v>0.30373200000000006</v>
      </c>
      <c r="AQ59">
        <v>7.7688190476190462</v>
      </c>
      <c r="AR59">
        <v>0.19327989130434783</v>
      </c>
      <c r="AS59">
        <v>1.2701293487957181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409.0335457379224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4.92</v>
      </c>
      <c r="L60">
        <v>203.69</v>
      </c>
      <c r="M60">
        <v>27.130000000000003</v>
      </c>
      <c r="N60">
        <v>27.86306760625413</v>
      </c>
      <c r="O60">
        <v>0</v>
      </c>
      <c r="P60">
        <v>41.2</v>
      </c>
      <c r="Q60">
        <v>3.24</v>
      </c>
      <c r="R60">
        <v>6.8735086823289064</v>
      </c>
      <c r="S60">
        <v>4.28</v>
      </c>
      <c r="T60">
        <v>0</v>
      </c>
      <c r="U60">
        <v>20.79051650890661</v>
      </c>
      <c r="V60">
        <v>4.1100000000000003</v>
      </c>
      <c r="W60">
        <v>7.38</v>
      </c>
      <c r="X60">
        <v>21.67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5.2339249492900599</v>
      </c>
      <c r="AG60">
        <v>12.787424000000001</v>
      </c>
      <c r="AH60">
        <v>0</v>
      </c>
      <c r="AI60">
        <v>0</v>
      </c>
      <c r="AJ60">
        <v>0</v>
      </c>
      <c r="AK60">
        <v>7.7093057525610718</v>
      </c>
      <c r="AL60">
        <v>0</v>
      </c>
      <c r="AM60">
        <v>0</v>
      </c>
      <c r="AN60">
        <v>0.61983795086251958</v>
      </c>
      <c r="AO60">
        <v>0</v>
      </c>
      <c r="AP60">
        <v>0.30373200000000006</v>
      </c>
      <c r="AQ60">
        <v>7.7688190476190462</v>
      </c>
      <c r="AR60">
        <v>0.19327989130434783</v>
      </c>
      <c r="AS60">
        <v>1.2701293487957181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409.0335457379224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4.92</v>
      </c>
      <c r="L61">
        <v>203.69</v>
      </c>
      <c r="M61">
        <v>27.130000000000003</v>
      </c>
      <c r="N61">
        <v>27.86306760625413</v>
      </c>
      <c r="O61">
        <v>0</v>
      </c>
      <c r="P61">
        <v>41.2</v>
      </c>
      <c r="Q61">
        <v>3.24</v>
      </c>
      <c r="R61">
        <v>6.8735086823289064</v>
      </c>
      <c r="S61">
        <v>4.28</v>
      </c>
      <c r="T61">
        <v>0</v>
      </c>
      <c r="U61">
        <v>20.79051650890661</v>
      </c>
      <c r="V61">
        <v>4.1100000000000003</v>
      </c>
      <c r="W61">
        <v>7.38</v>
      </c>
      <c r="X61">
        <v>21.67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5.2339249492900599</v>
      </c>
      <c r="AG61">
        <v>12.787424000000001</v>
      </c>
      <c r="AH61">
        <v>0</v>
      </c>
      <c r="AI61">
        <v>0</v>
      </c>
      <c r="AJ61">
        <v>0</v>
      </c>
      <c r="AK61">
        <v>7.7093057525610718</v>
      </c>
      <c r="AL61">
        <v>0</v>
      </c>
      <c r="AM61">
        <v>0</v>
      </c>
      <c r="AN61">
        <v>0.61983795086251958</v>
      </c>
      <c r="AO61">
        <v>0</v>
      </c>
      <c r="AP61">
        <v>0.30373200000000006</v>
      </c>
      <c r="AQ61">
        <v>7.7473412698412689</v>
      </c>
      <c r="AR61">
        <v>0.19327989130434783</v>
      </c>
      <c r="AS61">
        <v>1.2701293487957181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409.01206796014463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4.8899999999999997</v>
      </c>
      <c r="L62">
        <v>203.69</v>
      </c>
      <c r="M62">
        <v>27.130000000000003</v>
      </c>
      <c r="N62">
        <v>27.86306760625413</v>
      </c>
      <c r="O62">
        <v>0</v>
      </c>
      <c r="P62">
        <v>41.2</v>
      </c>
      <c r="Q62">
        <v>3.24</v>
      </c>
      <c r="R62">
        <v>6.8735086823289064</v>
      </c>
      <c r="S62">
        <v>4.28</v>
      </c>
      <c r="T62">
        <v>0</v>
      </c>
      <c r="U62">
        <v>20.79051650890661</v>
      </c>
      <c r="V62">
        <v>4.1100000000000003</v>
      </c>
      <c r="W62">
        <v>7.38</v>
      </c>
      <c r="X62">
        <v>29.156136196189877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5.2339249492900599</v>
      </c>
      <c r="AG62">
        <v>12.787424000000001</v>
      </c>
      <c r="AH62">
        <v>0</v>
      </c>
      <c r="AI62">
        <v>0</v>
      </c>
      <c r="AJ62">
        <v>0</v>
      </c>
      <c r="AK62">
        <v>7.7093057525610718</v>
      </c>
      <c r="AL62">
        <v>0</v>
      </c>
      <c r="AM62">
        <v>0</v>
      </c>
      <c r="AN62">
        <v>0.61983795086251958</v>
      </c>
      <c r="AO62">
        <v>0</v>
      </c>
      <c r="AP62">
        <v>0.30373200000000006</v>
      </c>
      <c r="AQ62">
        <v>7.6921126984126964</v>
      </c>
      <c r="AR62">
        <v>0.19327989130434783</v>
      </c>
      <c r="AS62">
        <v>1.2701293487957181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416.41297558490589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5.48</v>
      </c>
      <c r="L63">
        <v>206.15892656101153</v>
      </c>
      <c r="M63">
        <v>27.130000000000003</v>
      </c>
      <c r="N63">
        <v>27.86306760625413</v>
      </c>
      <c r="O63">
        <v>0</v>
      </c>
      <c r="P63">
        <v>41.2</v>
      </c>
      <c r="Q63">
        <v>3.88</v>
      </c>
      <c r="R63">
        <v>7.43</v>
      </c>
      <c r="S63">
        <v>5.32</v>
      </c>
      <c r="T63">
        <v>0</v>
      </c>
      <c r="U63">
        <v>20.79051650890661</v>
      </c>
      <c r="V63">
        <v>4.1100000000000003</v>
      </c>
      <c r="W63">
        <v>13.43</v>
      </c>
      <c r="X63">
        <v>29.156136196189877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5.2339249492900599</v>
      </c>
      <c r="AG63">
        <v>12.787424000000001</v>
      </c>
      <c r="AH63">
        <v>0</v>
      </c>
      <c r="AI63">
        <v>0</v>
      </c>
      <c r="AJ63">
        <v>0</v>
      </c>
      <c r="AK63">
        <v>7.7093057525610718</v>
      </c>
      <c r="AL63">
        <v>0</v>
      </c>
      <c r="AM63">
        <v>0</v>
      </c>
      <c r="AN63">
        <v>0.61983795086251958</v>
      </c>
      <c r="AO63">
        <v>0</v>
      </c>
      <c r="AP63">
        <v>0.30373200000000006</v>
      </c>
      <c r="AQ63">
        <v>7.6921126984126964</v>
      </c>
      <c r="AR63">
        <v>0.19327989130434783</v>
      </c>
      <c r="AS63">
        <v>1.2701293487957181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427.75839346358856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6.53</v>
      </c>
      <c r="L64">
        <v>206.15892656101153</v>
      </c>
      <c r="M64">
        <v>27.130000000000003</v>
      </c>
      <c r="N64">
        <v>27.86306760625413</v>
      </c>
      <c r="O64">
        <v>0</v>
      </c>
      <c r="P64">
        <v>41.2</v>
      </c>
      <c r="Q64">
        <v>3.88</v>
      </c>
      <c r="R64">
        <v>8.4830680173661364</v>
      </c>
      <c r="S64">
        <v>5.32</v>
      </c>
      <c r="T64">
        <v>0</v>
      </c>
      <c r="U64">
        <v>20.79051650890661</v>
      </c>
      <c r="V64">
        <v>3.51</v>
      </c>
      <c r="W64">
        <v>13.43</v>
      </c>
      <c r="X64">
        <v>29.156136196189877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5.2339249492900599</v>
      </c>
      <c r="AG64">
        <v>12.787424000000001</v>
      </c>
      <c r="AH64">
        <v>0</v>
      </c>
      <c r="AI64">
        <v>0</v>
      </c>
      <c r="AJ64">
        <v>0</v>
      </c>
      <c r="AK64">
        <v>7.7093057525610718</v>
      </c>
      <c r="AL64">
        <v>0</v>
      </c>
      <c r="AM64">
        <v>0</v>
      </c>
      <c r="AN64">
        <v>0.61983795086251958</v>
      </c>
      <c r="AO64">
        <v>0</v>
      </c>
      <c r="AP64">
        <v>0.30373200000000006</v>
      </c>
      <c r="AQ64">
        <v>7.6921126984126964</v>
      </c>
      <c r="AR64">
        <v>0.19327989130434783</v>
      </c>
      <c r="AS64">
        <v>1.2701293487957181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429.26146148095467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7.5899999999999981</v>
      </c>
      <c r="L65">
        <v>206.15892656101153</v>
      </c>
      <c r="M65">
        <v>27.130000000000003</v>
      </c>
      <c r="N65">
        <v>30.496136043469512</v>
      </c>
      <c r="O65">
        <v>0</v>
      </c>
      <c r="P65">
        <v>41.2</v>
      </c>
      <c r="Q65">
        <v>3.88</v>
      </c>
      <c r="R65">
        <v>8.4830680173661364</v>
      </c>
      <c r="S65">
        <v>5.32</v>
      </c>
      <c r="T65">
        <v>0</v>
      </c>
      <c r="U65">
        <v>20.79051650890661</v>
      </c>
      <c r="V65">
        <v>3.5</v>
      </c>
      <c r="W65">
        <v>13.43</v>
      </c>
      <c r="X65">
        <v>29.156136196189877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5.2339249492900599</v>
      </c>
      <c r="AG65">
        <v>12.787424000000001</v>
      </c>
      <c r="AH65">
        <v>0</v>
      </c>
      <c r="AI65">
        <v>0</v>
      </c>
      <c r="AJ65">
        <v>0</v>
      </c>
      <c r="AK65">
        <v>7.7093057525610718</v>
      </c>
      <c r="AL65">
        <v>0</v>
      </c>
      <c r="AM65">
        <v>0</v>
      </c>
      <c r="AN65">
        <v>0.61983795086251958</v>
      </c>
      <c r="AO65">
        <v>0</v>
      </c>
      <c r="AP65">
        <v>0.30373200000000006</v>
      </c>
      <c r="AQ65">
        <v>7.6921126984126964</v>
      </c>
      <c r="AR65">
        <v>0.19327989130434783</v>
      </c>
      <c r="AS65">
        <v>1.2701293487957181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432.94452991817008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7.98</v>
      </c>
      <c r="L66">
        <v>206.15892656101153</v>
      </c>
      <c r="M66">
        <v>27.130000000000003</v>
      </c>
      <c r="N66">
        <v>34.040000000000006</v>
      </c>
      <c r="O66">
        <v>0</v>
      </c>
      <c r="P66">
        <v>41.2</v>
      </c>
      <c r="Q66">
        <v>3.88</v>
      </c>
      <c r="R66">
        <v>8.4830680173661364</v>
      </c>
      <c r="S66">
        <v>5.32</v>
      </c>
      <c r="T66">
        <v>0</v>
      </c>
      <c r="U66">
        <v>20.79051650890661</v>
      </c>
      <c r="V66">
        <v>3.38</v>
      </c>
      <c r="W66">
        <v>13.43</v>
      </c>
      <c r="X66">
        <v>29.156136196189877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5.2339249492900599</v>
      </c>
      <c r="AG66">
        <v>12.787424000000001</v>
      </c>
      <c r="AH66">
        <v>0</v>
      </c>
      <c r="AI66">
        <v>0</v>
      </c>
      <c r="AJ66">
        <v>0</v>
      </c>
      <c r="AK66">
        <v>7.7093057525610718</v>
      </c>
      <c r="AL66">
        <v>0</v>
      </c>
      <c r="AM66">
        <v>0</v>
      </c>
      <c r="AN66">
        <v>0.61983795086251958</v>
      </c>
      <c r="AO66">
        <v>0</v>
      </c>
      <c r="AP66">
        <v>0.30373200000000006</v>
      </c>
      <c r="AQ66">
        <v>7.6921126984126964</v>
      </c>
      <c r="AR66">
        <v>0.19327989130434783</v>
      </c>
      <c r="AS66">
        <v>1.2701293487957181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436.75839387470052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7.98</v>
      </c>
      <c r="L67">
        <v>206.15892656101153</v>
      </c>
      <c r="M67">
        <v>27.130000000000003</v>
      </c>
      <c r="N67">
        <v>35.026931499649621</v>
      </c>
      <c r="O67">
        <v>0</v>
      </c>
      <c r="P67">
        <v>41.2</v>
      </c>
      <c r="Q67">
        <v>3.88</v>
      </c>
      <c r="R67">
        <v>8.4830680173661364</v>
      </c>
      <c r="S67">
        <v>5.32</v>
      </c>
      <c r="T67">
        <v>0</v>
      </c>
      <c r="U67">
        <v>20.79051650890661</v>
      </c>
      <c r="V67">
        <v>3.3699999999999997</v>
      </c>
      <c r="W67">
        <v>13.43</v>
      </c>
      <c r="X67">
        <v>29.156136196189877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5.2339249492900599</v>
      </c>
      <c r="AG67">
        <v>12.787424000000001</v>
      </c>
      <c r="AH67">
        <v>0</v>
      </c>
      <c r="AI67">
        <v>0</v>
      </c>
      <c r="AJ67">
        <v>0</v>
      </c>
      <c r="AK67">
        <v>7.7093057525610718</v>
      </c>
      <c r="AL67">
        <v>0</v>
      </c>
      <c r="AM67">
        <v>0</v>
      </c>
      <c r="AN67">
        <v>0.61983795086251958</v>
      </c>
      <c r="AO67">
        <v>0</v>
      </c>
      <c r="AP67">
        <v>0.30373200000000006</v>
      </c>
      <c r="AQ67">
        <v>11.536634920634919</v>
      </c>
      <c r="AR67">
        <v>0.19327989130434783</v>
      </c>
      <c r="AS67">
        <v>1.2701293487957181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441.57984759657239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7.98</v>
      </c>
      <c r="L68">
        <v>261.95999999999998</v>
      </c>
      <c r="M68">
        <v>27.130000000000003</v>
      </c>
      <c r="N68">
        <v>35.026931499649621</v>
      </c>
      <c r="O68">
        <v>0</v>
      </c>
      <c r="P68">
        <v>41.2</v>
      </c>
      <c r="Q68">
        <v>5.52</v>
      </c>
      <c r="R68">
        <v>13.006091919495345</v>
      </c>
      <c r="S68">
        <v>8.1</v>
      </c>
      <c r="T68">
        <v>0</v>
      </c>
      <c r="U68">
        <v>20.79051650890661</v>
      </c>
      <c r="V68">
        <v>5.93</v>
      </c>
      <c r="W68">
        <v>13.43</v>
      </c>
      <c r="X68">
        <v>29.156136196189877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5.2339249492900599</v>
      </c>
      <c r="AG68">
        <v>12.787424000000001</v>
      </c>
      <c r="AH68">
        <v>0</v>
      </c>
      <c r="AI68">
        <v>0</v>
      </c>
      <c r="AJ68">
        <v>0</v>
      </c>
      <c r="AK68">
        <v>7.7093057525610718</v>
      </c>
      <c r="AL68">
        <v>0</v>
      </c>
      <c r="AM68">
        <v>0</v>
      </c>
      <c r="AN68">
        <v>0.61983795086251958</v>
      </c>
      <c r="AO68">
        <v>0</v>
      </c>
      <c r="AP68">
        <v>0.30373200000000006</v>
      </c>
      <c r="AQ68">
        <v>11.536634920634919</v>
      </c>
      <c r="AR68">
        <v>0.19327989130434783</v>
      </c>
      <c r="AS68">
        <v>1.2701293487957181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508.8839449376901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7.98</v>
      </c>
      <c r="L69">
        <v>319.67</v>
      </c>
      <c r="M69">
        <v>27.130000000000003</v>
      </c>
      <c r="N69">
        <v>35.026931499649621</v>
      </c>
      <c r="O69">
        <v>0</v>
      </c>
      <c r="P69">
        <v>41.2</v>
      </c>
      <c r="Q69">
        <v>5.5165370138017567</v>
      </c>
      <c r="R69">
        <v>13.006337274774776</v>
      </c>
      <c r="S69">
        <v>8.0999999999999979</v>
      </c>
      <c r="T69">
        <v>0</v>
      </c>
      <c r="U69">
        <v>20.79051650890661</v>
      </c>
      <c r="V69">
        <v>6.07</v>
      </c>
      <c r="W69">
        <v>13.43</v>
      </c>
      <c r="X69">
        <v>29.156136196189877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5.2339249492900599</v>
      </c>
      <c r="AG69">
        <v>12.787424000000001</v>
      </c>
      <c r="AH69">
        <v>5.5868356916578668</v>
      </c>
      <c r="AI69">
        <v>0</v>
      </c>
      <c r="AJ69">
        <v>0</v>
      </c>
      <c r="AK69">
        <v>7.7093057525610718</v>
      </c>
      <c r="AL69">
        <v>0</v>
      </c>
      <c r="AM69">
        <v>0</v>
      </c>
      <c r="AN69">
        <v>0.61983795086251958</v>
      </c>
      <c r="AO69">
        <v>0</v>
      </c>
      <c r="AP69">
        <v>0.30373200000000006</v>
      </c>
      <c r="AQ69">
        <v>11.536634920634919</v>
      </c>
      <c r="AR69">
        <v>0.19327989130434783</v>
      </c>
      <c r="AS69">
        <v>1.2701293487957181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572.31756299842914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7.98</v>
      </c>
      <c r="L70">
        <v>370.0306842555762</v>
      </c>
      <c r="M70">
        <v>27.130000000000003</v>
      </c>
      <c r="N70">
        <v>35.026931499649621</v>
      </c>
      <c r="O70">
        <v>0</v>
      </c>
      <c r="P70">
        <v>41.2</v>
      </c>
      <c r="Q70">
        <v>5.3069288606130716</v>
      </c>
      <c r="R70">
        <v>12.266932499999999</v>
      </c>
      <c r="S70">
        <v>7.79</v>
      </c>
      <c r="T70">
        <v>0</v>
      </c>
      <c r="U70">
        <v>20.79051650890661</v>
      </c>
      <c r="V70">
        <v>6.13</v>
      </c>
      <c r="W70">
        <v>13.43</v>
      </c>
      <c r="X70">
        <v>29.156136196189877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5.2339249492900599</v>
      </c>
      <c r="AG70">
        <v>12.787424000000001</v>
      </c>
      <c r="AH70">
        <v>12.28735691657867</v>
      </c>
      <c r="AI70">
        <v>0</v>
      </c>
      <c r="AJ70">
        <v>0</v>
      </c>
      <c r="AK70">
        <v>7.7093057525610718</v>
      </c>
      <c r="AL70">
        <v>0</v>
      </c>
      <c r="AM70">
        <v>0</v>
      </c>
      <c r="AN70">
        <v>0.61983795086251958</v>
      </c>
      <c r="AO70">
        <v>0</v>
      </c>
      <c r="AP70">
        <v>0.30373200000000006</v>
      </c>
      <c r="AQ70">
        <v>11.536634920634919</v>
      </c>
      <c r="AR70">
        <v>0.19327989130434783</v>
      </c>
      <c r="AS70">
        <v>1.2701293487957181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628.17975555096268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7.98</v>
      </c>
      <c r="L71">
        <v>370.03114313068454</v>
      </c>
      <c r="M71">
        <v>27.130000000000003</v>
      </c>
      <c r="N71">
        <v>35.026931499649621</v>
      </c>
      <c r="O71">
        <v>0</v>
      </c>
      <c r="P71">
        <v>41.2</v>
      </c>
      <c r="Q71">
        <v>5.3069288606130716</v>
      </c>
      <c r="R71">
        <v>12.506930814524043</v>
      </c>
      <c r="S71">
        <v>7.79</v>
      </c>
      <c r="T71">
        <v>0</v>
      </c>
      <c r="U71">
        <v>20.79051650890661</v>
      </c>
      <c r="V71">
        <v>6.13</v>
      </c>
      <c r="W71">
        <v>13.43</v>
      </c>
      <c r="X71">
        <v>29.156136196189877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4.8599182437547315</v>
      </c>
      <c r="AF71">
        <v>5.2339249492900599</v>
      </c>
      <c r="AG71">
        <v>12.787424000000001</v>
      </c>
      <c r="AH71">
        <v>18.432569376979938</v>
      </c>
      <c r="AI71">
        <v>0</v>
      </c>
      <c r="AJ71">
        <v>0</v>
      </c>
      <c r="AK71">
        <v>7.7093057525610718</v>
      </c>
      <c r="AL71">
        <v>0</v>
      </c>
      <c r="AM71">
        <v>1.5556114028507126</v>
      </c>
      <c r="AN71">
        <v>0.61983795086251958</v>
      </c>
      <c r="AO71">
        <v>0</v>
      </c>
      <c r="AP71">
        <v>0.30373200000000006</v>
      </c>
      <c r="AQ71">
        <v>11.536634920634919</v>
      </c>
      <c r="AR71">
        <v>0.19327989130434783</v>
      </c>
      <c r="AS71">
        <v>1.2701293487957181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640.98095484760165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8.8001349175929473</v>
      </c>
      <c r="L72">
        <v>370.03114313068454</v>
      </c>
      <c r="M72">
        <v>27.130000000000003</v>
      </c>
      <c r="N72">
        <v>35.026931499649621</v>
      </c>
      <c r="O72">
        <v>0</v>
      </c>
      <c r="P72">
        <v>41.2</v>
      </c>
      <c r="Q72">
        <v>5.3069288606130716</v>
      </c>
      <c r="R72">
        <v>12.506930814524043</v>
      </c>
      <c r="S72">
        <v>7.79</v>
      </c>
      <c r="T72">
        <v>0</v>
      </c>
      <c r="U72">
        <v>20.79051650890661</v>
      </c>
      <c r="V72">
        <v>6.13</v>
      </c>
      <c r="W72">
        <v>13.43</v>
      </c>
      <c r="X72">
        <v>29.156136196189877</v>
      </c>
      <c r="Y72">
        <v>0</v>
      </c>
      <c r="Z72">
        <v>0.64738636363636359</v>
      </c>
      <c r="AA72">
        <v>3.8926708860759494</v>
      </c>
      <c r="AB72">
        <v>0.78547636909227292</v>
      </c>
      <c r="AC72">
        <v>2.8533924925396574</v>
      </c>
      <c r="AD72">
        <v>2.4545041635124907</v>
      </c>
      <c r="AE72">
        <v>9.7198364875094629</v>
      </c>
      <c r="AF72">
        <v>7.8508874239350908</v>
      </c>
      <c r="AG72">
        <v>12.787424000000001</v>
      </c>
      <c r="AH72">
        <v>24.57471383315734</v>
      </c>
      <c r="AI72">
        <v>0</v>
      </c>
      <c r="AJ72">
        <v>0</v>
      </c>
      <c r="AK72">
        <v>7.7093057525610718</v>
      </c>
      <c r="AL72">
        <v>0</v>
      </c>
      <c r="AM72">
        <v>3.1050862715678913</v>
      </c>
      <c r="AN72">
        <v>0.61983795086251958</v>
      </c>
      <c r="AO72">
        <v>0</v>
      </c>
      <c r="AP72">
        <v>0.30373200000000006</v>
      </c>
      <c r="AQ72">
        <v>15.200130158730156</v>
      </c>
      <c r="AR72">
        <v>0.19327989130434783</v>
      </c>
      <c r="AS72">
        <v>1.2701293487957181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671.26651532144115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9.3501424675067408</v>
      </c>
      <c r="L73">
        <v>370.03114313068454</v>
      </c>
      <c r="M73">
        <v>27.130000000000003</v>
      </c>
      <c r="N73">
        <v>35.026931499649621</v>
      </c>
      <c r="O73">
        <v>0</v>
      </c>
      <c r="P73">
        <v>41.2</v>
      </c>
      <c r="Q73">
        <v>5.3069288606130716</v>
      </c>
      <c r="R73">
        <v>12.506930814524043</v>
      </c>
      <c r="S73">
        <v>7.79</v>
      </c>
      <c r="T73">
        <v>0</v>
      </c>
      <c r="U73">
        <v>20.79051650890661</v>
      </c>
      <c r="V73">
        <v>6.13</v>
      </c>
      <c r="W73">
        <v>13.43</v>
      </c>
      <c r="X73">
        <v>29.156136196189877</v>
      </c>
      <c r="Y73">
        <v>0</v>
      </c>
      <c r="Z73">
        <v>3.844431818181818</v>
      </c>
      <c r="AA73">
        <v>7.1043544303797468</v>
      </c>
      <c r="AB73">
        <v>11.653278319579892</v>
      </c>
      <c r="AC73">
        <v>5.7159894769907327</v>
      </c>
      <c r="AD73">
        <v>5.3876366389099166</v>
      </c>
      <c r="AE73">
        <v>9.7198364875094629</v>
      </c>
      <c r="AF73">
        <v>11.514021298174441</v>
      </c>
      <c r="AG73">
        <v>12.787424000000001</v>
      </c>
      <c r="AH73">
        <v>34.487435480464626</v>
      </c>
      <c r="AI73">
        <v>0</v>
      </c>
      <c r="AJ73">
        <v>0</v>
      </c>
      <c r="AK73">
        <v>7.7093057525610718</v>
      </c>
      <c r="AL73">
        <v>0</v>
      </c>
      <c r="AM73">
        <v>3.1050862715678913</v>
      </c>
      <c r="AN73">
        <v>0.61983795086251958</v>
      </c>
      <c r="AO73">
        <v>0</v>
      </c>
      <c r="AP73">
        <v>0.30373200000000006</v>
      </c>
      <c r="AQ73">
        <v>15.200130158730156</v>
      </c>
      <c r="AR73">
        <v>0.19327989130434783</v>
      </c>
      <c r="AS73">
        <v>1.2701293487957181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708.46463880208694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8.9901369821268045</v>
      </c>
      <c r="L74">
        <v>370.03114313068454</v>
      </c>
      <c r="M74">
        <v>27.130000000000003</v>
      </c>
      <c r="N74">
        <v>35.026931499649621</v>
      </c>
      <c r="O74">
        <v>0</v>
      </c>
      <c r="P74">
        <v>41.2</v>
      </c>
      <c r="Q74">
        <v>5.3069288606130716</v>
      </c>
      <c r="R74">
        <v>12.506930814524043</v>
      </c>
      <c r="S74">
        <v>7.79</v>
      </c>
      <c r="T74">
        <v>0</v>
      </c>
      <c r="U74">
        <v>20.79051650890661</v>
      </c>
      <c r="V74">
        <v>6.13</v>
      </c>
      <c r="W74">
        <v>13.43</v>
      </c>
      <c r="X74">
        <v>29.156136196189877</v>
      </c>
      <c r="Y74">
        <v>0</v>
      </c>
      <c r="Z74">
        <v>5.7681818181818185</v>
      </c>
      <c r="AA74">
        <v>7.1043544303797468</v>
      </c>
      <c r="AB74">
        <v>11.653278319579892</v>
      </c>
      <c r="AC74">
        <v>5.7159894769907327</v>
      </c>
      <c r="AD74">
        <v>5.3876366389099166</v>
      </c>
      <c r="AE74">
        <v>9.7198364875094629</v>
      </c>
      <c r="AF74">
        <v>11.514021298174441</v>
      </c>
      <c r="AG74">
        <v>12.787424000000001</v>
      </c>
      <c r="AH74">
        <v>34.487435480464626</v>
      </c>
      <c r="AI74">
        <v>0</v>
      </c>
      <c r="AJ74">
        <v>0</v>
      </c>
      <c r="AK74">
        <v>7.7093057525610718</v>
      </c>
      <c r="AL74">
        <v>0</v>
      </c>
      <c r="AM74">
        <v>3.1050862715678913</v>
      </c>
      <c r="AN74">
        <v>0.61983795086251958</v>
      </c>
      <c r="AO74">
        <v>0</v>
      </c>
      <c r="AP74">
        <v>0.30373200000000006</v>
      </c>
      <c r="AQ74">
        <v>15.200130158730156</v>
      </c>
      <c r="AR74">
        <v>0.19327989130434783</v>
      </c>
      <c r="AS74">
        <v>1.2701293487957181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710.02838331670682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8.9901369821268045</v>
      </c>
      <c r="L75">
        <v>370.03114313068454</v>
      </c>
      <c r="M75">
        <v>27.130000000000003</v>
      </c>
      <c r="N75">
        <v>35.026931499649621</v>
      </c>
      <c r="O75">
        <v>0</v>
      </c>
      <c r="P75">
        <v>41.2</v>
      </c>
      <c r="Q75">
        <v>5.3069288606130716</v>
      </c>
      <c r="R75">
        <v>12.506930814524043</v>
      </c>
      <c r="S75">
        <v>7.79</v>
      </c>
      <c r="T75">
        <v>0</v>
      </c>
      <c r="U75">
        <v>20.79051650890661</v>
      </c>
      <c r="V75">
        <v>6.13</v>
      </c>
      <c r="W75">
        <v>13.43</v>
      </c>
      <c r="X75">
        <v>29.156136196189877</v>
      </c>
      <c r="Y75">
        <v>0</v>
      </c>
      <c r="Z75">
        <v>5.7681818181818185</v>
      </c>
      <c r="AA75">
        <v>7.1043544303797468</v>
      </c>
      <c r="AB75">
        <v>11.653278319579892</v>
      </c>
      <c r="AC75">
        <v>5.7159894769907327</v>
      </c>
      <c r="AD75">
        <v>8.0845230885692665</v>
      </c>
      <c r="AE75">
        <v>9.7198364875094629</v>
      </c>
      <c r="AF75">
        <v>11.514021298174441</v>
      </c>
      <c r="AG75">
        <v>12.787424000000001</v>
      </c>
      <c r="AH75">
        <v>34.487435480464626</v>
      </c>
      <c r="AI75">
        <v>0</v>
      </c>
      <c r="AJ75">
        <v>0</v>
      </c>
      <c r="AK75">
        <v>7.7093057525610718</v>
      </c>
      <c r="AL75">
        <v>0</v>
      </c>
      <c r="AM75">
        <v>3.1050862715678913</v>
      </c>
      <c r="AN75">
        <v>0.61983795086251958</v>
      </c>
      <c r="AO75">
        <v>0</v>
      </c>
      <c r="AP75">
        <v>0</v>
      </c>
      <c r="AQ75">
        <v>15.200130158730156</v>
      </c>
      <c r="AR75">
        <v>0.19327989130434783</v>
      </c>
      <c r="AS75">
        <v>1.2701293487957181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712.42153776636621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8.9901369821268045</v>
      </c>
      <c r="L76">
        <v>370.03114313068454</v>
      </c>
      <c r="M76">
        <v>27.130000000000003</v>
      </c>
      <c r="N76">
        <v>35.026931499649621</v>
      </c>
      <c r="O76">
        <v>0</v>
      </c>
      <c r="P76">
        <v>41.2</v>
      </c>
      <c r="Q76">
        <v>5.3069288606130716</v>
      </c>
      <c r="R76">
        <v>12.506930814524043</v>
      </c>
      <c r="S76">
        <v>7.79</v>
      </c>
      <c r="T76">
        <v>0</v>
      </c>
      <c r="U76">
        <v>20.79051650890661</v>
      </c>
      <c r="V76">
        <v>6.13</v>
      </c>
      <c r="W76">
        <v>13.43</v>
      </c>
      <c r="X76">
        <v>29.156136196189877</v>
      </c>
      <c r="Y76">
        <v>0</v>
      </c>
      <c r="Z76">
        <v>3.844431818181818</v>
      </c>
      <c r="AA76">
        <v>7.1043544303797468</v>
      </c>
      <c r="AB76">
        <v>11.653278319579892</v>
      </c>
      <c r="AC76">
        <v>5.7159894769907327</v>
      </c>
      <c r="AD76">
        <v>8.0845230885692665</v>
      </c>
      <c r="AE76">
        <v>9.7198364875094629</v>
      </c>
      <c r="AF76">
        <v>11.514021298174441</v>
      </c>
      <c r="AG76">
        <v>12.787424000000001</v>
      </c>
      <c r="AH76">
        <v>34.487435480464626</v>
      </c>
      <c r="AI76">
        <v>0</v>
      </c>
      <c r="AJ76">
        <v>0</v>
      </c>
      <c r="AK76">
        <v>7.7093057525610718</v>
      </c>
      <c r="AL76">
        <v>0</v>
      </c>
      <c r="AM76">
        <v>3.1050862715678913</v>
      </c>
      <c r="AN76">
        <v>0.61983795086251958</v>
      </c>
      <c r="AO76">
        <v>0</v>
      </c>
      <c r="AP76">
        <v>0</v>
      </c>
      <c r="AQ76">
        <v>15.200130158730156</v>
      </c>
      <c r="AR76">
        <v>0.19327989130434783</v>
      </c>
      <c r="AS76">
        <v>1.2701293487957181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710.49778776636629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8.9901369821268045</v>
      </c>
      <c r="L77">
        <v>370.03114313068454</v>
      </c>
      <c r="M77">
        <v>27.130000000000003</v>
      </c>
      <c r="N77">
        <v>35.026931499649621</v>
      </c>
      <c r="O77">
        <v>0</v>
      </c>
      <c r="P77">
        <v>41.2</v>
      </c>
      <c r="Q77">
        <v>5.3069288606130716</v>
      </c>
      <c r="R77">
        <v>12.506930814524043</v>
      </c>
      <c r="S77">
        <v>7.79</v>
      </c>
      <c r="T77">
        <v>0</v>
      </c>
      <c r="U77">
        <v>20.79051650890661</v>
      </c>
      <c r="V77">
        <v>6.13</v>
      </c>
      <c r="W77">
        <v>13.43</v>
      </c>
      <c r="X77">
        <v>29.156136196189877</v>
      </c>
      <c r="Y77">
        <v>0</v>
      </c>
      <c r="Z77">
        <v>3.844431818181818</v>
      </c>
      <c r="AA77">
        <v>7.1043544303797468</v>
      </c>
      <c r="AB77">
        <v>11.653278319579892</v>
      </c>
      <c r="AC77">
        <v>5.7159894769907327</v>
      </c>
      <c r="AD77">
        <v>8.0845230885692665</v>
      </c>
      <c r="AE77">
        <v>9.7198364875094629</v>
      </c>
      <c r="AF77">
        <v>11.514021298174441</v>
      </c>
      <c r="AG77">
        <v>12.787424000000001</v>
      </c>
      <c r="AH77">
        <v>21.782829989440337</v>
      </c>
      <c r="AI77">
        <v>0</v>
      </c>
      <c r="AJ77">
        <v>0</v>
      </c>
      <c r="AK77">
        <v>7.7093057525610718</v>
      </c>
      <c r="AL77">
        <v>0</v>
      </c>
      <c r="AM77">
        <v>3.1050862715678913</v>
      </c>
      <c r="AN77">
        <v>0.61983795086251958</v>
      </c>
      <c r="AO77">
        <v>0</v>
      </c>
      <c r="AP77">
        <v>0</v>
      </c>
      <c r="AQ77">
        <v>15.200130158730156</v>
      </c>
      <c r="AR77">
        <v>0.19327989130434783</v>
      </c>
      <c r="AS77">
        <v>1.2701293487957181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697.79318227534202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8.9901369821268045</v>
      </c>
      <c r="L78">
        <v>370.03114313068454</v>
      </c>
      <c r="M78">
        <v>27.130000000000003</v>
      </c>
      <c r="N78">
        <v>35.026931499649621</v>
      </c>
      <c r="O78">
        <v>0</v>
      </c>
      <c r="P78">
        <v>41.2</v>
      </c>
      <c r="Q78">
        <v>5.3069288606130716</v>
      </c>
      <c r="R78">
        <v>12.506930814524043</v>
      </c>
      <c r="S78">
        <v>7.79</v>
      </c>
      <c r="T78">
        <v>0</v>
      </c>
      <c r="U78">
        <v>20.79051650890661</v>
      </c>
      <c r="V78">
        <v>6.13</v>
      </c>
      <c r="W78">
        <v>13.43</v>
      </c>
      <c r="X78">
        <v>29.156136196189877</v>
      </c>
      <c r="Y78">
        <v>0</v>
      </c>
      <c r="Z78">
        <v>3.844431818181818</v>
      </c>
      <c r="AA78">
        <v>3.8926708860759494</v>
      </c>
      <c r="AB78">
        <v>11.653278319579892</v>
      </c>
      <c r="AC78">
        <v>5.7159894769907327</v>
      </c>
      <c r="AD78">
        <v>8.0845230885692665</v>
      </c>
      <c r="AE78">
        <v>9.7198364875094629</v>
      </c>
      <c r="AF78">
        <v>11.514021298174441</v>
      </c>
      <c r="AG78">
        <v>12.787424000000001</v>
      </c>
      <c r="AH78">
        <v>18.042932840549103</v>
      </c>
      <c r="AI78">
        <v>0</v>
      </c>
      <c r="AJ78">
        <v>0</v>
      </c>
      <c r="AK78">
        <v>7.7093057525610718</v>
      </c>
      <c r="AL78">
        <v>0</v>
      </c>
      <c r="AM78">
        <v>3.1050862715678913</v>
      </c>
      <c r="AN78">
        <v>0.61983795086251958</v>
      </c>
      <c r="AO78">
        <v>0</v>
      </c>
      <c r="AP78">
        <v>0</v>
      </c>
      <c r="AQ78">
        <v>15.200130158730156</v>
      </c>
      <c r="AR78">
        <v>0.19327989130434783</v>
      </c>
      <c r="AS78">
        <v>1.2701293487957181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690.84160158214718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8.9901369821268045</v>
      </c>
      <c r="L79">
        <v>370.03114313068454</v>
      </c>
      <c r="M79">
        <v>27.130000000000003</v>
      </c>
      <c r="N79">
        <v>35.026931499649621</v>
      </c>
      <c r="O79">
        <v>0</v>
      </c>
      <c r="P79">
        <v>41.2</v>
      </c>
      <c r="Q79">
        <v>5.3069288606130716</v>
      </c>
      <c r="R79">
        <v>12.506930814524043</v>
      </c>
      <c r="S79">
        <v>7.79</v>
      </c>
      <c r="T79">
        <v>0</v>
      </c>
      <c r="U79">
        <v>20.79051650890661</v>
      </c>
      <c r="V79">
        <v>6.13</v>
      </c>
      <c r="W79">
        <v>13.43</v>
      </c>
      <c r="X79">
        <v>29.156136196189877</v>
      </c>
      <c r="Y79">
        <v>0</v>
      </c>
      <c r="Z79">
        <v>0.32522727272727275</v>
      </c>
      <c r="AA79">
        <v>0</v>
      </c>
      <c r="AB79">
        <v>0.58910727681920472</v>
      </c>
      <c r="AC79">
        <v>2.8533924925396574</v>
      </c>
      <c r="AD79">
        <v>5.3876366389099166</v>
      </c>
      <c r="AE79">
        <v>9.7198364875094629</v>
      </c>
      <c r="AF79">
        <v>7.8508874239350908</v>
      </c>
      <c r="AG79">
        <v>12.787424000000001</v>
      </c>
      <c r="AH79">
        <v>17.874192608236537</v>
      </c>
      <c r="AI79">
        <v>1.1260816967792615</v>
      </c>
      <c r="AJ79">
        <v>0</v>
      </c>
      <c r="AK79">
        <v>7.7093057525610718</v>
      </c>
      <c r="AL79">
        <v>0</v>
      </c>
      <c r="AM79">
        <v>1.5556114028507126</v>
      </c>
      <c r="AN79">
        <v>0.61983795086251958</v>
      </c>
      <c r="AO79">
        <v>0</v>
      </c>
      <c r="AP79">
        <v>0</v>
      </c>
      <c r="AQ79">
        <v>11.536634920634919</v>
      </c>
      <c r="AR79">
        <v>7.8109619565217399</v>
      </c>
      <c r="AS79">
        <v>3.1722554267023497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668.4071173002842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8.9901369821268045</v>
      </c>
      <c r="L80">
        <v>370.03114313068454</v>
      </c>
      <c r="M80">
        <v>27.130000000000003</v>
      </c>
      <c r="N80">
        <v>35.026931499649621</v>
      </c>
      <c r="O80">
        <v>0</v>
      </c>
      <c r="P80">
        <v>41.2</v>
      </c>
      <c r="Q80">
        <v>5.3069288606130716</v>
      </c>
      <c r="R80">
        <v>12.506930814524043</v>
      </c>
      <c r="S80">
        <v>7.79</v>
      </c>
      <c r="T80">
        <v>0</v>
      </c>
      <c r="U80">
        <v>20.79051650890661</v>
      </c>
      <c r="V80">
        <v>6.13</v>
      </c>
      <c r="W80">
        <v>13.43</v>
      </c>
      <c r="X80">
        <v>29.156136196189877</v>
      </c>
      <c r="Y80">
        <v>0</v>
      </c>
      <c r="Z80">
        <v>0</v>
      </c>
      <c r="AA80">
        <v>0</v>
      </c>
      <c r="AB80">
        <v>0</v>
      </c>
      <c r="AC80">
        <v>2.8533924925396574</v>
      </c>
      <c r="AD80">
        <v>2.4146184708554128</v>
      </c>
      <c r="AE80">
        <v>4.8599182437547315</v>
      </c>
      <c r="AF80">
        <v>5.292216024340771</v>
      </c>
      <c r="AG80">
        <v>12.787424000000001</v>
      </c>
      <c r="AH80">
        <v>17.874192608236537</v>
      </c>
      <c r="AI80">
        <v>4.8786645718774544</v>
      </c>
      <c r="AJ80">
        <v>0</v>
      </c>
      <c r="AK80">
        <v>7.7093057525610718</v>
      </c>
      <c r="AL80">
        <v>0</v>
      </c>
      <c r="AM80">
        <v>1.5556114028507126</v>
      </c>
      <c r="AN80">
        <v>0.61983795086251958</v>
      </c>
      <c r="AO80">
        <v>0</v>
      </c>
      <c r="AP80">
        <v>0</v>
      </c>
      <c r="AQ80">
        <v>11.536634920634919</v>
      </c>
      <c r="AR80">
        <v>7.8109619565217399</v>
      </c>
      <c r="AS80">
        <v>3.1722554267023497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660.85375781443236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8.9901369821268045</v>
      </c>
      <c r="L81">
        <v>370.03114313068454</v>
      </c>
      <c r="M81">
        <v>27.130000000000003</v>
      </c>
      <c r="N81">
        <v>35.026931499649621</v>
      </c>
      <c r="O81">
        <v>0</v>
      </c>
      <c r="P81">
        <v>41.2</v>
      </c>
      <c r="Q81">
        <v>5.3069288606130716</v>
      </c>
      <c r="R81">
        <v>12.506930814524043</v>
      </c>
      <c r="S81">
        <v>7.79</v>
      </c>
      <c r="T81">
        <v>0</v>
      </c>
      <c r="U81">
        <v>20.79051650890661</v>
      </c>
      <c r="V81">
        <v>6.13</v>
      </c>
      <c r="W81">
        <v>13.43</v>
      </c>
      <c r="X81">
        <v>29.156136196189877</v>
      </c>
      <c r="Y81">
        <v>0</v>
      </c>
      <c r="Z81">
        <v>0</v>
      </c>
      <c r="AA81">
        <v>0</v>
      </c>
      <c r="AB81">
        <v>0</v>
      </c>
      <c r="AC81">
        <v>2.8533924925396574</v>
      </c>
      <c r="AD81">
        <v>2.3348470855412571</v>
      </c>
      <c r="AE81">
        <v>4.8599182437547315</v>
      </c>
      <c r="AF81">
        <v>2.61696247464503</v>
      </c>
      <c r="AG81">
        <v>12.787424000000001</v>
      </c>
      <c r="AH81">
        <v>12.28735691657867</v>
      </c>
      <c r="AI81">
        <v>4.8786645718774544</v>
      </c>
      <c r="AJ81">
        <v>0</v>
      </c>
      <c r="AK81">
        <v>7.7093057525610718</v>
      </c>
      <c r="AL81">
        <v>0</v>
      </c>
      <c r="AM81">
        <v>1.5556114028507126</v>
      </c>
      <c r="AN81">
        <v>0.61983795086251958</v>
      </c>
      <c r="AO81">
        <v>0</v>
      </c>
      <c r="AP81">
        <v>0</v>
      </c>
      <c r="AQ81">
        <v>11.536634920634919</v>
      </c>
      <c r="AR81">
        <v>7.8109619565217399</v>
      </c>
      <c r="AS81">
        <v>3.1722554267023497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652.51189718776459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8.9901369821268045</v>
      </c>
      <c r="L82">
        <v>370.03114313068454</v>
      </c>
      <c r="M82">
        <v>27.130000000000003</v>
      </c>
      <c r="N82">
        <v>35.026931499649621</v>
      </c>
      <c r="O82">
        <v>0</v>
      </c>
      <c r="P82">
        <v>41.2</v>
      </c>
      <c r="Q82">
        <v>5.3069288606130716</v>
      </c>
      <c r="R82">
        <v>12.506930814524043</v>
      </c>
      <c r="S82">
        <v>7.79</v>
      </c>
      <c r="T82">
        <v>0</v>
      </c>
      <c r="U82">
        <v>20.79051650890661</v>
      </c>
      <c r="V82">
        <v>6.13</v>
      </c>
      <c r="W82">
        <v>13.43</v>
      </c>
      <c r="X82">
        <v>29.156136196189877</v>
      </c>
      <c r="Y82">
        <v>0</v>
      </c>
      <c r="Z82">
        <v>0</v>
      </c>
      <c r="AA82">
        <v>0</v>
      </c>
      <c r="AB82">
        <v>0</v>
      </c>
      <c r="AC82">
        <v>2.8533924925396574</v>
      </c>
      <c r="AD82">
        <v>0</v>
      </c>
      <c r="AE82">
        <v>4.8599182437547315</v>
      </c>
      <c r="AF82">
        <v>2.61696247464503</v>
      </c>
      <c r="AG82">
        <v>12.787424000000001</v>
      </c>
      <c r="AH82">
        <v>5.5868356916578668</v>
      </c>
      <c r="AI82">
        <v>4.8786645718774544</v>
      </c>
      <c r="AJ82">
        <v>0</v>
      </c>
      <c r="AK82">
        <v>7.7093057525610718</v>
      </c>
      <c r="AL82">
        <v>0</v>
      </c>
      <c r="AM82">
        <v>0</v>
      </c>
      <c r="AN82">
        <v>0.61983795086251958</v>
      </c>
      <c r="AO82">
        <v>0</v>
      </c>
      <c r="AP82">
        <v>0</v>
      </c>
      <c r="AQ82">
        <v>7.6921126984126964</v>
      </c>
      <c r="AR82">
        <v>4.8841521739130433</v>
      </c>
      <c r="AS82">
        <v>3.1722554267023497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635.14958546962089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8.9901369842140557</v>
      </c>
      <c r="L83">
        <v>370.03114313068454</v>
      </c>
      <c r="M83">
        <v>27.130000000000003</v>
      </c>
      <c r="N83">
        <v>35.026931499649621</v>
      </c>
      <c r="O83">
        <v>0</v>
      </c>
      <c r="P83">
        <v>41.2</v>
      </c>
      <c r="Q83">
        <v>5.3069288606130716</v>
      </c>
      <c r="R83">
        <v>12.506930814524043</v>
      </c>
      <c r="S83">
        <v>7.79</v>
      </c>
      <c r="T83">
        <v>0</v>
      </c>
      <c r="U83">
        <v>20.79051650890661</v>
      </c>
      <c r="V83">
        <v>6.13</v>
      </c>
      <c r="W83">
        <v>13.43</v>
      </c>
      <c r="X83">
        <v>29.156136196189877</v>
      </c>
      <c r="Y83">
        <v>0</v>
      </c>
      <c r="Z83">
        <v>0</v>
      </c>
      <c r="AA83">
        <v>0</v>
      </c>
      <c r="AB83">
        <v>0</v>
      </c>
      <c r="AC83">
        <v>2.8533924925396574</v>
      </c>
      <c r="AD83">
        <v>0</v>
      </c>
      <c r="AE83">
        <v>4.8599182437547315</v>
      </c>
      <c r="AF83">
        <v>2.61696247464503</v>
      </c>
      <c r="AG83">
        <v>12.787424000000001</v>
      </c>
      <c r="AH83">
        <v>0</v>
      </c>
      <c r="AI83">
        <v>4.8786645718774544</v>
      </c>
      <c r="AJ83">
        <v>0</v>
      </c>
      <c r="AK83">
        <v>7.7093057525610718</v>
      </c>
      <c r="AL83">
        <v>0</v>
      </c>
      <c r="AM83">
        <v>0</v>
      </c>
      <c r="AN83">
        <v>0.61983795086251958</v>
      </c>
      <c r="AO83">
        <v>0</v>
      </c>
      <c r="AP83">
        <v>0</v>
      </c>
      <c r="AQ83">
        <v>7.6921126984126964</v>
      </c>
      <c r="AR83">
        <v>4.2306820652173913</v>
      </c>
      <c r="AS83">
        <v>3.1722554267023497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628.90927967135462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8.9901369842140557</v>
      </c>
      <c r="L84">
        <v>370.03114313068454</v>
      </c>
      <c r="M84">
        <v>27.130000000000003</v>
      </c>
      <c r="N84">
        <v>35.026931499649621</v>
      </c>
      <c r="O84">
        <v>0</v>
      </c>
      <c r="P84">
        <v>41.2</v>
      </c>
      <c r="Q84">
        <v>5.3069288606130716</v>
      </c>
      <c r="R84">
        <v>12.506930814524043</v>
      </c>
      <c r="S84">
        <v>7.79</v>
      </c>
      <c r="T84">
        <v>0</v>
      </c>
      <c r="U84">
        <v>20.79051650890661</v>
      </c>
      <c r="V84">
        <v>6.13</v>
      </c>
      <c r="W84">
        <v>13.43</v>
      </c>
      <c r="X84">
        <v>29.156136196189877</v>
      </c>
      <c r="Y84">
        <v>0</v>
      </c>
      <c r="Z84">
        <v>0</v>
      </c>
      <c r="AA84">
        <v>0</v>
      </c>
      <c r="AB84">
        <v>0</v>
      </c>
      <c r="AC84">
        <v>2.8533924925396574</v>
      </c>
      <c r="AD84">
        <v>0</v>
      </c>
      <c r="AE84">
        <v>4.8599182437547315</v>
      </c>
      <c r="AF84">
        <v>2.61696247464503</v>
      </c>
      <c r="AG84">
        <v>12.787424000000001</v>
      </c>
      <c r="AH84">
        <v>0</v>
      </c>
      <c r="AI84">
        <v>4.8786645718774544</v>
      </c>
      <c r="AJ84">
        <v>0</v>
      </c>
      <c r="AK84">
        <v>7.7093057525610718</v>
      </c>
      <c r="AL84">
        <v>0</v>
      </c>
      <c r="AM84">
        <v>0</v>
      </c>
      <c r="AN84">
        <v>0.61983795086251958</v>
      </c>
      <c r="AO84">
        <v>0</v>
      </c>
      <c r="AP84">
        <v>0</v>
      </c>
      <c r="AQ84">
        <v>7.6921126984126964</v>
      </c>
      <c r="AR84">
        <v>4.2306820652173913</v>
      </c>
      <c r="AS84">
        <v>3.1722554267023497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628.90927967135462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8.9901369842140557</v>
      </c>
      <c r="L85">
        <v>370.03114313068454</v>
      </c>
      <c r="M85">
        <v>27.130000000000003</v>
      </c>
      <c r="N85">
        <v>35.026931499649621</v>
      </c>
      <c r="O85">
        <v>0</v>
      </c>
      <c r="P85">
        <v>41.2</v>
      </c>
      <c r="Q85">
        <v>5.3069288606130716</v>
      </c>
      <c r="R85">
        <v>12.506930814524043</v>
      </c>
      <c r="S85">
        <v>7.79</v>
      </c>
      <c r="T85">
        <v>0</v>
      </c>
      <c r="U85">
        <v>20.79051650890661</v>
      </c>
      <c r="V85">
        <v>6.13</v>
      </c>
      <c r="W85">
        <v>13.43</v>
      </c>
      <c r="X85">
        <v>29.156136196189877</v>
      </c>
      <c r="Y85">
        <v>0</v>
      </c>
      <c r="Z85">
        <v>0</v>
      </c>
      <c r="AA85">
        <v>0</v>
      </c>
      <c r="AB85">
        <v>0</v>
      </c>
      <c r="AC85">
        <v>2.8533924925396574</v>
      </c>
      <c r="AD85">
        <v>0</v>
      </c>
      <c r="AE85">
        <v>4.8599182437547315</v>
      </c>
      <c r="AF85">
        <v>2.61696247464503</v>
      </c>
      <c r="AG85">
        <v>12.787424000000001</v>
      </c>
      <c r="AH85">
        <v>0</v>
      </c>
      <c r="AI85">
        <v>4.8786645718774544</v>
      </c>
      <c r="AJ85">
        <v>0</v>
      </c>
      <c r="AK85">
        <v>7.7093057525610718</v>
      </c>
      <c r="AL85">
        <v>0</v>
      </c>
      <c r="AM85">
        <v>0</v>
      </c>
      <c r="AN85">
        <v>0.61983795086251958</v>
      </c>
      <c r="AO85">
        <v>0</v>
      </c>
      <c r="AP85">
        <v>0</v>
      </c>
      <c r="AQ85">
        <v>7.6921126984126964</v>
      </c>
      <c r="AR85">
        <v>4.2306820652173913</v>
      </c>
      <c r="AS85">
        <v>1.2701293487957181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627.00715359344804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4.99</v>
      </c>
      <c r="L86">
        <v>370.03114313068454</v>
      </c>
      <c r="M86">
        <v>27.130000000000003</v>
      </c>
      <c r="N86">
        <v>35.026931499649621</v>
      </c>
      <c r="O86">
        <v>0</v>
      </c>
      <c r="P86">
        <v>41.2</v>
      </c>
      <c r="Q86">
        <v>5.3069288606130716</v>
      </c>
      <c r="R86">
        <v>12.506930814524043</v>
      </c>
      <c r="S86">
        <v>7.79</v>
      </c>
      <c r="T86">
        <v>0</v>
      </c>
      <c r="U86">
        <v>20.79051650890661</v>
      </c>
      <c r="V86">
        <v>6.13</v>
      </c>
      <c r="W86">
        <v>13.43</v>
      </c>
      <c r="X86">
        <v>29.156136196189877</v>
      </c>
      <c r="Y86">
        <v>0</v>
      </c>
      <c r="Z86">
        <v>0</v>
      </c>
      <c r="AA86">
        <v>0</v>
      </c>
      <c r="AB86">
        <v>0</v>
      </c>
      <c r="AC86">
        <v>2.8533924925396574</v>
      </c>
      <c r="AD86">
        <v>0</v>
      </c>
      <c r="AE86">
        <v>4.8599182437547315</v>
      </c>
      <c r="AF86">
        <v>2.61696247464503</v>
      </c>
      <c r="AG86">
        <v>12.787424000000001</v>
      </c>
      <c r="AH86">
        <v>0</v>
      </c>
      <c r="AI86">
        <v>1.0524414768263943</v>
      </c>
      <c r="AJ86">
        <v>0</v>
      </c>
      <c r="AK86">
        <v>7.7093057525610718</v>
      </c>
      <c r="AL86">
        <v>0</v>
      </c>
      <c r="AM86">
        <v>0</v>
      </c>
      <c r="AN86">
        <v>0.61983795086251958</v>
      </c>
      <c r="AO86">
        <v>0</v>
      </c>
      <c r="AP86">
        <v>0</v>
      </c>
      <c r="AQ86">
        <v>3.8445222222222215</v>
      </c>
      <c r="AR86">
        <v>4.2306820652173913</v>
      </c>
      <c r="AS86">
        <v>1.2701293487957181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615.33320303799235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4.8100000000000005</v>
      </c>
      <c r="L87">
        <v>330</v>
      </c>
      <c r="M87">
        <v>27.130000000000003</v>
      </c>
      <c r="N87">
        <v>35.026931499649621</v>
      </c>
      <c r="O87">
        <v>0</v>
      </c>
      <c r="P87">
        <v>41.2</v>
      </c>
      <c r="Q87">
        <v>5.3069288606130716</v>
      </c>
      <c r="R87">
        <v>12.506930814524043</v>
      </c>
      <c r="S87">
        <v>7.79</v>
      </c>
      <c r="T87">
        <v>0</v>
      </c>
      <c r="U87">
        <v>20.79051650890661</v>
      </c>
      <c r="V87">
        <v>6.13</v>
      </c>
      <c r="W87">
        <v>13.43</v>
      </c>
      <c r="X87">
        <v>29.156136196189877</v>
      </c>
      <c r="Y87">
        <v>0</v>
      </c>
      <c r="Z87">
        <v>0</v>
      </c>
      <c r="AA87">
        <v>0</v>
      </c>
      <c r="AB87">
        <v>0</v>
      </c>
      <c r="AC87">
        <v>2.8533924925396574</v>
      </c>
      <c r="AD87">
        <v>0</v>
      </c>
      <c r="AE87">
        <v>4.8599182437547315</v>
      </c>
      <c r="AF87">
        <v>2.61696247464503</v>
      </c>
      <c r="AG87">
        <v>12.787424000000001</v>
      </c>
      <c r="AH87">
        <v>0</v>
      </c>
      <c r="AI87">
        <v>0</v>
      </c>
      <c r="AJ87">
        <v>0</v>
      </c>
      <c r="AK87">
        <v>7.7093057525610718</v>
      </c>
      <c r="AL87">
        <v>0</v>
      </c>
      <c r="AM87">
        <v>0</v>
      </c>
      <c r="AN87">
        <v>0.61983795086251958</v>
      </c>
      <c r="AO87">
        <v>0</v>
      </c>
      <c r="AP87">
        <v>0</v>
      </c>
      <c r="AQ87">
        <v>3.8445222222222215</v>
      </c>
      <c r="AR87">
        <v>4.2306820652173913</v>
      </c>
      <c r="AS87">
        <v>1.2701293487957181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574.06961843048146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4.8100000000000005</v>
      </c>
      <c r="L88">
        <v>265.77000000000004</v>
      </c>
      <c r="M88">
        <v>27.130000000000003</v>
      </c>
      <c r="N88">
        <v>35.026931499649621</v>
      </c>
      <c r="O88">
        <v>0</v>
      </c>
      <c r="P88">
        <v>41.2</v>
      </c>
      <c r="Q88">
        <v>5.3069288606130716</v>
      </c>
      <c r="R88">
        <v>12.506930814524043</v>
      </c>
      <c r="S88">
        <v>7.79</v>
      </c>
      <c r="T88">
        <v>0</v>
      </c>
      <c r="U88">
        <v>20.79051650890661</v>
      </c>
      <c r="V88">
        <v>6.13</v>
      </c>
      <c r="W88">
        <v>13.43</v>
      </c>
      <c r="X88">
        <v>29.156136196189877</v>
      </c>
      <c r="Y88">
        <v>0</v>
      </c>
      <c r="Z88">
        <v>0</v>
      </c>
      <c r="AA88">
        <v>0</v>
      </c>
      <c r="AB88">
        <v>0</v>
      </c>
      <c r="AC88">
        <v>2.8533924925396574</v>
      </c>
      <c r="AD88">
        <v>0</v>
      </c>
      <c r="AE88">
        <v>4.8599182437547315</v>
      </c>
      <c r="AF88">
        <v>2.61696247464503</v>
      </c>
      <c r="AG88">
        <v>12.787424000000001</v>
      </c>
      <c r="AH88">
        <v>0</v>
      </c>
      <c r="AI88">
        <v>0</v>
      </c>
      <c r="AJ88">
        <v>0</v>
      </c>
      <c r="AK88">
        <v>7.7093057525610718</v>
      </c>
      <c r="AL88">
        <v>0</v>
      </c>
      <c r="AM88">
        <v>0</v>
      </c>
      <c r="AN88">
        <v>0.61983795086251958</v>
      </c>
      <c r="AO88">
        <v>0</v>
      </c>
      <c r="AP88">
        <v>0</v>
      </c>
      <c r="AQ88">
        <v>3.8445222222222215</v>
      </c>
      <c r="AR88">
        <v>4.2306820652173913</v>
      </c>
      <c r="AS88">
        <v>1.2701293487957181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509.83961843048161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4.8099048655063292</v>
      </c>
      <c r="L89">
        <v>203.77117682715621</v>
      </c>
      <c r="M89">
        <v>27.130000000000003</v>
      </c>
      <c r="N89">
        <v>35.026931499649621</v>
      </c>
      <c r="O89">
        <v>0</v>
      </c>
      <c r="P89">
        <v>41.2</v>
      </c>
      <c r="Q89">
        <v>4.0875301932367147</v>
      </c>
      <c r="R89">
        <v>6.87</v>
      </c>
      <c r="S89">
        <v>4.28</v>
      </c>
      <c r="T89">
        <v>0</v>
      </c>
      <c r="U89">
        <v>20.79051650890661</v>
      </c>
      <c r="V89">
        <v>6.13</v>
      </c>
      <c r="W89">
        <v>13.43</v>
      </c>
      <c r="X89">
        <v>29.156136196189877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4.8599182437547315</v>
      </c>
      <c r="AF89">
        <v>2.61696247464503</v>
      </c>
      <c r="AG89">
        <v>12.787424000000001</v>
      </c>
      <c r="AH89">
        <v>0</v>
      </c>
      <c r="AI89">
        <v>0</v>
      </c>
      <c r="AJ89">
        <v>0</v>
      </c>
      <c r="AK89">
        <v>7.7093057525610718</v>
      </c>
      <c r="AL89">
        <v>0</v>
      </c>
      <c r="AM89">
        <v>0</v>
      </c>
      <c r="AN89">
        <v>0.61983795086251958</v>
      </c>
      <c r="AO89">
        <v>0</v>
      </c>
      <c r="AP89">
        <v>0</v>
      </c>
      <c r="AQ89">
        <v>3.8445222222222215</v>
      </c>
      <c r="AR89">
        <v>4.2306820652173913</v>
      </c>
      <c r="AS89">
        <v>1.2701293487957181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434.62097814870401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4.8099999999999996</v>
      </c>
      <c r="L90">
        <v>203.77117682715621</v>
      </c>
      <c r="M90">
        <v>27.130000000000003</v>
      </c>
      <c r="N90">
        <v>35.026931499649621</v>
      </c>
      <c r="O90">
        <v>0</v>
      </c>
      <c r="P90">
        <v>41.2</v>
      </c>
      <c r="Q90">
        <v>4.0875301932367147</v>
      </c>
      <c r="R90">
        <v>6.87</v>
      </c>
      <c r="S90">
        <v>4.28</v>
      </c>
      <c r="T90">
        <v>0</v>
      </c>
      <c r="U90">
        <v>20.79051650890661</v>
      </c>
      <c r="V90">
        <v>6.13</v>
      </c>
      <c r="W90">
        <v>13.43</v>
      </c>
      <c r="X90">
        <v>29.156136196189877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4.8599182437547315</v>
      </c>
      <c r="AF90">
        <v>2.61696247464503</v>
      </c>
      <c r="AG90">
        <v>12.787424000000001</v>
      </c>
      <c r="AH90">
        <v>0</v>
      </c>
      <c r="AI90">
        <v>0</v>
      </c>
      <c r="AJ90">
        <v>0</v>
      </c>
      <c r="AK90">
        <v>7.7093057525610718</v>
      </c>
      <c r="AL90">
        <v>0</v>
      </c>
      <c r="AM90">
        <v>0</v>
      </c>
      <c r="AN90">
        <v>0.61983795086251958</v>
      </c>
      <c r="AO90">
        <v>0</v>
      </c>
      <c r="AP90">
        <v>0</v>
      </c>
      <c r="AQ90">
        <v>3.8445222222222215</v>
      </c>
      <c r="AR90">
        <v>4.2306820652173913</v>
      </c>
      <c r="AS90">
        <v>1.2701293487957181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434.62107328319769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4.8099999999999987</v>
      </c>
      <c r="L91">
        <v>203.77117682715621</v>
      </c>
      <c r="M91">
        <v>27.130000000000003</v>
      </c>
      <c r="N91">
        <v>35.026931499649621</v>
      </c>
      <c r="O91">
        <v>0</v>
      </c>
      <c r="P91">
        <v>41.2</v>
      </c>
      <c r="Q91">
        <v>3.37</v>
      </c>
      <c r="R91">
        <v>6.87</v>
      </c>
      <c r="S91">
        <v>4.3024655963302747</v>
      </c>
      <c r="T91">
        <v>0</v>
      </c>
      <c r="U91">
        <v>20.79051650890661</v>
      </c>
      <c r="V91">
        <v>6.1300000000000008</v>
      </c>
      <c r="W91">
        <v>13.43</v>
      </c>
      <c r="X91">
        <v>29.156136196189877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4.8599182437547315</v>
      </c>
      <c r="AF91">
        <v>2.61696247464503</v>
      </c>
      <c r="AG91">
        <v>12.787424000000001</v>
      </c>
      <c r="AH91">
        <v>0</v>
      </c>
      <c r="AI91">
        <v>0</v>
      </c>
      <c r="AJ91">
        <v>0</v>
      </c>
      <c r="AK91">
        <v>7.7093057525610718</v>
      </c>
      <c r="AL91">
        <v>0</v>
      </c>
      <c r="AM91">
        <v>0</v>
      </c>
      <c r="AN91">
        <v>0.61983795086251958</v>
      </c>
      <c r="AO91">
        <v>0</v>
      </c>
      <c r="AP91">
        <v>0</v>
      </c>
      <c r="AQ91">
        <v>3.8445222222222215</v>
      </c>
      <c r="AR91">
        <v>1.9542744565217394</v>
      </c>
      <c r="AS91">
        <v>2.1015425215581329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432.48101425035804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4.8099999999999996</v>
      </c>
      <c r="L92">
        <v>203.77117682715621</v>
      </c>
      <c r="M92">
        <v>27.130000000000003</v>
      </c>
      <c r="N92">
        <v>35.026931499649621</v>
      </c>
      <c r="O92">
        <v>0</v>
      </c>
      <c r="P92">
        <v>41.2</v>
      </c>
      <c r="Q92">
        <v>3.37</v>
      </c>
      <c r="R92">
        <v>6.87</v>
      </c>
      <c r="S92">
        <v>4.28</v>
      </c>
      <c r="T92">
        <v>0</v>
      </c>
      <c r="U92">
        <v>20.79051650890661</v>
      </c>
      <c r="V92">
        <v>6.1300000000000008</v>
      </c>
      <c r="W92">
        <v>13.43</v>
      </c>
      <c r="X92">
        <v>29.156136196189877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4.8599182437547315</v>
      </c>
      <c r="AF92">
        <v>2.61696247464503</v>
      </c>
      <c r="AG92">
        <v>12.787424000000001</v>
      </c>
      <c r="AH92">
        <v>0</v>
      </c>
      <c r="AI92">
        <v>0</v>
      </c>
      <c r="AJ92">
        <v>0</v>
      </c>
      <c r="AK92">
        <v>7.7093057525610718</v>
      </c>
      <c r="AL92">
        <v>0</v>
      </c>
      <c r="AM92">
        <v>0</v>
      </c>
      <c r="AN92">
        <v>0.61983795086251958</v>
      </c>
      <c r="AO92">
        <v>0</v>
      </c>
      <c r="AP92">
        <v>0</v>
      </c>
      <c r="AQ92">
        <v>3.8445222222222215</v>
      </c>
      <c r="AR92">
        <v>1.9542744565217394</v>
      </c>
      <c r="AS92">
        <v>2.1015425215581329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432.45854865402777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4.8099999999999996</v>
      </c>
      <c r="L93">
        <v>203.77117682715621</v>
      </c>
      <c r="M93">
        <v>27.130000000000003</v>
      </c>
      <c r="N93">
        <v>35.026931499649621</v>
      </c>
      <c r="O93">
        <v>0</v>
      </c>
      <c r="P93">
        <v>41.2</v>
      </c>
      <c r="Q93">
        <v>3.37</v>
      </c>
      <c r="R93">
        <v>6.87</v>
      </c>
      <c r="S93">
        <v>4.28</v>
      </c>
      <c r="T93">
        <v>0</v>
      </c>
      <c r="U93">
        <v>20.79051650890661</v>
      </c>
      <c r="V93">
        <v>3.3699999999999997</v>
      </c>
      <c r="W93">
        <v>13.43</v>
      </c>
      <c r="X93">
        <v>29.156136196189877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4.8599182437547315</v>
      </c>
      <c r="AF93">
        <v>2.61696247464503</v>
      </c>
      <c r="AG93">
        <v>12.787424000000001</v>
      </c>
      <c r="AH93">
        <v>0</v>
      </c>
      <c r="AI93">
        <v>0</v>
      </c>
      <c r="AJ93">
        <v>0</v>
      </c>
      <c r="AK93">
        <v>7.7093057525610718</v>
      </c>
      <c r="AL93">
        <v>0</v>
      </c>
      <c r="AM93">
        <v>0</v>
      </c>
      <c r="AN93">
        <v>0.61983795086251958</v>
      </c>
      <c r="AO93">
        <v>0</v>
      </c>
      <c r="AP93">
        <v>0</v>
      </c>
      <c r="AQ93">
        <v>3.8445222222222215</v>
      </c>
      <c r="AR93">
        <v>0.65040217391304356</v>
      </c>
      <c r="AS93">
        <v>2.1015425215581329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428.39467637141911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4.8098465024253256</v>
      </c>
      <c r="L94">
        <v>203.77117682715621</v>
      </c>
      <c r="M94">
        <v>27.130000000000003</v>
      </c>
      <c r="N94">
        <v>35.026931499649621</v>
      </c>
      <c r="O94">
        <v>0</v>
      </c>
      <c r="P94">
        <v>41.2</v>
      </c>
      <c r="Q94">
        <v>3.37</v>
      </c>
      <c r="R94">
        <v>6.87</v>
      </c>
      <c r="S94">
        <v>4.28</v>
      </c>
      <c r="T94">
        <v>0</v>
      </c>
      <c r="U94">
        <v>20.79051650890661</v>
      </c>
      <c r="V94">
        <v>3.3699999999999997</v>
      </c>
      <c r="W94">
        <v>13.43</v>
      </c>
      <c r="X94">
        <v>29.156136196189877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4.8599182437547315</v>
      </c>
      <c r="AF94">
        <v>2.61696247464503</v>
      </c>
      <c r="AG94">
        <v>12.787424000000001</v>
      </c>
      <c r="AH94">
        <v>0</v>
      </c>
      <c r="AI94">
        <v>0</v>
      </c>
      <c r="AJ94">
        <v>0</v>
      </c>
      <c r="AK94">
        <v>7.7093057525610718</v>
      </c>
      <c r="AL94">
        <v>0</v>
      </c>
      <c r="AM94">
        <v>0</v>
      </c>
      <c r="AN94">
        <v>0.61983795086251958</v>
      </c>
      <c r="AO94">
        <v>0</v>
      </c>
      <c r="AP94">
        <v>0</v>
      </c>
      <c r="AQ94">
        <v>3.8445222222222215</v>
      </c>
      <c r="AR94">
        <v>0.65040217391304356</v>
      </c>
      <c r="AS94">
        <v>2.1015425215581329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428.39452287384444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4.8099999999999996</v>
      </c>
      <c r="L95">
        <v>203.77117682715621</v>
      </c>
      <c r="M95">
        <v>27.130000000000003</v>
      </c>
      <c r="N95">
        <v>35.026931499649621</v>
      </c>
      <c r="O95">
        <v>0</v>
      </c>
      <c r="P95">
        <v>41.2</v>
      </c>
      <c r="Q95">
        <v>3.37</v>
      </c>
      <c r="R95">
        <v>6.87</v>
      </c>
      <c r="S95">
        <v>4.28</v>
      </c>
      <c r="T95">
        <v>0</v>
      </c>
      <c r="U95">
        <v>20.79051650890661</v>
      </c>
      <c r="V95">
        <v>3.4199999999999995</v>
      </c>
      <c r="W95">
        <v>12.706932915057916</v>
      </c>
      <c r="X95">
        <v>29.156136196189877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4.8599182437547315</v>
      </c>
      <c r="AF95">
        <v>2.61696247464503</v>
      </c>
      <c r="AG95">
        <v>12.787424000000001</v>
      </c>
      <c r="AH95">
        <v>0</v>
      </c>
      <c r="AI95">
        <v>0</v>
      </c>
      <c r="AJ95">
        <v>0</v>
      </c>
      <c r="AK95">
        <v>7.7093057525610718</v>
      </c>
      <c r="AL95">
        <v>0</v>
      </c>
      <c r="AM95">
        <v>0</v>
      </c>
      <c r="AN95">
        <v>0.61983795086251958</v>
      </c>
      <c r="AO95">
        <v>0</v>
      </c>
      <c r="AP95">
        <v>0</v>
      </c>
      <c r="AQ95">
        <v>3.8445222222222215</v>
      </c>
      <c r="AR95">
        <v>0.32826902173913047</v>
      </c>
      <c r="AS95">
        <v>2.1015425215581329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427.39947613430309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4.8099999999999996</v>
      </c>
      <c r="L96">
        <v>203.77117682715621</v>
      </c>
      <c r="M96">
        <v>27.130000000000003</v>
      </c>
      <c r="N96">
        <v>35.026931499649621</v>
      </c>
      <c r="O96">
        <v>0</v>
      </c>
      <c r="P96">
        <v>41.2</v>
      </c>
      <c r="Q96">
        <v>3.37</v>
      </c>
      <c r="R96">
        <v>6.87</v>
      </c>
      <c r="S96">
        <v>4.28</v>
      </c>
      <c r="T96">
        <v>0</v>
      </c>
      <c r="U96">
        <v>20.79051650890661</v>
      </c>
      <c r="V96">
        <v>3.4274268567141788</v>
      </c>
      <c r="W96">
        <v>12.706932915057916</v>
      </c>
      <c r="X96">
        <v>29.156136196189877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4.8599182437547315</v>
      </c>
      <c r="AF96">
        <v>2.61696247464503</v>
      </c>
      <c r="AG96">
        <v>12.787424000000001</v>
      </c>
      <c r="AH96">
        <v>0</v>
      </c>
      <c r="AI96">
        <v>0</v>
      </c>
      <c r="AJ96">
        <v>0</v>
      </c>
      <c r="AK96">
        <v>7.7093057525610718</v>
      </c>
      <c r="AL96">
        <v>0</v>
      </c>
      <c r="AM96">
        <v>0</v>
      </c>
      <c r="AN96">
        <v>0.61983795086251958</v>
      </c>
      <c r="AO96">
        <v>0</v>
      </c>
      <c r="AP96">
        <v>0</v>
      </c>
      <c r="AQ96">
        <v>3.8445222222222215</v>
      </c>
      <c r="AR96">
        <v>0.32826902173913047</v>
      </c>
      <c r="AS96">
        <v>2.1015425215581329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427.40690299101726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4.8099999999999996</v>
      </c>
      <c r="L97">
        <v>203.77117682715621</v>
      </c>
      <c r="M97">
        <v>27.130000000000003</v>
      </c>
      <c r="N97">
        <v>35.026931499649621</v>
      </c>
      <c r="O97">
        <v>0</v>
      </c>
      <c r="P97">
        <v>41.2</v>
      </c>
      <c r="Q97">
        <v>3.37</v>
      </c>
      <c r="R97">
        <v>6.87</v>
      </c>
      <c r="S97">
        <v>4.28</v>
      </c>
      <c r="T97">
        <v>0</v>
      </c>
      <c r="U97">
        <v>20.79051650890661</v>
      </c>
      <c r="V97">
        <v>3.4274287856071965</v>
      </c>
      <c r="W97">
        <v>13.22</v>
      </c>
      <c r="X97">
        <v>29.156136196189877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4.8599182437547315</v>
      </c>
      <c r="AF97">
        <v>2.61696247464503</v>
      </c>
      <c r="AG97">
        <v>12.787424000000001</v>
      </c>
      <c r="AH97">
        <v>0</v>
      </c>
      <c r="AI97">
        <v>0</v>
      </c>
      <c r="AJ97">
        <v>0</v>
      </c>
      <c r="AK97">
        <v>7.7093057525610718</v>
      </c>
      <c r="AL97">
        <v>0</v>
      </c>
      <c r="AM97">
        <v>0</v>
      </c>
      <c r="AN97">
        <v>0.61983795086251958</v>
      </c>
      <c r="AO97">
        <v>0</v>
      </c>
      <c r="AP97">
        <v>0</v>
      </c>
      <c r="AQ97">
        <v>3.8445222222222215</v>
      </c>
      <c r="AR97">
        <v>0.32826902173913047</v>
      </c>
      <c r="AS97">
        <v>1.2701293487957181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427.08855883208997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4.8099999999999996</v>
      </c>
      <c r="L98">
        <v>203.77117682715621</v>
      </c>
      <c r="M98">
        <v>27.130000000000003</v>
      </c>
      <c r="N98">
        <v>35.026931499649621</v>
      </c>
      <c r="O98">
        <v>0</v>
      </c>
      <c r="P98">
        <v>41.2</v>
      </c>
      <c r="Q98">
        <v>3.37</v>
      </c>
      <c r="R98">
        <v>6.87</v>
      </c>
      <c r="S98">
        <v>4.28</v>
      </c>
      <c r="T98">
        <v>0</v>
      </c>
      <c r="U98">
        <v>20.79051650890661</v>
      </c>
      <c r="V98">
        <v>3.4374270755422587</v>
      </c>
      <c r="W98">
        <v>13.22</v>
      </c>
      <c r="X98">
        <v>29.156136196189877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4.8599182437547315</v>
      </c>
      <c r="AF98">
        <v>2.61696247464503</v>
      </c>
      <c r="AG98">
        <v>12.787424000000001</v>
      </c>
      <c r="AH98">
        <v>0</v>
      </c>
      <c r="AI98">
        <v>0</v>
      </c>
      <c r="AJ98">
        <v>0</v>
      </c>
      <c r="AK98">
        <v>7.7093057525610718</v>
      </c>
      <c r="AL98">
        <v>0</v>
      </c>
      <c r="AM98">
        <v>0</v>
      </c>
      <c r="AN98">
        <v>0.61983795086251958</v>
      </c>
      <c r="AO98">
        <v>0</v>
      </c>
      <c r="AP98">
        <v>0</v>
      </c>
      <c r="AQ98">
        <v>3.8445222222222215</v>
      </c>
      <c r="AR98">
        <v>0.32826902173913047</v>
      </c>
      <c r="AS98">
        <v>1.2701293487957181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427.098557122025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0.15580846968102849</v>
      </c>
      <c r="L99">
        <f t="shared" si="2"/>
        <v>6.5117679247513056</v>
      </c>
      <c r="M99">
        <f t="shared" si="2"/>
        <v>0.65112000000000159</v>
      </c>
      <c r="N99">
        <f t="shared" si="2"/>
        <v>0.77837408115877071</v>
      </c>
      <c r="O99">
        <f t="shared" si="2"/>
        <v>0</v>
      </c>
      <c r="P99">
        <f t="shared" si="2"/>
        <v>0.98879999999999824</v>
      </c>
      <c r="Q99">
        <f t="shared" si="2"/>
        <v>0.10268665984640235</v>
      </c>
      <c r="R99">
        <f t="shared" si="2"/>
        <v>0.23026840614351182</v>
      </c>
      <c r="S99">
        <f t="shared" si="2"/>
        <v>0.14388234955511084</v>
      </c>
      <c r="T99">
        <f t="shared" si="2"/>
        <v>0</v>
      </c>
      <c r="U99">
        <f t="shared" si="2"/>
        <v>0.50576458666931789</v>
      </c>
      <c r="V99">
        <f t="shared" si="2"/>
        <v>0.11825411684256712</v>
      </c>
      <c r="W99">
        <f t="shared" si="2"/>
        <v>0.26944096645752857</v>
      </c>
      <c r="X99">
        <f t="shared" si="2"/>
        <v>0.72196086094768686</v>
      </c>
      <c r="Y99">
        <f t="shared" si="2"/>
        <v>0</v>
      </c>
      <c r="Z99">
        <f t="shared" si="2"/>
        <v>1.3062017045454543E-2</v>
      </c>
      <c r="AA99">
        <f t="shared" si="2"/>
        <v>2.4881344936708853E-2</v>
      </c>
      <c r="AB99">
        <f t="shared" si="2"/>
        <v>3.5892588147036754E-2</v>
      </c>
      <c r="AC99">
        <f t="shared" si="2"/>
        <v>2.7848190277995902E-2</v>
      </c>
      <c r="AD99">
        <f t="shared" si="2"/>
        <v>2.6688897615442849E-2</v>
      </c>
      <c r="AE99">
        <f t="shared" si="2"/>
        <v>9.355342619227866E-2</v>
      </c>
      <c r="AF99">
        <f t="shared" si="2"/>
        <v>0.11895367647058827</v>
      </c>
      <c r="AG99">
        <f t="shared" si="2"/>
        <v>0.30689817600000019</v>
      </c>
      <c r="AH99">
        <f t="shared" si="2"/>
        <v>0.16197451599788809</v>
      </c>
      <c r="AI99">
        <f t="shared" si="2"/>
        <v>7.862627651217596E-3</v>
      </c>
      <c r="AJ99">
        <f t="shared" si="2"/>
        <v>0</v>
      </c>
      <c r="AK99">
        <f t="shared" si="2"/>
        <v>0.18502333806146545</v>
      </c>
      <c r="AL99">
        <f t="shared" si="2"/>
        <v>0</v>
      </c>
      <c r="AM99">
        <f t="shared" si="2"/>
        <v>1.3977490622655664E-2</v>
      </c>
      <c r="AN99">
        <f t="shared" si="2"/>
        <v>1.4876110820700443E-2</v>
      </c>
      <c r="AO99">
        <f t="shared" si="2"/>
        <v>0</v>
      </c>
      <c r="AP99">
        <f t="shared" si="2"/>
        <v>7.6807380000000003E-3</v>
      </c>
      <c r="AQ99">
        <f t="shared" si="2"/>
        <v>0.18920081269841255</v>
      </c>
      <c r="AR99">
        <f t="shared" si="2"/>
        <v>3.9212041440217366E-2</v>
      </c>
      <c r="AS99">
        <f t="shared" si="2"/>
        <v>3.7436602363960764E-2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12.483151016395265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4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4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13.86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13.86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11.06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11.06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9.73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9.73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9.64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9.64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9.64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9.64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9.64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9.64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9.64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9.64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11.47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11.47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12.52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12.52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12.29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12.29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13.02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0.33705250000000014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0.33705250000000014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45710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4"/>
    </row>
    <row r="3" spans="1:96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173.02</v>
      </c>
      <c r="L3" s="204">
        <v>3.27</v>
      </c>
      <c r="M3" s="204">
        <v>61.3</v>
      </c>
      <c r="N3" s="204">
        <v>50.14</v>
      </c>
      <c r="O3" s="204">
        <v>35.409999999999997</v>
      </c>
      <c r="P3" s="204">
        <v>26.53</v>
      </c>
      <c r="Q3" s="204">
        <v>3.88</v>
      </c>
      <c r="R3" s="204">
        <v>9.83</v>
      </c>
      <c r="S3" s="204">
        <v>7.43</v>
      </c>
      <c r="T3" s="204">
        <v>0</v>
      </c>
      <c r="U3" s="204">
        <v>58.43</v>
      </c>
      <c r="V3" s="204">
        <v>6.77</v>
      </c>
      <c r="W3" s="204">
        <v>10.68</v>
      </c>
      <c r="X3" s="204">
        <v>33.67</v>
      </c>
      <c r="Y3" s="204">
        <v>0</v>
      </c>
      <c r="Z3">
        <v>0</v>
      </c>
      <c r="AA3" s="204">
        <v>15.57</v>
      </c>
      <c r="AB3" s="204">
        <v>0</v>
      </c>
      <c r="AC3" s="204">
        <v>0</v>
      </c>
      <c r="AD3" s="204">
        <v>0</v>
      </c>
      <c r="AE3" s="204">
        <v>46.8</v>
      </c>
      <c r="AF3" s="204">
        <v>0</v>
      </c>
      <c r="AG3" s="204">
        <v>0</v>
      </c>
      <c r="AH3" s="204">
        <v>0</v>
      </c>
      <c r="AI3" s="204">
        <v>84</v>
      </c>
      <c r="AJ3" s="204">
        <v>0</v>
      </c>
      <c r="AK3" s="204">
        <v>0</v>
      </c>
      <c r="AL3" s="204">
        <v>0</v>
      </c>
      <c r="AM3" s="204">
        <v>0</v>
      </c>
      <c r="AN3" s="204">
        <v>0</v>
      </c>
      <c r="AO3">
        <v>0</v>
      </c>
      <c r="AP3" s="204">
        <v>52.86</v>
      </c>
      <c r="AQ3" s="204">
        <v>19.23</v>
      </c>
      <c r="AR3" s="204">
        <v>0</v>
      </c>
      <c r="AS3" s="204">
        <v>0</v>
      </c>
      <c r="AT3">
        <v>0</v>
      </c>
      <c r="AU3">
        <v>0</v>
      </c>
      <c r="AV3" s="204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173.02</v>
      </c>
      <c r="L4" s="204">
        <v>3.27</v>
      </c>
      <c r="M4" s="204">
        <v>61.3</v>
      </c>
      <c r="N4" s="204">
        <v>50.14</v>
      </c>
      <c r="O4" s="204">
        <v>35.409999999999997</v>
      </c>
      <c r="P4" s="204">
        <v>26.53</v>
      </c>
      <c r="Q4" s="204">
        <v>3.84</v>
      </c>
      <c r="R4" s="204">
        <v>9.83</v>
      </c>
      <c r="S4" s="204">
        <v>6.18</v>
      </c>
      <c r="T4" s="204">
        <v>0</v>
      </c>
      <c r="U4" s="204">
        <v>58.54</v>
      </c>
      <c r="V4" s="204">
        <v>6.55</v>
      </c>
      <c r="W4" s="204">
        <v>10.68</v>
      </c>
      <c r="X4" s="204">
        <v>33.67</v>
      </c>
      <c r="Y4" s="204">
        <v>0</v>
      </c>
      <c r="Z4">
        <v>0</v>
      </c>
      <c r="AA4" s="204">
        <v>15.57</v>
      </c>
      <c r="AB4" s="204">
        <v>0</v>
      </c>
      <c r="AC4" s="204">
        <v>0</v>
      </c>
      <c r="AD4" s="204">
        <v>0</v>
      </c>
      <c r="AE4" s="204">
        <v>46.8</v>
      </c>
      <c r="AF4" s="204">
        <v>0</v>
      </c>
      <c r="AG4" s="204">
        <v>0</v>
      </c>
      <c r="AH4" s="204">
        <v>0</v>
      </c>
      <c r="AI4" s="204">
        <v>84</v>
      </c>
      <c r="AJ4" s="204">
        <v>0</v>
      </c>
      <c r="AK4" s="204">
        <v>0</v>
      </c>
      <c r="AL4" s="204">
        <v>0</v>
      </c>
      <c r="AM4" s="204">
        <v>0</v>
      </c>
      <c r="AN4" s="204">
        <v>0</v>
      </c>
      <c r="AO4">
        <v>0</v>
      </c>
      <c r="AP4" s="204">
        <v>52.86</v>
      </c>
      <c r="AQ4" s="204">
        <v>19.23</v>
      </c>
      <c r="AR4" s="204">
        <v>0</v>
      </c>
      <c r="AS4" s="204">
        <v>0</v>
      </c>
      <c r="AT4">
        <v>0</v>
      </c>
      <c r="AU4">
        <v>0</v>
      </c>
      <c r="AV4" s="204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173.02</v>
      </c>
      <c r="L5" s="204">
        <v>3.27</v>
      </c>
      <c r="M5" s="204">
        <v>61.3</v>
      </c>
      <c r="N5" s="204">
        <v>50.14</v>
      </c>
      <c r="O5" s="204">
        <v>35.409999999999997</v>
      </c>
      <c r="P5" s="204">
        <v>26.53</v>
      </c>
      <c r="Q5" s="204">
        <v>3.84</v>
      </c>
      <c r="R5" s="204">
        <v>9.83</v>
      </c>
      <c r="S5" s="204">
        <v>6.06</v>
      </c>
      <c r="T5" s="204">
        <v>0</v>
      </c>
      <c r="U5" s="204">
        <v>58.54</v>
      </c>
      <c r="V5" s="204">
        <v>5.18</v>
      </c>
      <c r="W5" s="204">
        <v>6.73</v>
      </c>
      <c r="X5" s="204">
        <v>33.64</v>
      </c>
      <c r="Y5" s="204">
        <v>0</v>
      </c>
      <c r="Z5">
        <v>0</v>
      </c>
      <c r="AA5" s="204">
        <v>15.57</v>
      </c>
      <c r="AB5" s="204">
        <v>0</v>
      </c>
      <c r="AC5" s="204">
        <v>0</v>
      </c>
      <c r="AD5" s="204">
        <v>0</v>
      </c>
      <c r="AE5" s="204">
        <v>46.8</v>
      </c>
      <c r="AF5" s="204">
        <v>0</v>
      </c>
      <c r="AG5" s="204">
        <v>0</v>
      </c>
      <c r="AH5" s="204">
        <v>0</v>
      </c>
      <c r="AI5" s="204">
        <v>84</v>
      </c>
      <c r="AJ5" s="204">
        <v>0</v>
      </c>
      <c r="AK5" s="204">
        <v>0</v>
      </c>
      <c r="AL5" s="204">
        <v>0</v>
      </c>
      <c r="AM5" s="204">
        <v>0</v>
      </c>
      <c r="AN5" s="204">
        <v>0</v>
      </c>
      <c r="AO5">
        <v>0</v>
      </c>
      <c r="AP5" s="204">
        <v>52.86</v>
      </c>
      <c r="AQ5" s="204">
        <v>19.23</v>
      </c>
      <c r="AR5" s="204">
        <v>0</v>
      </c>
      <c r="AS5" s="204">
        <v>0</v>
      </c>
      <c r="AT5">
        <v>0</v>
      </c>
      <c r="AU5">
        <v>0</v>
      </c>
      <c r="AV5" s="204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173.02</v>
      </c>
      <c r="L6" s="204">
        <v>3.27</v>
      </c>
      <c r="M6" s="204">
        <v>61.3</v>
      </c>
      <c r="N6" s="204">
        <v>50.14</v>
      </c>
      <c r="O6" s="204">
        <v>35.409999999999997</v>
      </c>
      <c r="P6" s="204">
        <v>26.53</v>
      </c>
      <c r="Q6" s="204">
        <v>3.84</v>
      </c>
      <c r="R6" s="204">
        <v>9.83</v>
      </c>
      <c r="S6" s="204">
        <v>6.06</v>
      </c>
      <c r="T6" s="204">
        <v>0</v>
      </c>
      <c r="U6" s="204">
        <v>58.54</v>
      </c>
      <c r="V6" s="204">
        <v>5.18</v>
      </c>
      <c r="W6" s="204">
        <v>6.73</v>
      </c>
      <c r="X6" s="204">
        <v>33.64</v>
      </c>
      <c r="Y6" s="204">
        <v>0</v>
      </c>
      <c r="Z6">
        <v>0</v>
      </c>
      <c r="AA6" s="204">
        <v>15.57</v>
      </c>
      <c r="AB6" s="204">
        <v>0</v>
      </c>
      <c r="AC6" s="204">
        <v>0</v>
      </c>
      <c r="AD6" s="204">
        <v>0</v>
      </c>
      <c r="AE6" s="204">
        <v>45.25</v>
      </c>
      <c r="AF6" s="204">
        <v>0</v>
      </c>
      <c r="AG6" s="204">
        <v>0</v>
      </c>
      <c r="AH6" s="204">
        <v>0</v>
      </c>
      <c r="AI6" s="204">
        <v>84</v>
      </c>
      <c r="AJ6" s="204">
        <v>0</v>
      </c>
      <c r="AK6" s="204">
        <v>0</v>
      </c>
      <c r="AL6" s="204">
        <v>0</v>
      </c>
      <c r="AM6" s="204">
        <v>0</v>
      </c>
      <c r="AN6" s="204">
        <v>0</v>
      </c>
      <c r="AO6">
        <v>0</v>
      </c>
      <c r="AP6" s="204">
        <v>52.86</v>
      </c>
      <c r="AQ6" s="204">
        <v>19.23</v>
      </c>
      <c r="AR6" s="204">
        <v>0</v>
      </c>
      <c r="AS6" s="204">
        <v>0</v>
      </c>
      <c r="AT6">
        <v>0</v>
      </c>
      <c r="AU6">
        <v>0</v>
      </c>
      <c r="AV6" s="204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173.02</v>
      </c>
      <c r="L7" s="204">
        <v>3.27</v>
      </c>
      <c r="M7" s="204">
        <v>61.3</v>
      </c>
      <c r="N7" s="204">
        <v>50.14</v>
      </c>
      <c r="O7" s="204">
        <v>35.409999999999997</v>
      </c>
      <c r="P7" s="204">
        <v>26.53</v>
      </c>
      <c r="Q7" s="204">
        <v>3.84</v>
      </c>
      <c r="R7" s="204">
        <v>9.83</v>
      </c>
      <c r="S7" s="204">
        <v>6.06</v>
      </c>
      <c r="T7" s="204">
        <v>0</v>
      </c>
      <c r="U7" s="204">
        <v>58.54</v>
      </c>
      <c r="V7" s="204">
        <v>6.55</v>
      </c>
      <c r="W7" s="204">
        <v>6.73</v>
      </c>
      <c r="X7" s="204">
        <v>33.64</v>
      </c>
      <c r="Y7" s="204">
        <v>0</v>
      </c>
      <c r="Z7">
        <v>0</v>
      </c>
      <c r="AA7" s="204">
        <v>15.57</v>
      </c>
      <c r="AB7" s="204">
        <v>0</v>
      </c>
      <c r="AC7" s="204">
        <v>0</v>
      </c>
      <c r="AD7" s="204">
        <v>0</v>
      </c>
      <c r="AE7" s="204">
        <v>45.25</v>
      </c>
      <c r="AF7" s="204">
        <v>0</v>
      </c>
      <c r="AG7" s="204">
        <v>0</v>
      </c>
      <c r="AH7" s="204">
        <v>0</v>
      </c>
      <c r="AI7" s="204">
        <v>84</v>
      </c>
      <c r="AJ7" s="204">
        <v>0</v>
      </c>
      <c r="AK7" s="204">
        <v>0</v>
      </c>
      <c r="AL7" s="204">
        <v>0</v>
      </c>
      <c r="AM7" s="204">
        <v>0</v>
      </c>
      <c r="AN7" s="204">
        <v>0</v>
      </c>
      <c r="AO7">
        <v>0</v>
      </c>
      <c r="AP7" s="204">
        <v>52.86</v>
      </c>
      <c r="AQ7" s="204">
        <v>19.23</v>
      </c>
      <c r="AR7" s="204">
        <v>0</v>
      </c>
      <c r="AS7" s="204">
        <v>0</v>
      </c>
      <c r="AT7">
        <v>0</v>
      </c>
      <c r="AU7">
        <v>0</v>
      </c>
      <c r="AV7" s="204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173.02</v>
      </c>
      <c r="L8" s="204">
        <v>3.27</v>
      </c>
      <c r="M8" s="204">
        <v>61.3</v>
      </c>
      <c r="N8" s="204">
        <v>50.14</v>
      </c>
      <c r="O8" s="204">
        <v>35.409999999999997</v>
      </c>
      <c r="P8" s="204">
        <v>26.53</v>
      </c>
      <c r="Q8" s="204">
        <v>3.84</v>
      </c>
      <c r="R8" s="204">
        <v>9.83</v>
      </c>
      <c r="S8" s="204">
        <v>6.06</v>
      </c>
      <c r="T8" s="204">
        <v>0</v>
      </c>
      <c r="U8" s="204">
        <v>58.54</v>
      </c>
      <c r="V8" s="204">
        <v>6.55</v>
      </c>
      <c r="W8" s="204">
        <v>6.73</v>
      </c>
      <c r="X8" s="204">
        <v>33.64</v>
      </c>
      <c r="Y8" s="204">
        <v>0</v>
      </c>
      <c r="Z8">
        <v>0</v>
      </c>
      <c r="AA8" s="204">
        <v>15.57</v>
      </c>
      <c r="AB8" s="204">
        <v>0</v>
      </c>
      <c r="AC8" s="204">
        <v>0</v>
      </c>
      <c r="AD8" s="204">
        <v>0</v>
      </c>
      <c r="AE8" s="204">
        <v>45.25</v>
      </c>
      <c r="AF8" s="204">
        <v>0</v>
      </c>
      <c r="AG8" s="204">
        <v>0</v>
      </c>
      <c r="AH8" s="204">
        <v>0</v>
      </c>
      <c r="AI8" s="204">
        <v>84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>
        <v>0</v>
      </c>
      <c r="AP8" s="204">
        <v>52.86</v>
      </c>
      <c r="AQ8" s="204">
        <v>19.23</v>
      </c>
      <c r="AR8" s="204">
        <v>0</v>
      </c>
      <c r="AS8" s="204">
        <v>0</v>
      </c>
      <c r="AT8">
        <v>0</v>
      </c>
      <c r="AU8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173.02</v>
      </c>
      <c r="L9" s="204">
        <v>3.27</v>
      </c>
      <c r="M9" s="204">
        <v>61.3</v>
      </c>
      <c r="N9" s="204">
        <v>50.14</v>
      </c>
      <c r="O9" s="204">
        <v>35.409999999999997</v>
      </c>
      <c r="P9" s="204">
        <v>26.53</v>
      </c>
      <c r="Q9" s="204">
        <v>3.85</v>
      </c>
      <c r="R9" s="204">
        <v>9.83</v>
      </c>
      <c r="S9" s="204">
        <v>6.06</v>
      </c>
      <c r="T9" s="204">
        <v>0</v>
      </c>
      <c r="U9" s="204">
        <v>51.37</v>
      </c>
      <c r="V9" s="204">
        <v>6.55</v>
      </c>
      <c r="W9" s="204">
        <v>6.73</v>
      </c>
      <c r="X9" s="204">
        <v>33.64</v>
      </c>
      <c r="Y9" s="204">
        <v>0</v>
      </c>
      <c r="Z9">
        <v>0</v>
      </c>
      <c r="AA9" s="204">
        <v>15.57</v>
      </c>
      <c r="AB9" s="204">
        <v>0</v>
      </c>
      <c r="AC9" s="204">
        <v>0</v>
      </c>
      <c r="AD9" s="204">
        <v>0</v>
      </c>
      <c r="AE9" s="204">
        <v>45.25</v>
      </c>
      <c r="AF9" s="204">
        <v>0</v>
      </c>
      <c r="AG9" s="204">
        <v>0</v>
      </c>
      <c r="AH9" s="204">
        <v>0</v>
      </c>
      <c r="AI9" s="204">
        <v>84</v>
      </c>
      <c r="AJ9" s="204">
        <v>0</v>
      </c>
      <c r="AK9" s="204">
        <v>0</v>
      </c>
      <c r="AL9" s="204">
        <v>0</v>
      </c>
      <c r="AM9" s="204">
        <v>0</v>
      </c>
      <c r="AN9" s="204">
        <v>0</v>
      </c>
      <c r="AO9">
        <v>0</v>
      </c>
      <c r="AP9" s="204">
        <v>52.86</v>
      </c>
      <c r="AQ9" s="204">
        <v>19.23</v>
      </c>
      <c r="AR9" s="204">
        <v>0</v>
      </c>
      <c r="AS9" s="204">
        <v>0</v>
      </c>
      <c r="AT9">
        <v>0</v>
      </c>
      <c r="AU9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173.02</v>
      </c>
      <c r="L10" s="204">
        <v>3.27</v>
      </c>
      <c r="M10" s="204">
        <v>61.3</v>
      </c>
      <c r="N10" s="204">
        <v>50.14</v>
      </c>
      <c r="O10" s="204">
        <v>35.409999999999997</v>
      </c>
      <c r="P10" s="204">
        <v>26.53</v>
      </c>
      <c r="Q10" s="204">
        <v>3.85</v>
      </c>
      <c r="R10" s="204">
        <v>9.83</v>
      </c>
      <c r="S10" s="204">
        <v>6.06</v>
      </c>
      <c r="T10" s="204">
        <v>0</v>
      </c>
      <c r="U10" s="204">
        <v>51.37</v>
      </c>
      <c r="V10" s="204">
        <v>6.55</v>
      </c>
      <c r="W10" s="204">
        <v>6.73</v>
      </c>
      <c r="X10" s="204">
        <v>62.6</v>
      </c>
      <c r="Y10" s="204">
        <v>0</v>
      </c>
      <c r="Z10">
        <v>0</v>
      </c>
      <c r="AA10" s="204">
        <v>15.57</v>
      </c>
      <c r="AB10" s="204">
        <v>0</v>
      </c>
      <c r="AC10" s="204">
        <v>0</v>
      </c>
      <c r="AD10" s="204">
        <v>0</v>
      </c>
      <c r="AE10" s="204">
        <v>45.25</v>
      </c>
      <c r="AF10" s="204">
        <v>0</v>
      </c>
      <c r="AG10" s="204">
        <v>0</v>
      </c>
      <c r="AH10" s="204">
        <v>0</v>
      </c>
      <c r="AI10" s="204">
        <v>84</v>
      </c>
      <c r="AJ10" s="204">
        <v>0</v>
      </c>
      <c r="AK10" s="204">
        <v>0</v>
      </c>
      <c r="AL10" s="204">
        <v>0</v>
      </c>
      <c r="AM10" s="204">
        <v>0</v>
      </c>
      <c r="AN10" s="204">
        <v>0</v>
      </c>
      <c r="AO10">
        <v>0</v>
      </c>
      <c r="AP10" s="204">
        <v>52.86</v>
      </c>
      <c r="AQ10" s="204">
        <v>19.23</v>
      </c>
      <c r="AR10" s="204">
        <v>0</v>
      </c>
      <c r="AS10" s="204">
        <v>0</v>
      </c>
      <c r="AT10">
        <v>0</v>
      </c>
      <c r="AU10">
        <v>0</v>
      </c>
      <c r="AV10" s="204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173.02</v>
      </c>
      <c r="L11" s="204">
        <v>3.27</v>
      </c>
      <c r="M11" s="204">
        <v>61.3</v>
      </c>
      <c r="N11" s="204">
        <v>50.14</v>
      </c>
      <c r="O11" s="204">
        <v>35.409999999999997</v>
      </c>
      <c r="P11" s="204">
        <v>26.53</v>
      </c>
      <c r="Q11" s="204">
        <v>3.85</v>
      </c>
      <c r="R11" s="204">
        <v>9.83</v>
      </c>
      <c r="S11" s="204">
        <v>6.06</v>
      </c>
      <c r="T11" s="204">
        <v>0</v>
      </c>
      <c r="U11" s="204">
        <v>51.37</v>
      </c>
      <c r="V11" s="204">
        <v>6.55</v>
      </c>
      <c r="W11" s="204">
        <v>6.73</v>
      </c>
      <c r="X11" s="204">
        <v>62.6</v>
      </c>
      <c r="Y11" s="204">
        <v>0</v>
      </c>
      <c r="Z11">
        <v>0</v>
      </c>
      <c r="AA11" s="204">
        <v>15.57</v>
      </c>
      <c r="AB11" s="204">
        <v>0</v>
      </c>
      <c r="AC11" s="204">
        <v>0</v>
      </c>
      <c r="AD11" s="204">
        <v>0</v>
      </c>
      <c r="AE11" s="204">
        <v>45.25</v>
      </c>
      <c r="AF11" s="204">
        <v>0</v>
      </c>
      <c r="AG11" s="204">
        <v>0</v>
      </c>
      <c r="AH11" s="204">
        <v>0</v>
      </c>
      <c r="AI11" s="204">
        <v>84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>
        <v>0</v>
      </c>
      <c r="AP11" s="204">
        <v>52.86</v>
      </c>
      <c r="AQ11" s="204">
        <v>19.23</v>
      </c>
      <c r="AR11" s="204">
        <v>0</v>
      </c>
      <c r="AS11" s="204">
        <v>0</v>
      </c>
      <c r="AT11">
        <v>0</v>
      </c>
      <c r="AU11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173.02</v>
      </c>
      <c r="L12" s="204">
        <v>3.27</v>
      </c>
      <c r="M12" s="204">
        <v>61.3</v>
      </c>
      <c r="N12" s="204">
        <v>50.14</v>
      </c>
      <c r="O12" s="204">
        <v>35.409999999999997</v>
      </c>
      <c r="P12" s="204">
        <v>26.53</v>
      </c>
      <c r="Q12" s="204">
        <v>3.85</v>
      </c>
      <c r="R12" s="204">
        <v>9.83</v>
      </c>
      <c r="S12" s="204">
        <v>6.06</v>
      </c>
      <c r="T12" s="204">
        <v>0</v>
      </c>
      <c r="U12" s="204">
        <v>51.37</v>
      </c>
      <c r="V12" s="204">
        <v>6.55</v>
      </c>
      <c r="W12" s="204">
        <v>6.73</v>
      </c>
      <c r="X12" s="204">
        <v>62.6</v>
      </c>
      <c r="Y12" s="204">
        <v>0</v>
      </c>
      <c r="Z12">
        <v>0</v>
      </c>
      <c r="AA12" s="204">
        <v>15.57</v>
      </c>
      <c r="AB12" s="204">
        <v>0</v>
      </c>
      <c r="AC12" s="204">
        <v>0</v>
      </c>
      <c r="AD12" s="204">
        <v>0</v>
      </c>
      <c r="AE12" s="204">
        <v>45.25</v>
      </c>
      <c r="AF12" s="204">
        <v>0</v>
      </c>
      <c r="AG12" s="204">
        <v>0</v>
      </c>
      <c r="AH12" s="204">
        <v>0</v>
      </c>
      <c r="AI12" s="204">
        <v>84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>
        <v>0</v>
      </c>
      <c r="AP12" s="204">
        <v>52.86</v>
      </c>
      <c r="AQ12" s="204">
        <v>19.23</v>
      </c>
      <c r="AR12" s="204">
        <v>0</v>
      </c>
      <c r="AS12" s="204">
        <v>0</v>
      </c>
      <c r="AT12">
        <v>0</v>
      </c>
      <c r="AU12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173.02</v>
      </c>
      <c r="L13" s="204">
        <v>3.27</v>
      </c>
      <c r="M13" s="204">
        <v>61.3</v>
      </c>
      <c r="N13" s="204">
        <v>50.14</v>
      </c>
      <c r="O13" s="204">
        <v>35.409999999999997</v>
      </c>
      <c r="P13" s="204">
        <v>26.53</v>
      </c>
      <c r="Q13" s="204">
        <v>3.85</v>
      </c>
      <c r="R13" s="204">
        <v>9.83</v>
      </c>
      <c r="S13" s="204">
        <v>6.06</v>
      </c>
      <c r="T13" s="204">
        <v>0</v>
      </c>
      <c r="U13" s="204">
        <v>51.37</v>
      </c>
      <c r="V13" s="204">
        <v>6.55</v>
      </c>
      <c r="W13" s="204">
        <v>6.73</v>
      </c>
      <c r="X13" s="204">
        <v>62.6</v>
      </c>
      <c r="Y13" s="204">
        <v>0</v>
      </c>
      <c r="Z13">
        <v>0</v>
      </c>
      <c r="AA13" s="204">
        <v>15.57</v>
      </c>
      <c r="AB13" s="204">
        <v>0</v>
      </c>
      <c r="AC13" s="204">
        <v>0</v>
      </c>
      <c r="AD13" s="204">
        <v>0</v>
      </c>
      <c r="AE13" s="204">
        <v>45.25</v>
      </c>
      <c r="AF13" s="204">
        <v>0</v>
      </c>
      <c r="AG13" s="204">
        <v>0</v>
      </c>
      <c r="AH13" s="204">
        <v>0</v>
      </c>
      <c r="AI13" s="204">
        <v>84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>
        <v>0</v>
      </c>
      <c r="AP13" s="204">
        <v>52.86</v>
      </c>
      <c r="AQ13" s="204">
        <v>19.23</v>
      </c>
      <c r="AR13" s="204">
        <v>0</v>
      </c>
      <c r="AS13" s="204">
        <v>0</v>
      </c>
      <c r="AT13">
        <v>0</v>
      </c>
      <c r="AU13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173.02</v>
      </c>
      <c r="L14" s="204">
        <v>3.27</v>
      </c>
      <c r="M14" s="204">
        <v>61.3</v>
      </c>
      <c r="N14" s="204">
        <v>50.14</v>
      </c>
      <c r="O14" s="204">
        <v>35.409999999999997</v>
      </c>
      <c r="P14" s="204">
        <v>26.53</v>
      </c>
      <c r="Q14" s="204">
        <v>3.85</v>
      </c>
      <c r="R14" s="204">
        <v>9.83</v>
      </c>
      <c r="S14" s="204">
        <v>6.06</v>
      </c>
      <c r="T14" s="204">
        <v>0</v>
      </c>
      <c r="U14" s="204">
        <v>51.37</v>
      </c>
      <c r="V14" s="204">
        <v>6.55</v>
      </c>
      <c r="W14" s="204">
        <v>6.73</v>
      </c>
      <c r="X14" s="204">
        <v>62.6</v>
      </c>
      <c r="Y14" s="204">
        <v>0</v>
      </c>
      <c r="Z14">
        <v>0</v>
      </c>
      <c r="AA14" s="204">
        <v>15.57</v>
      </c>
      <c r="AB14" s="204">
        <v>0</v>
      </c>
      <c r="AC14" s="204">
        <v>0</v>
      </c>
      <c r="AD14" s="204">
        <v>0</v>
      </c>
      <c r="AE14" s="204">
        <v>45.25</v>
      </c>
      <c r="AF14" s="204">
        <v>0</v>
      </c>
      <c r="AG14" s="204">
        <v>0</v>
      </c>
      <c r="AH14" s="204">
        <v>0</v>
      </c>
      <c r="AI14" s="204">
        <v>84</v>
      </c>
      <c r="AJ14" s="204">
        <v>0</v>
      </c>
      <c r="AK14" s="204">
        <v>0</v>
      </c>
      <c r="AL14" s="204">
        <v>0</v>
      </c>
      <c r="AM14" s="204">
        <v>0</v>
      </c>
      <c r="AN14" s="204">
        <v>0</v>
      </c>
      <c r="AO14">
        <v>0</v>
      </c>
      <c r="AP14" s="204">
        <v>52.86</v>
      </c>
      <c r="AQ14" s="204">
        <v>19.23</v>
      </c>
      <c r="AR14" s="204">
        <v>0</v>
      </c>
      <c r="AS14" s="204">
        <v>0</v>
      </c>
      <c r="AT14">
        <v>0</v>
      </c>
      <c r="AU14">
        <v>0</v>
      </c>
      <c r="AV14" s="204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173.02</v>
      </c>
      <c r="L15" s="204">
        <v>3.27</v>
      </c>
      <c r="M15" s="204">
        <v>61.3</v>
      </c>
      <c r="N15" s="204">
        <v>50.14</v>
      </c>
      <c r="O15" s="204">
        <v>35.409999999999997</v>
      </c>
      <c r="P15" s="204">
        <v>26.53</v>
      </c>
      <c r="Q15" s="204">
        <v>3.85</v>
      </c>
      <c r="R15" s="204">
        <v>9.83</v>
      </c>
      <c r="S15" s="204">
        <v>6.06</v>
      </c>
      <c r="T15" s="204">
        <v>0</v>
      </c>
      <c r="U15" s="204">
        <v>51.37</v>
      </c>
      <c r="V15" s="204">
        <v>6.55</v>
      </c>
      <c r="W15" s="204">
        <v>6.73</v>
      </c>
      <c r="X15" s="204">
        <v>62.6</v>
      </c>
      <c r="Y15" s="204">
        <v>0</v>
      </c>
      <c r="Z15">
        <v>0</v>
      </c>
      <c r="AA15" s="204">
        <v>15.57</v>
      </c>
      <c r="AB15" s="204">
        <v>0</v>
      </c>
      <c r="AC15" s="204">
        <v>0</v>
      </c>
      <c r="AD15" s="204">
        <v>0</v>
      </c>
      <c r="AE15" s="204">
        <v>45.25</v>
      </c>
      <c r="AF15" s="204">
        <v>0</v>
      </c>
      <c r="AG15" s="204">
        <v>0</v>
      </c>
      <c r="AH15" s="204">
        <v>0</v>
      </c>
      <c r="AI15" s="204">
        <v>84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>
        <v>0</v>
      </c>
      <c r="AP15" s="204">
        <v>52.86</v>
      </c>
      <c r="AQ15" s="204">
        <v>19.23</v>
      </c>
      <c r="AR15" s="204">
        <v>0</v>
      </c>
      <c r="AS15" s="204">
        <v>0</v>
      </c>
      <c r="AT15">
        <v>0</v>
      </c>
      <c r="AU15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173.02</v>
      </c>
      <c r="L16" s="204">
        <v>3.27</v>
      </c>
      <c r="M16" s="204">
        <v>61.3</v>
      </c>
      <c r="N16" s="204">
        <v>50.14</v>
      </c>
      <c r="O16" s="204">
        <v>35.409999999999997</v>
      </c>
      <c r="P16" s="204">
        <v>26.53</v>
      </c>
      <c r="Q16" s="204">
        <v>3.85</v>
      </c>
      <c r="R16" s="204">
        <v>9.83</v>
      </c>
      <c r="S16" s="204">
        <v>6.06</v>
      </c>
      <c r="T16" s="204">
        <v>0</v>
      </c>
      <c r="U16" s="204">
        <v>51.37</v>
      </c>
      <c r="V16" s="204">
        <v>6.55</v>
      </c>
      <c r="W16" s="204">
        <v>10.68</v>
      </c>
      <c r="X16" s="204">
        <v>62.6</v>
      </c>
      <c r="Y16" s="204">
        <v>0</v>
      </c>
      <c r="Z16">
        <v>0</v>
      </c>
      <c r="AA16" s="204">
        <v>15.57</v>
      </c>
      <c r="AB16" s="204">
        <v>0</v>
      </c>
      <c r="AC16" s="204">
        <v>0</v>
      </c>
      <c r="AD16" s="204">
        <v>0</v>
      </c>
      <c r="AE16" s="204">
        <v>45.25</v>
      </c>
      <c r="AF16" s="204">
        <v>0</v>
      </c>
      <c r="AG16" s="204">
        <v>0</v>
      </c>
      <c r="AH16" s="204">
        <v>0</v>
      </c>
      <c r="AI16" s="204">
        <v>84</v>
      </c>
      <c r="AJ16" s="204">
        <v>0</v>
      </c>
      <c r="AK16" s="204">
        <v>0</v>
      </c>
      <c r="AL16" s="204">
        <v>0</v>
      </c>
      <c r="AM16" s="204">
        <v>0</v>
      </c>
      <c r="AN16" s="204">
        <v>0</v>
      </c>
      <c r="AO16">
        <v>0</v>
      </c>
      <c r="AP16" s="204">
        <v>52.86</v>
      </c>
      <c r="AQ16" s="204">
        <v>19.23</v>
      </c>
      <c r="AR16" s="204">
        <v>0</v>
      </c>
      <c r="AS16" s="204">
        <v>0</v>
      </c>
      <c r="AT16">
        <v>0</v>
      </c>
      <c r="AU16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173.02</v>
      </c>
      <c r="L17" s="204">
        <v>3.27</v>
      </c>
      <c r="M17" s="204">
        <v>61.3</v>
      </c>
      <c r="N17" s="204">
        <v>50.14</v>
      </c>
      <c r="O17" s="204">
        <v>35.409999999999997</v>
      </c>
      <c r="P17" s="204">
        <v>26.53</v>
      </c>
      <c r="Q17" s="204">
        <v>3.85</v>
      </c>
      <c r="R17" s="204">
        <v>9.83</v>
      </c>
      <c r="S17" s="204">
        <v>6.06</v>
      </c>
      <c r="T17" s="204">
        <v>0</v>
      </c>
      <c r="U17" s="204">
        <v>51.37</v>
      </c>
      <c r="V17" s="204">
        <v>6.55</v>
      </c>
      <c r="W17" s="204">
        <v>10.68</v>
      </c>
      <c r="X17" s="204">
        <v>62.6</v>
      </c>
      <c r="Y17" s="204">
        <v>0</v>
      </c>
      <c r="Z17">
        <v>0</v>
      </c>
      <c r="AA17" s="204">
        <v>15.57</v>
      </c>
      <c r="AB17" s="204">
        <v>0</v>
      </c>
      <c r="AC17" s="204">
        <v>0</v>
      </c>
      <c r="AD17" s="204">
        <v>0</v>
      </c>
      <c r="AE17" s="204">
        <v>45.25</v>
      </c>
      <c r="AF17" s="204">
        <v>0</v>
      </c>
      <c r="AG17" s="204">
        <v>0</v>
      </c>
      <c r="AH17" s="204">
        <v>0</v>
      </c>
      <c r="AI17" s="204">
        <v>84</v>
      </c>
      <c r="AJ17" s="204">
        <v>0</v>
      </c>
      <c r="AK17" s="204">
        <v>0</v>
      </c>
      <c r="AL17" s="204">
        <v>0</v>
      </c>
      <c r="AM17" s="204">
        <v>0</v>
      </c>
      <c r="AN17" s="204">
        <v>0</v>
      </c>
      <c r="AO17">
        <v>0</v>
      </c>
      <c r="AP17" s="204">
        <v>52.86</v>
      </c>
      <c r="AQ17" s="204">
        <v>19.23</v>
      </c>
      <c r="AR17" s="204">
        <v>0</v>
      </c>
      <c r="AS17" s="204">
        <v>0</v>
      </c>
      <c r="AT17">
        <v>0</v>
      </c>
      <c r="AU17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173.02</v>
      </c>
      <c r="L18" s="204">
        <v>3.27</v>
      </c>
      <c r="M18" s="204">
        <v>61.3</v>
      </c>
      <c r="N18" s="204">
        <v>50.14</v>
      </c>
      <c r="O18" s="204">
        <v>35.409999999999997</v>
      </c>
      <c r="P18" s="204">
        <v>26.53</v>
      </c>
      <c r="Q18" s="204">
        <v>3.85</v>
      </c>
      <c r="R18" s="204">
        <v>9.83</v>
      </c>
      <c r="S18" s="204">
        <v>6.06</v>
      </c>
      <c r="T18" s="204">
        <v>0</v>
      </c>
      <c r="U18" s="204">
        <v>51.37</v>
      </c>
      <c r="V18" s="204">
        <v>6.55</v>
      </c>
      <c r="W18" s="204">
        <v>10.68</v>
      </c>
      <c r="X18" s="204">
        <v>62.6</v>
      </c>
      <c r="Y18" s="204">
        <v>0</v>
      </c>
      <c r="Z18">
        <v>0</v>
      </c>
      <c r="AA18" s="204">
        <v>15.57</v>
      </c>
      <c r="AB18" s="204">
        <v>0</v>
      </c>
      <c r="AC18" s="204">
        <v>0</v>
      </c>
      <c r="AD18" s="204">
        <v>0</v>
      </c>
      <c r="AE18" s="204">
        <v>45.25</v>
      </c>
      <c r="AF18" s="204">
        <v>0</v>
      </c>
      <c r="AG18" s="204">
        <v>0</v>
      </c>
      <c r="AH18" s="204">
        <v>0</v>
      </c>
      <c r="AI18" s="204">
        <v>84</v>
      </c>
      <c r="AJ18" s="204">
        <v>0</v>
      </c>
      <c r="AK18" s="204">
        <v>0</v>
      </c>
      <c r="AL18" s="204">
        <v>0</v>
      </c>
      <c r="AM18" s="204">
        <v>0</v>
      </c>
      <c r="AN18" s="204">
        <v>0</v>
      </c>
      <c r="AO18">
        <v>0</v>
      </c>
      <c r="AP18" s="204">
        <v>52.86</v>
      </c>
      <c r="AQ18" s="204">
        <v>19.23</v>
      </c>
      <c r="AR18" s="204">
        <v>0</v>
      </c>
      <c r="AS18" s="204">
        <v>0</v>
      </c>
      <c r="AT18">
        <v>0</v>
      </c>
      <c r="AU18">
        <v>0</v>
      </c>
      <c r="AV18" s="204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173.02</v>
      </c>
      <c r="L19" s="204">
        <v>3.27</v>
      </c>
      <c r="M19" s="204">
        <v>61.3</v>
      </c>
      <c r="N19" s="204">
        <v>50.14</v>
      </c>
      <c r="O19" s="204">
        <v>35.409999999999997</v>
      </c>
      <c r="P19" s="204">
        <v>26.53</v>
      </c>
      <c r="Q19" s="204">
        <v>3.85</v>
      </c>
      <c r="R19" s="204">
        <v>9.83</v>
      </c>
      <c r="S19" s="204">
        <v>6.06</v>
      </c>
      <c r="T19" s="204">
        <v>0</v>
      </c>
      <c r="U19" s="204">
        <v>51.35</v>
      </c>
      <c r="V19" s="204">
        <v>5.43</v>
      </c>
      <c r="W19" s="204">
        <v>10.68</v>
      </c>
      <c r="X19" s="204">
        <v>62.6</v>
      </c>
      <c r="Y19" s="204">
        <v>0</v>
      </c>
      <c r="Z19">
        <v>0</v>
      </c>
      <c r="AA19" s="204">
        <v>15.99</v>
      </c>
      <c r="AB19" s="204">
        <v>0</v>
      </c>
      <c r="AC19" s="204">
        <v>0</v>
      </c>
      <c r="AD19" s="204">
        <v>0</v>
      </c>
      <c r="AE19" s="204">
        <v>45.25</v>
      </c>
      <c r="AF19" s="204">
        <v>0</v>
      </c>
      <c r="AG19" s="204">
        <v>0</v>
      </c>
      <c r="AH19" s="204">
        <v>0</v>
      </c>
      <c r="AI19" s="204">
        <v>84</v>
      </c>
      <c r="AJ19" s="204">
        <v>0</v>
      </c>
      <c r="AK19" s="204">
        <v>0</v>
      </c>
      <c r="AL19" s="204">
        <v>0</v>
      </c>
      <c r="AM19" s="204">
        <v>0</v>
      </c>
      <c r="AN19" s="204">
        <v>0</v>
      </c>
      <c r="AO19">
        <v>0</v>
      </c>
      <c r="AP19" s="204">
        <v>52.86</v>
      </c>
      <c r="AQ19" s="204">
        <v>19.23</v>
      </c>
      <c r="AR19" s="204">
        <v>0</v>
      </c>
      <c r="AS19" s="204">
        <v>0</v>
      </c>
      <c r="AT19">
        <v>0</v>
      </c>
      <c r="AU19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173.02</v>
      </c>
      <c r="L20" s="204">
        <v>3.27</v>
      </c>
      <c r="M20" s="204">
        <v>61.3</v>
      </c>
      <c r="N20" s="204">
        <v>50.14</v>
      </c>
      <c r="O20" s="204">
        <v>35.409999999999997</v>
      </c>
      <c r="P20" s="204">
        <v>26.53</v>
      </c>
      <c r="Q20" s="204">
        <v>3.85</v>
      </c>
      <c r="R20" s="204">
        <v>9.83</v>
      </c>
      <c r="S20" s="204">
        <v>6.06</v>
      </c>
      <c r="T20" s="204">
        <v>0</v>
      </c>
      <c r="U20" s="204">
        <v>51.55</v>
      </c>
      <c r="V20" s="204">
        <v>6.55</v>
      </c>
      <c r="W20" s="204">
        <v>10.68</v>
      </c>
      <c r="X20" s="204">
        <v>62.6</v>
      </c>
      <c r="Y20" s="204">
        <v>0</v>
      </c>
      <c r="Z20">
        <v>0</v>
      </c>
      <c r="AA20" s="204">
        <v>15.99</v>
      </c>
      <c r="AB20" s="204">
        <v>0</v>
      </c>
      <c r="AC20" s="204">
        <v>0</v>
      </c>
      <c r="AD20" s="204">
        <v>0</v>
      </c>
      <c r="AE20" s="204">
        <v>45.25</v>
      </c>
      <c r="AF20" s="204">
        <v>0</v>
      </c>
      <c r="AG20" s="204">
        <v>0</v>
      </c>
      <c r="AH20" s="204">
        <v>0</v>
      </c>
      <c r="AI20" s="204">
        <v>84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>
        <v>0</v>
      </c>
      <c r="AP20" s="204">
        <v>52.86</v>
      </c>
      <c r="AQ20" s="204">
        <v>19.23</v>
      </c>
      <c r="AR20" s="204">
        <v>0</v>
      </c>
      <c r="AS20" s="204">
        <v>0</v>
      </c>
      <c r="AT20">
        <v>0</v>
      </c>
      <c r="AU20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173.02</v>
      </c>
      <c r="L21" s="204">
        <v>3.27</v>
      </c>
      <c r="M21" s="204">
        <v>61.3</v>
      </c>
      <c r="N21" s="204">
        <v>50.14</v>
      </c>
      <c r="O21" s="204">
        <v>35.409999999999997</v>
      </c>
      <c r="P21" s="204">
        <v>26.53</v>
      </c>
      <c r="Q21" s="204">
        <v>3.85</v>
      </c>
      <c r="R21" s="204">
        <v>9.83</v>
      </c>
      <c r="S21" s="204">
        <v>6.06</v>
      </c>
      <c r="T21" s="204">
        <v>0</v>
      </c>
      <c r="U21" s="204">
        <v>51.55</v>
      </c>
      <c r="V21" s="204">
        <v>5.92</v>
      </c>
      <c r="W21" s="204">
        <v>6.73</v>
      </c>
      <c r="X21" s="204">
        <v>62.6</v>
      </c>
      <c r="Y21" s="204">
        <v>0</v>
      </c>
      <c r="Z21">
        <v>0</v>
      </c>
      <c r="AA21" s="204">
        <v>15.99</v>
      </c>
      <c r="AB21" s="204">
        <v>0</v>
      </c>
      <c r="AC21" s="204">
        <v>0</v>
      </c>
      <c r="AD21" s="204">
        <v>0</v>
      </c>
      <c r="AE21" s="204">
        <v>45.25</v>
      </c>
      <c r="AF21" s="204">
        <v>0</v>
      </c>
      <c r="AG21" s="204">
        <v>0</v>
      </c>
      <c r="AH21" s="204">
        <v>0</v>
      </c>
      <c r="AI21" s="204">
        <v>84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>
        <v>0</v>
      </c>
      <c r="AP21" s="204">
        <v>52.86</v>
      </c>
      <c r="AQ21" s="204">
        <v>19.23</v>
      </c>
      <c r="AR21" s="204">
        <v>0</v>
      </c>
      <c r="AS21" s="204">
        <v>0</v>
      </c>
      <c r="AT21">
        <v>0</v>
      </c>
      <c r="AU21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240.3</v>
      </c>
      <c r="L22" s="204">
        <v>3.27</v>
      </c>
      <c r="M22" s="204">
        <v>61.3</v>
      </c>
      <c r="N22" s="204">
        <v>50.14</v>
      </c>
      <c r="O22" s="204">
        <v>35.409999999999997</v>
      </c>
      <c r="P22" s="204">
        <v>26.53</v>
      </c>
      <c r="Q22" s="204">
        <v>3.85</v>
      </c>
      <c r="R22" s="204">
        <v>9.83</v>
      </c>
      <c r="S22" s="204">
        <v>6.06</v>
      </c>
      <c r="T22" s="204">
        <v>0</v>
      </c>
      <c r="U22" s="204">
        <v>51.55</v>
      </c>
      <c r="V22" s="204">
        <v>5.23</v>
      </c>
      <c r="W22" s="204">
        <v>6.73</v>
      </c>
      <c r="X22" s="204">
        <v>62.6</v>
      </c>
      <c r="Y22" s="204">
        <v>0</v>
      </c>
      <c r="Z22">
        <v>0</v>
      </c>
      <c r="AA22" s="204">
        <v>15.99</v>
      </c>
      <c r="AB22" s="204">
        <v>0</v>
      </c>
      <c r="AC22" s="204">
        <v>0</v>
      </c>
      <c r="AD22" s="204">
        <v>0</v>
      </c>
      <c r="AE22" s="204">
        <v>45.25</v>
      </c>
      <c r="AF22" s="204">
        <v>0</v>
      </c>
      <c r="AG22" s="204">
        <v>0</v>
      </c>
      <c r="AH22" s="204">
        <v>0</v>
      </c>
      <c r="AI22" s="204">
        <v>84</v>
      </c>
      <c r="AJ22" s="204">
        <v>0</v>
      </c>
      <c r="AK22" s="204">
        <v>0</v>
      </c>
      <c r="AL22" s="204">
        <v>0</v>
      </c>
      <c r="AM22" s="204">
        <v>0</v>
      </c>
      <c r="AN22" s="204">
        <v>0</v>
      </c>
      <c r="AO22">
        <v>0</v>
      </c>
      <c r="AP22" s="204">
        <v>52.86</v>
      </c>
      <c r="AQ22" s="204">
        <v>19.23</v>
      </c>
      <c r="AR22" s="204">
        <v>0</v>
      </c>
      <c r="AS22" s="204">
        <v>0</v>
      </c>
      <c r="AT22">
        <v>0</v>
      </c>
      <c r="AU22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269.14</v>
      </c>
      <c r="L23" s="204">
        <v>3.27</v>
      </c>
      <c r="M23" s="204">
        <v>61.3</v>
      </c>
      <c r="N23" s="204">
        <v>50.14</v>
      </c>
      <c r="O23" s="204">
        <v>35.409999999999997</v>
      </c>
      <c r="P23" s="204">
        <v>26.53</v>
      </c>
      <c r="Q23" s="204">
        <v>3.85</v>
      </c>
      <c r="R23" s="204">
        <v>9.83</v>
      </c>
      <c r="S23" s="204">
        <v>6.06</v>
      </c>
      <c r="T23" s="204">
        <v>0</v>
      </c>
      <c r="U23" s="204">
        <v>60.32</v>
      </c>
      <c r="V23" s="204">
        <v>5.01</v>
      </c>
      <c r="W23" s="204">
        <v>6.73</v>
      </c>
      <c r="X23" s="204">
        <v>62.6</v>
      </c>
      <c r="Y23" s="204">
        <v>0</v>
      </c>
      <c r="Z23">
        <v>0</v>
      </c>
      <c r="AA23" s="204">
        <v>15.57</v>
      </c>
      <c r="AB23" s="204">
        <v>0</v>
      </c>
      <c r="AC23" s="204">
        <v>0</v>
      </c>
      <c r="AD23" s="204">
        <v>0</v>
      </c>
      <c r="AE23" s="204">
        <v>45.25</v>
      </c>
      <c r="AF23" s="204">
        <v>0</v>
      </c>
      <c r="AG23" s="204">
        <v>0</v>
      </c>
      <c r="AH23" s="204">
        <v>0</v>
      </c>
      <c r="AI23" s="204">
        <v>40.47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>
        <v>0</v>
      </c>
      <c r="AP23" s="204">
        <v>52.86</v>
      </c>
      <c r="AQ23" s="204">
        <v>19.23</v>
      </c>
      <c r="AR23" s="204">
        <v>0</v>
      </c>
      <c r="AS23" s="204">
        <v>0</v>
      </c>
      <c r="AT23">
        <v>0</v>
      </c>
      <c r="AU23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269.14</v>
      </c>
      <c r="L24" s="204">
        <v>3.27</v>
      </c>
      <c r="M24" s="204">
        <v>61.3</v>
      </c>
      <c r="N24" s="204">
        <v>50.14</v>
      </c>
      <c r="O24" s="204">
        <v>35.409999999999997</v>
      </c>
      <c r="P24" s="204">
        <v>26.53</v>
      </c>
      <c r="Q24" s="204">
        <v>6.71</v>
      </c>
      <c r="R24" s="204">
        <v>17.899999999999999</v>
      </c>
      <c r="S24" s="204">
        <v>11.14</v>
      </c>
      <c r="T24" s="204">
        <v>0</v>
      </c>
      <c r="U24" s="204">
        <v>60.32</v>
      </c>
      <c r="V24" s="204">
        <v>7.29</v>
      </c>
      <c r="W24" s="204">
        <v>19.22</v>
      </c>
      <c r="X24" s="204">
        <v>62.6</v>
      </c>
      <c r="Y24" s="204">
        <v>0</v>
      </c>
      <c r="Z24">
        <v>0</v>
      </c>
      <c r="AA24" s="204">
        <v>15.57</v>
      </c>
      <c r="AB24" s="204">
        <v>0</v>
      </c>
      <c r="AC24" s="204">
        <v>0</v>
      </c>
      <c r="AD24" s="204">
        <v>0</v>
      </c>
      <c r="AE24" s="204">
        <v>45.25</v>
      </c>
      <c r="AF24" s="204">
        <v>0</v>
      </c>
      <c r="AG24" s="204">
        <v>0</v>
      </c>
      <c r="AH24" s="204">
        <v>0</v>
      </c>
      <c r="AI24" s="204">
        <v>40.47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>
        <v>0</v>
      </c>
      <c r="AP24" s="204">
        <v>93.02</v>
      </c>
      <c r="AQ24" s="204">
        <v>34.58</v>
      </c>
      <c r="AR24" s="204">
        <v>0</v>
      </c>
      <c r="AS24" s="204">
        <v>0</v>
      </c>
      <c r="AT24">
        <v>0</v>
      </c>
      <c r="AU2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319.91000000000003</v>
      </c>
      <c r="L25" s="204">
        <v>5.99</v>
      </c>
      <c r="M25" s="204">
        <v>61.3</v>
      </c>
      <c r="N25" s="204">
        <v>50.14</v>
      </c>
      <c r="O25" s="204">
        <v>35.409999999999997</v>
      </c>
      <c r="P25" s="204">
        <v>26.53</v>
      </c>
      <c r="Q25" s="204">
        <v>7.24</v>
      </c>
      <c r="R25" s="204">
        <v>17.899999999999999</v>
      </c>
      <c r="S25" s="204">
        <v>10.95</v>
      </c>
      <c r="T25" s="204">
        <v>0</v>
      </c>
      <c r="U25" s="204">
        <v>60.32</v>
      </c>
      <c r="V25" s="204">
        <v>7.68</v>
      </c>
      <c r="W25" s="204">
        <v>19.22</v>
      </c>
      <c r="X25" s="204">
        <v>62.6</v>
      </c>
      <c r="Y25" s="204">
        <v>0</v>
      </c>
      <c r="Z25">
        <v>0</v>
      </c>
      <c r="AA25" s="204">
        <v>15.57</v>
      </c>
      <c r="AB25" s="204">
        <v>0</v>
      </c>
      <c r="AC25" s="204">
        <v>0</v>
      </c>
      <c r="AD25" s="204">
        <v>0</v>
      </c>
      <c r="AE25" s="204">
        <v>45.25</v>
      </c>
      <c r="AF25" s="204">
        <v>0</v>
      </c>
      <c r="AG25" s="204">
        <v>0</v>
      </c>
      <c r="AH25" s="204">
        <v>0</v>
      </c>
      <c r="AI25" s="204">
        <v>40.47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>
        <v>0</v>
      </c>
      <c r="AP25" s="204">
        <v>102.46</v>
      </c>
      <c r="AQ25" s="204">
        <v>38.08</v>
      </c>
      <c r="AR25" s="204">
        <v>0</v>
      </c>
      <c r="AS25" s="204">
        <v>0</v>
      </c>
      <c r="AT25">
        <v>0</v>
      </c>
      <c r="AU25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400.22</v>
      </c>
      <c r="L26" s="204">
        <v>5.99</v>
      </c>
      <c r="M26" s="204">
        <v>61.3</v>
      </c>
      <c r="N26" s="204">
        <v>50.14</v>
      </c>
      <c r="O26" s="204">
        <v>35.409999999999997</v>
      </c>
      <c r="P26" s="204">
        <v>26.53</v>
      </c>
      <c r="Q26" s="204">
        <v>7.59</v>
      </c>
      <c r="R26" s="204">
        <v>17.899999999999999</v>
      </c>
      <c r="S26" s="204">
        <v>11.14</v>
      </c>
      <c r="T26" s="204">
        <v>0</v>
      </c>
      <c r="U26" s="204">
        <v>60.32</v>
      </c>
      <c r="V26" s="204">
        <v>7.68</v>
      </c>
      <c r="W26" s="204">
        <v>19.22</v>
      </c>
      <c r="X26" s="204">
        <v>62.6</v>
      </c>
      <c r="Y26" s="204">
        <v>0</v>
      </c>
      <c r="Z26">
        <v>0</v>
      </c>
      <c r="AA26" s="204">
        <v>15.57</v>
      </c>
      <c r="AB26" s="204">
        <v>0</v>
      </c>
      <c r="AC26" s="204">
        <v>0</v>
      </c>
      <c r="AD26" s="204">
        <v>0</v>
      </c>
      <c r="AE26" s="204">
        <v>45.25</v>
      </c>
      <c r="AF26" s="204">
        <v>0</v>
      </c>
      <c r="AG26" s="204">
        <v>0</v>
      </c>
      <c r="AH26" s="204">
        <v>0</v>
      </c>
      <c r="AI26" s="204">
        <v>40.47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>
        <v>0</v>
      </c>
      <c r="AP26" s="204">
        <v>117.49</v>
      </c>
      <c r="AQ26" s="204">
        <v>38.08</v>
      </c>
      <c r="AR26" s="204">
        <v>0</v>
      </c>
      <c r="AS26" s="204">
        <v>0</v>
      </c>
      <c r="AT26">
        <v>0</v>
      </c>
      <c r="AU26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467.69</v>
      </c>
      <c r="L27" s="204">
        <v>6.03</v>
      </c>
      <c r="M27" s="204">
        <v>61.3</v>
      </c>
      <c r="N27" s="204">
        <v>50.14</v>
      </c>
      <c r="O27" s="204">
        <v>35.409999999999997</v>
      </c>
      <c r="P27" s="204">
        <v>26.53</v>
      </c>
      <c r="Q27" s="204">
        <v>7.59</v>
      </c>
      <c r="R27" s="204">
        <v>17.899999999999999</v>
      </c>
      <c r="S27" s="204">
        <v>11.14</v>
      </c>
      <c r="T27" s="204">
        <v>0</v>
      </c>
      <c r="U27" s="204">
        <v>60.32</v>
      </c>
      <c r="V27" s="204">
        <v>7.68</v>
      </c>
      <c r="W27" s="204">
        <v>19.22</v>
      </c>
      <c r="X27" s="204">
        <v>62.6</v>
      </c>
      <c r="Y27" s="204">
        <v>0</v>
      </c>
      <c r="Z27">
        <v>0</v>
      </c>
      <c r="AA27" s="204">
        <v>15.57</v>
      </c>
      <c r="AB27" s="204">
        <v>0</v>
      </c>
      <c r="AC27" s="204">
        <v>0</v>
      </c>
      <c r="AD27" s="204">
        <v>0</v>
      </c>
      <c r="AE27" s="204">
        <v>45.25</v>
      </c>
      <c r="AF27" s="204">
        <v>0</v>
      </c>
      <c r="AG27" s="204">
        <v>0</v>
      </c>
      <c r="AH27" s="204">
        <v>0</v>
      </c>
      <c r="AI27" s="204">
        <v>40.47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>
        <v>0</v>
      </c>
      <c r="AP27" s="204">
        <v>117.49</v>
      </c>
      <c r="AQ27" s="204">
        <v>38.08</v>
      </c>
      <c r="AR27" s="204">
        <v>0.36</v>
      </c>
      <c r="AS27" s="204">
        <v>0</v>
      </c>
      <c r="AT27">
        <v>0</v>
      </c>
      <c r="AU27">
        <v>0</v>
      </c>
      <c r="AV27" s="204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482.86</v>
      </c>
      <c r="L28" s="204">
        <v>6.03</v>
      </c>
      <c r="M28" s="204">
        <v>61.3</v>
      </c>
      <c r="N28" s="204">
        <v>50.14</v>
      </c>
      <c r="O28" s="204">
        <v>35.409999999999997</v>
      </c>
      <c r="P28" s="204">
        <v>26.53</v>
      </c>
      <c r="Q28" s="204">
        <v>7.59</v>
      </c>
      <c r="R28" s="204">
        <v>17.899999999999999</v>
      </c>
      <c r="S28" s="204">
        <v>11.14</v>
      </c>
      <c r="T28" s="204">
        <v>0</v>
      </c>
      <c r="U28" s="204">
        <v>60.32</v>
      </c>
      <c r="V28" s="204">
        <v>7.68</v>
      </c>
      <c r="W28" s="204">
        <v>19.22</v>
      </c>
      <c r="X28" s="204">
        <v>62.6</v>
      </c>
      <c r="Y28" s="204">
        <v>0</v>
      </c>
      <c r="Z28">
        <v>0</v>
      </c>
      <c r="AA28" s="204">
        <v>15.57</v>
      </c>
      <c r="AB28" s="204">
        <v>0</v>
      </c>
      <c r="AC28" s="204">
        <v>0</v>
      </c>
      <c r="AD28" s="204">
        <v>0</v>
      </c>
      <c r="AE28" s="204">
        <v>45.25</v>
      </c>
      <c r="AF28" s="204">
        <v>0</v>
      </c>
      <c r="AG28" s="204">
        <v>0</v>
      </c>
      <c r="AH28" s="204">
        <v>0</v>
      </c>
      <c r="AI28" s="204">
        <v>40.47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>
        <v>0</v>
      </c>
      <c r="AP28" s="204">
        <v>117.49</v>
      </c>
      <c r="AQ28" s="204">
        <v>38.08</v>
      </c>
      <c r="AR28" s="204">
        <v>0.84</v>
      </c>
      <c r="AS28" s="204">
        <v>0</v>
      </c>
      <c r="AT28">
        <v>0</v>
      </c>
      <c r="AU28">
        <v>0</v>
      </c>
      <c r="AV28" s="204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489.6</v>
      </c>
      <c r="L29" s="204">
        <v>6.03</v>
      </c>
      <c r="M29" s="204">
        <v>61.3</v>
      </c>
      <c r="N29" s="204">
        <v>50.14</v>
      </c>
      <c r="O29" s="204">
        <v>35.409999999999997</v>
      </c>
      <c r="P29" s="204">
        <v>26.53</v>
      </c>
      <c r="Q29" s="204">
        <v>7.59</v>
      </c>
      <c r="R29" s="204">
        <v>17.899999999999999</v>
      </c>
      <c r="S29" s="204">
        <v>11.14</v>
      </c>
      <c r="T29" s="204">
        <v>0</v>
      </c>
      <c r="U29" s="204">
        <v>60.32</v>
      </c>
      <c r="V29" s="204">
        <v>7.68</v>
      </c>
      <c r="W29" s="204">
        <v>19.22</v>
      </c>
      <c r="X29" s="204">
        <v>62.6</v>
      </c>
      <c r="Y29" s="204">
        <v>0</v>
      </c>
      <c r="Z29">
        <v>0</v>
      </c>
      <c r="AA29" s="204">
        <v>15.57</v>
      </c>
      <c r="AB29" s="204">
        <v>0</v>
      </c>
      <c r="AC29" s="204">
        <v>0</v>
      </c>
      <c r="AD29" s="204">
        <v>0</v>
      </c>
      <c r="AE29" s="204">
        <v>45.25</v>
      </c>
      <c r="AF29" s="204">
        <v>0</v>
      </c>
      <c r="AG29" s="204">
        <v>0</v>
      </c>
      <c r="AH29" s="204">
        <v>0</v>
      </c>
      <c r="AI29" s="204">
        <v>40.47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>
        <v>0</v>
      </c>
      <c r="AP29" s="204">
        <v>117.49</v>
      </c>
      <c r="AQ29" s="204">
        <v>38.08</v>
      </c>
      <c r="AR29" s="204">
        <v>3.37</v>
      </c>
      <c r="AS29" s="204">
        <v>0</v>
      </c>
      <c r="AT29">
        <v>0</v>
      </c>
      <c r="AU29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489.6</v>
      </c>
      <c r="L30" s="204">
        <v>6.03</v>
      </c>
      <c r="M30" s="204">
        <v>61.3</v>
      </c>
      <c r="N30" s="204">
        <v>50.14</v>
      </c>
      <c r="O30" s="204">
        <v>35.409999999999997</v>
      </c>
      <c r="P30" s="204">
        <v>26.53</v>
      </c>
      <c r="Q30" s="204">
        <v>7.59</v>
      </c>
      <c r="R30" s="204">
        <v>17.899999999999999</v>
      </c>
      <c r="S30" s="204">
        <v>11.14</v>
      </c>
      <c r="T30" s="204">
        <v>0</v>
      </c>
      <c r="U30" s="204">
        <v>60.32</v>
      </c>
      <c r="V30" s="204">
        <v>7.68</v>
      </c>
      <c r="W30" s="204">
        <v>19.22</v>
      </c>
      <c r="X30" s="204">
        <v>62.6</v>
      </c>
      <c r="Y30" s="204">
        <v>0</v>
      </c>
      <c r="Z30">
        <v>0</v>
      </c>
      <c r="AA30" s="204">
        <v>15.57</v>
      </c>
      <c r="AB30" s="204">
        <v>0</v>
      </c>
      <c r="AC30" s="204">
        <v>0</v>
      </c>
      <c r="AD30" s="204">
        <v>0</v>
      </c>
      <c r="AE30" s="204">
        <v>45.25</v>
      </c>
      <c r="AF30" s="204">
        <v>0</v>
      </c>
      <c r="AG30" s="204">
        <v>0</v>
      </c>
      <c r="AH30" s="204">
        <v>0</v>
      </c>
      <c r="AI30" s="204">
        <v>40.47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>
        <v>0</v>
      </c>
      <c r="AP30" s="204">
        <v>117.49</v>
      </c>
      <c r="AQ30" s="204">
        <v>38.08</v>
      </c>
      <c r="AR30" s="204">
        <v>9.5</v>
      </c>
      <c r="AS30" s="204">
        <v>0</v>
      </c>
      <c r="AT30">
        <v>0</v>
      </c>
      <c r="AU30">
        <v>0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489.6</v>
      </c>
      <c r="L31" s="204">
        <v>6.03</v>
      </c>
      <c r="M31" s="204">
        <v>61.3</v>
      </c>
      <c r="N31" s="204">
        <v>39.89</v>
      </c>
      <c r="O31" s="204">
        <v>35.409999999999997</v>
      </c>
      <c r="P31" s="204">
        <v>26.53</v>
      </c>
      <c r="Q31" s="204">
        <v>7.59</v>
      </c>
      <c r="R31" s="204">
        <v>17.899999999999999</v>
      </c>
      <c r="S31" s="204">
        <v>11.14</v>
      </c>
      <c r="T31" s="204">
        <v>0</v>
      </c>
      <c r="U31" s="204">
        <v>60.32</v>
      </c>
      <c r="V31" s="204">
        <v>7.68</v>
      </c>
      <c r="W31" s="204">
        <v>19.22</v>
      </c>
      <c r="X31" s="204">
        <v>62.6</v>
      </c>
      <c r="Y31" s="204">
        <v>0</v>
      </c>
      <c r="Z31">
        <v>0</v>
      </c>
      <c r="AA31" s="204">
        <v>15.57</v>
      </c>
      <c r="AB31" s="204">
        <v>0</v>
      </c>
      <c r="AC31" s="204">
        <v>0</v>
      </c>
      <c r="AD31" s="204">
        <v>0</v>
      </c>
      <c r="AE31" s="204">
        <v>45.25</v>
      </c>
      <c r="AF31" s="204">
        <v>0</v>
      </c>
      <c r="AG31" s="204">
        <v>0</v>
      </c>
      <c r="AH31" s="204">
        <v>0</v>
      </c>
      <c r="AI31" s="204">
        <v>40.47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>
        <v>0</v>
      </c>
      <c r="AP31" s="204">
        <v>117.49</v>
      </c>
      <c r="AQ31" s="204">
        <v>38.08</v>
      </c>
      <c r="AR31" s="204">
        <v>20.59</v>
      </c>
      <c r="AS31" s="204">
        <v>0</v>
      </c>
      <c r="AT31">
        <v>0</v>
      </c>
      <c r="AU31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489.6</v>
      </c>
      <c r="L32" s="204">
        <v>6.03</v>
      </c>
      <c r="M32" s="204">
        <v>61.3</v>
      </c>
      <c r="N32" s="204">
        <v>39.89</v>
      </c>
      <c r="O32" s="204">
        <v>35.409999999999997</v>
      </c>
      <c r="P32" s="204">
        <v>26.53</v>
      </c>
      <c r="Q32" s="204">
        <v>7.59</v>
      </c>
      <c r="R32" s="204">
        <v>17.899999999999999</v>
      </c>
      <c r="S32" s="204">
        <v>11.14</v>
      </c>
      <c r="T32" s="204">
        <v>0</v>
      </c>
      <c r="U32" s="204">
        <v>60.32</v>
      </c>
      <c r="V32" s="204">
        <v>7.68</v>
      </c>
      <c r="W32" s="204">
        <v>19.22</v>
      </c>
      <c r="X32" s="204">
        <v>62.6</v>
      </c>
      <c r="Y32" s="204">
        <v>0</v>
      </c>
      <c r="Z32">
        <v>0</v>
      </c>
      <c r="AA32" s="204">
        <v>15.57</v>
      </c>
      <c r="AB32" s="204">
        <v>0</v>
      </c>
      <c r="AC32" s="204">
        <v>0</v>
      </c>
      <c r="AD32" s="204">
        <v>0</v>
      </c>
      <c r="AE32" s="204">
        <v>45.25</v>
      </c>
      <c r="AF32" s="204">
        <v>0</v>
      </c>
      <c r="AG32" s="204">
        <v>0</v>
      </c>
      <c r="AH32" s="204">
        <v>0</v>
      </c>
      <c r="AI32" s="204">
        <v>40.47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>
        <v>0</v>
      </c>
      <c r="AP32" s="204">
        <v>117.49</v>
      </c>
      <c r="AQ32" s="204">
        <v>38.08</v>
      </c>
      <c r="AR32" s="204">
        <v>32</v>
      </c>
      <c r="AS32" s="204">
        <v>0</v>
      </c>
      <c r="AT32">
        <v>0</v>
      </c>
      <c r="AU32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489.6</v>
      </c>
      <c r="L33" s="204">
        <v>6.03</v>
      </c>
      <c r="M33" s="204">
        <v>61.3</v>
      </c>
      <c r="N33" s="204">
        <v>39.89</v>
      </c>
      <c r="O33" s="204">
        <v>35.409999999999997</v>
      </c>
      <c r="P33" s="204">
        <v>26.53</v>
      </c>
      <c r="Q33" s="204">
        <v>7.59</v>
      </c>
      <c r="R33" s="204">
        <v>17.899999999999999</v>
      </c>
      <c r="S33" s="204">
        <v>11.14</v>
      </c>
      <c r="T33" s="204">
        <v>0</v>
      </c>
      <c r="U33" s="204">
        <v>60.32</v>
      </c>
      <c r="V33" s="204">
        <v>7.68</v>
      </c>
      <c r="W33" s="204">
        <v>19.22</v>
      </c>
      <c r="X33" s="204">
        <v>62.6</v>
      </c>
      <c r="Y33" s="204">
        <v>0</v>
      </c>
      <c r="Z33">
        <v>0</v>
      </c>
      <c r="AA33" s="204">
        <v>15.57</v>
      </c>
      <c r="AB33" s="204">
        <v>0</v>
      </c>
      <c r="AC33" s="204">
        <v>0</v>
      </c>
      <c r="AD33" s="204">
        <v>0</v>
      </c>
      <c r="AE33" s="204">
        <v>45.25</v>
      </c>
      <c r="AF33" s="204">
        <v>0</v>
      </c>
      <c r="AG33" s="204">
        <v>0</v>
      </c>
      <c r="AH33" s="204">
        <v>0</v>
      </c>
      <c r="AI33" s="204">
        <v>49.95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>
        <v>0</v>
      </c>
      <c r="AP33" s="204">
        <v>117.49</v>
      </c>
      <c r="AQ33" s="204">
        <v>38.08</v>
      </c>
      <c r="AR33" s="204">
        <v>36</v>
      </c>
      <c r="AS33" s="204">
        <v>0</v>
      </c>
      <c r="AT33">
        <v>0</v>
      </c>
      <c r="AU33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489.6</v>
      </c>
      <c r="L34" s="204">
        <v>6.03</v>
      </c>
      <c r="M34" s="204">
        <v>61.3</v>
      </c>
      <c r="N34" s="204">
        <v>39.89</v>
      </c>
      <c r="O34" s="204">
        <v>35.409999999999997</v>
      </c>
      <c r="P34" s="204">
        <v>26.53</v>
      </c>
      <c r="Q34" s="204">
        <v>7.59</v>
      </c>
      <c r="R34" s="204">
        <v>17.899999999999999</v>
      </c>
      <c r="S34" s="204">
        <v>11.14</v>
      </c>
      <c r="T34" s="204">
        <v>0</v>
      </c>
      <c r="U34" s="204">
        <v>60.32</v>
      </c>
      <c r="V34" s="204">
        <v>7.68</v>
      </c>
      <c r="W34" s="204">
        <v>19.22</v>
      </c>
      <c r="X34" s="204">
        <v>62.6</v>
      </c>
      <c r="Y34" s="204">
        <v>0</v>
      </c>
      <c r="Z34">
        <v>0</v>
      </c>
      <c r="AA34" s="204">
        <v>15.57</v>
      </c>
      <c r="AB34" s="204">
        <v>0</v>
      </c>
      <c r="AC34" s="204">
        <v>0</v>
      </c>
      <c r="AD34" s="204">
        <v>0</v>
      </c>
      <c r="AE34" s="204">
        <v>45.25</v>
      </c>
      <c r="AF34" s="204">
        <v>0</v>
      </c>
      <c r="AG34" s="204">
        <v>0</v>
      </c>
      <c r="AH34" s="204">
        <v>0</v>
      </c>
      <c r="AI34" s="204">
        <v>49.95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>
        <v>0</v>
      </c>
      <c r="AP34" s="204">
        <v>117.49</v>
      </c>
      <c r="AQ34" s="204">
        <v>38.08</v>
      </c>
      <c r="AR34" s="204">
        <v>36</v>
      </c>
      <c r="AS34" s="204">
        <v>0</v>
      </c>
      <c r="AT34">
        <v>0</v>
      </c>
      <c r="AU3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489.6</v>
      </c>
      <c r="L35" s="204">
        <v>6.03</v>
      </c>
      <c r="M35" s="204">
        <v>61.3</v>
      </c>
      <c r="N35" s="204">
        <v>39.89</v>
      </c>
      <c r="O35" s="204">
        <v>35.409999999999997</v>
      </c>
      <c r="P35" s="204">
        <v>26.53</v>
      </c>
      <c r="Q35" s="204">
        <v>7.59</v>
      </c>
      <c r="R35" s="204">
        <v>17.899999999999999</v>
      </c>
      <c r="S35" s="204">
        <v>11.14</v>
      </c>
      <c r="T35" s="204">
        <v>0</v>
      </c>
      <c r="U35" s="204">
        <v>60.32</v>
      </c>
      <c r="V35" s="204">
        <v>7.68</v>
      </c>
      <c r="W35" s="204">
        <v>19.22</v>
      </c>
      <c r="X35" s="204">
        <v>41.73</v>
      </c>
      <c r="Y35" s="204">
        <v>0</v>
      </c>
      <c r="Z35">
        <v>0</v>
      </c>
      <c r="AA35" s="204">
        <v>15.57</v>
      </c>
      <c r="AB35" s="204">
        <v>0</v>
      </c>
      <c r="AC35" s="204">
        <v>0</v>
      </c>
      <c r="AD35" s="204">
        <v>0</v>
      </c>
      <c r="AE35" s="204">
        <v>45.28</v>
      </c>
      <c r="AF35" s="204">
        <v>0</v>
      </c>
      <c r="AG35" s="204">
        <v>0</v>
      </c>
      <c r="AH35" s="204">
        <v>0</v>
      </c>
      <c r="AI35" s="204">
        <v>49.95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>
        <v>0</v>
      </c>
      <c r="AP35" s="204">
        <v>117.49</v>
      </c>
      <c r="AQ35" s="204">
        <v>38.08</v>
      </c>
      <c r="AR35" s="204">
        <v>38</v>
      </c>
      <c r="AS35" s="204">
        <v>0</v>
      </c>
      <c r="AT35">
        <v>0</v>
      </c>
      <c r="AU35">
        <v>0</v>
      </c>
      <c r="AV35" s="204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489.6</v>
      </c>
      <c r="L36" s="204">
        <v>6.03</v>
      </c>
      <c r="M36" s="204">
        <v>61.3</v>
      </c>
      <c r="N36" s="204">
        <v>39.89</v>
      </c>
      <c r="O36" s="204">
        <v>35.409999999999997</v>
      </c>
      <c r="P36" s="204">
        <v>26.53</v>
      </c>
      <c r="Q36" s="204">
        <v>7.59</v>
      </c>
      <c r="R36" s="204">
        <v>17.899999999999999</v>
      </c>
      <c r="S36" s="204">
        <v>11.14</v>
      </c>
      <c r="T36" s="204">
        <v>0</v>
      </c>
      <c r="U36" s="204">
        <v>60.32</v>
      </c>
      <c r="V36" s="204">
        <v>7.68</v>
      </c>
      <c r="W36" s="204">
        <v>19.22</v>
      </c>
      <c r="X36" s="204">
        <v>41.73</v>
      </c>
      <c r="Y36" s="204">
        <v>0</v>
      </c>
      <c r="Z36">
        <v>0</v>
      </c>
      <c r="AA36" s="204">
        <v>15.57</v>
      </c>
      <c r="AB36" s="204">
        <v>0</v>
      </c>
      <c r="AC36" s="204">
        <v>0</v>
      </c>
      <c r="AD36" s="204">
        <v>0</v>
      </c>
      <c r="AE36" s="204">
        <v>45.28</v>
      </c>
      <c r="AF36" s="204">
        <v>0</v>
      </c>
      <c r="AG36" s="204">
        <v>0</v>
      </c>
      <c r="AH36" s="204">
        <v>0</v>
      </c>
      <c r="AI36" s="204">
        <v>49.95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>
        <v>0</v>
      </c>
      <c r="AP36" s="204">
        <v>117.49</v>
      </c>
      <c r="AQ36" s="204">
        <v>38.08</v>
      </c>
      <c r="AR36" s="204">
        <v>40</v>
      </c>
      <c r="AS36" s="204">
        <v>0</v>
      </c>
      <c r="AT36">
        <v>0</v>
      </c>
      <c r="AU36">
        <v>0</v>
      </c>
      <c r="AV36" s="204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489.6</v>
      </c>
      <c r="L37" s="204">
        <v>6.03</v>
      </c>
      <c r="M37" s="204">
        <v>61.3</v>
      </c>
      <c r="N37" s="204">
        <v>39.89</v>
      </c>
      <c r="O37" s="204">
        <v>35.409999999999997</v>
      </c>
      <c r="P37" s="204">
        <v>26.53</v>
      </c>
      <c r="Q37" s="204">
        <v>7.59</v>
      </c>
      <c r="R37" s="204">
        <v>17.899999999999999</v>
      </c>
      <c r="S37" s="204">
        <v>11.14</v>
      </c>
      <c r="T37" s="204">
        <v>0</v>
      </c>
      <c r="U37" s="204">
        <v>60.32</v>
      </c>
      <c r="V37" s="204">
        <v>7.68</v>
      </c>
      <c r="W37" s="204">
        <v>19.22</v>
      </c>
      <c r="X37" s="204">
        <v>41.73</v>
      </c>
      <c r="Y37" s="204">
        <v>0</v>
      </c>
      <c r="Z37">
        <v>0</v>
      </c>
      <c r="AA37" s="204">
        <v>15.57</v>
      </c>
      <c r="AB37" s="204">
        <v>0</v>
      </c>
      <c r="AC37" s="204">
        <v>0</v>
      </c>
      <c r="AD37" s="204">
        <v>0</v>
      </c>
      <c r="AE37" s="204">
        <v>45.28</v>
      </c>
      <c r="AF37" s="204">
        <v>0</v>
      </c>
      <c r="AG37" s="204">
        <v>0</v>
      </c>
      <c r="AH37" s="204">
        <v>0</v>
      </c>
      <c r="AI37" s="204">
        <v>105.37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>
        <v>0</v>
      </c>
      <c r="AP37" s="204">
        <v>117.49</v>
      </c>
      <c r="AQ37" s="204">
        <v>38.08</v>
      </c>
      <c r="AR37" s="204">
        <v>43.5</v>
      </c>
      <c r="AS37" s="204">
        <v>0</v>
      </c>
      <c r="AT37">
        <v>0</v>
      </c>
      <c r="AU37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489.6</v>
      </c>
      <c r="L38" s="204">
        <v>6.03</v>
      </c>
      <c r="M38" s="204">
        <v>61.3</v>
      </c>
      <c r="N38" s="204">
        <v>39.89</v>
      </c>
      <c r="O38" s="204">
        <v>35.409999999999997</v>
      </c>
      <c r="P38" s="204">
        <v>26.53</v>
      </c>
      <c r="Q38" s="204">
        <v>7.59</v>
      </c>
      <c r="R38" s="204">
        <v>17.899999999999999</v>
      </c>
      <c r="S38" s="204">
        <v>11.14</v>
      </c>
      <c r="T38" s="204">
        <v>0</v>
      </c>
      <c r="U38" s="204">
        <v>60.32</v>
      </c>
      <c r="V38" s="204">
        <v>7.68</v>
      </c>
      <c r="W38" s="204">
        <v>19.22</v>
      </c>
      <c r="X38" s="204">
        <v>41.73</v>
      </c>
      <c r="Y38" s="204">
        <v>0</v>
      </c>
      <c r="Z38">
        <v>0</v>
      </c>
      <c r="AA38" s="204">
        <v>15.57</v>
      </c>
      <c r="AB38" s="204">
        <v>0</v>
      </c>
      <c r="AC38" s="204">
        <v>0</v>
      </c>
      <c r="AD38" s="204">
        <v>0</v>
      </c>
      <c r="AE38" s="204">
        <v>45.28</v>
      </c>
      <c r="AF38" s="204">
        <v>0</v>
      </c>
      <c r="AG38" s="204">
        <v>0</v>
      </c>
      <c r="AH38" s="204">
        <v>0</v>
      </c>
      <c r="AI38" s="204">
        <v>105.37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>
        <v>0</v>
      </c>
      <c r="AP38" s="204">
        <v>117.49</v>
      </c>
      <c r="AQ38" s="204">
        <v>38.08</v>
      </c>
      <c r="AR38" s="204">
        <v>43.5</v>
      </c>
      <c r="AS38" s="204">
        <v>0</v>
      </c>
      <c r="AT38">
        <v>0</v>
      </c>
      <c r="AU38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489.6</v>
      </c>
      <c r="L39" s="204">
        <v>6.03</v>
      </c>
      <c r="M39" s="204">
        <v>61.3</v>
      </c>
      <c r="N39" s="204">
        <v>39.89</v>
      </c>
      <c r="O39" s="204">
        <v>35.409999999999997</v>
      </c>
      <c r="P39" s="204">
        <v>26.53</v>
      </c>
      <c r="Q39" s="204">
        <v>7.59</v>
      </c>
      <c r="R39" s="204">
        <v>17.899999999999999</v>
      </c>
      <c r="S39" s="204">
        <v>11.14</v>
      </c>
      <c r="T39" s="204">
        <v>0</v>
      </c>
      <c r="U39" s="204">
        <v>60.32</v>
      </c>
      <c r="V39" s="204">
        <v>7.68</v>
      </c>
      <c r="W39" s="204">
        <v>19.22</v>
      </c>
      <c r="X39" s="204">
        <v>41.73</v>
      </c>
      <c r="Y39" s="204">
        <v>0</v>
      </c>
      <c r="Z39">
        <v>0</v>
      </c>
      <c r="AA39" s="204">
        <v>15.04</v>
      </c>
      <c r="AB39" s="204">
        <v>0</v>
      </c>
      <c r="AC39" s="204">
        <v>0</v>
      </c>
      <c r="AD39" s="204">
        <v>0</v>
      </c>
      <c r="AE39" s="204">
        <v>45.28</v>
      </c>
      <c r="AF39" s="204">
        <v>0</v>
      </c>
      <c r="AG39" s="204">
        <v>0</v>
      </c>
      <c r="AH39" s="204">
        <v>0</v>
      </c>
      <c r="AI39" s="204">
        <v>77.819999999999993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>
        <v>0</v>
      </c>
      <c r="AP39" s="204">
        <v>117.49</v>
      </c>
      <c r="AQ39" s="204">
        <v>38.08</v>
      </c>
      <c r="AR39" s="204">
        <v>43.5</v>
      </c>
      <c r="AS39" s="204">
        <v>0</v>
      </c>
      <c r="AT39">
        <v>0</v>
      </c>
      <c r="AU39">
        <v>0</v>
      </c>
      <c r="AV39" s="204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489.6</v>
      </c>
      <c r="L40" s="204">
        <v>6.03</v>
      </c>
      <c r="M40" s="204">
        <v>61.3</v>
      </c>
      <c r="N40" s="204">
        <v>39.89</v>
      </c>
      <c r="O40" s="204">
        <v>35.409999999999997</v>
      </c>
      <c r="P40" s="204">
        <v>26.53</v>
      </c>
      <c r="Q40" s="204">
        <v>7.59</v>
      </c>
      <c r="R40" s="204">
        <v>17.899999999999999</v>
      </c>
      <c r="S40" s="204">
        <v>11.14</v>
      </c>
      <c r="T40" s="204">
        <v>0</v>
      </c>
      <c r="U40" s="204">
        <v>60.32</v>
      </c>
      <c r="V40" s="204">
        <v>7.68</v>
      </c>
      <c r="W40" s="204">
        <v>19.22</v>
      </c>
      <c r="X40" s="204">
        <v>41.73</v>
      </c>
      <c r="Y40" s="204">
        <v>0</v>
      </c>
      <c r="Z40">
        <v>0</v>
      </c>
      <c r="AA40" s="204">
        <v>15.04</v>
      </c>
      <c r="AB40" s="204">
        <v>0</v>
      </c>
      <c r="AC40" s="204">
        <v>0</v>
      </c>
      <c r="AD40" s="204">
        <v>0</v>
      </c>
      <c r="AE40" s="204">
        <v>45.28</v>
      </c>
      <c r="AF40" s="204">
        <v>0</v>
      </c>
      <c r="AG40" s="204">
        <v>0</v>
      </c>
      <c r="AH40" s="204">
        <v>0</v>
      </c>
      <c r="AI40" s="204">
        <v>77.819999999999993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>
        <v>0</v>
      </c>
      <c r="AP40" s="204">
        <v>117.49</v>
      </c>
      <c r="AQ40" s="204">
        <v>38.08</v>
      </c>
      <c r="AR40" s="204">
        <v>43.5</v>
      </c>
      <c r="AS40" s="204">
        <v>0</v>
      </c>
      <c r="AT40">
        <v>0</v>
      </c>
      <c r="AU40">
        <v>0</v>
      </c>
      <c r="AV40" s="204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489.6</v>
      </c>
      <c r="L41" s="204">
        <v>6.03</v>
      </c>
      <c r="M41" s="204">
        <v>61.3</v>
      </c>
      <c r="N41" s="204">
        <v>39.89</v>
      </c>
      <c r="O41" s="204">
        <v>35.409999999999997</v>
      </c>
      <c r="P41" s="204">
        <v>26.53</v>
      </c>
      <c r="Q41" s="204">
        <v>7.59</v>
      </c>
      <c r="R41" s="204">
        <v>17.899999999999999</v>
      </c>
      <c r="S41" s="204">
        <v>11.14</v>
      </c>
      <c r="T41" s="204">
        <v>0</v>
      </c>
      <c r="U41" s="204">
        <v>60.32</v>
      </c>
      <c r="V41" s="204">
        <v>7.68</v>
      </c>
      <c r="W41" s="204">
        <v>19.22</v>
      </c>
      <c r="X41" s="204">
        <v>41.73</v>
      </c>
      <c r="Y41" s="204">
        <v>0</v>
      </c>
      <c r="Z41">
        <v>0</v>
      </c>
      <c r="AA41" s="204">
        <v>15.04</v>
      </c>
      <c r="AB41" s="204">
        <v>0</v>
      </c>
      <c r="AC41" s="204">
        <v>0</v>
      </c>
      <c r="AD41" s="204">
        <v>0</v>
      </c>
      <c r="AE41" s="204">
        <v>45.28</v>
      </c>
      <c r="AF41" s="204">
        <v>0</v>
      </c>
      <c r="AG41" s="204">
        <v>0</v>
      </c>
      <c r="AH41" s="204">
        <v>0</v>
      </c>
      <c r="AI41" s="204">
        <v>84</v>
      </c>
      <c r="AJ41" s="204">
        <v>9.34</v>
      </c>
      <c r="AK41" s="204">
        <v>0</v>
      </c>
      <c r="AL41" s="204">
        <v>0</v>
      </c>
      <c r="AM41" s="204">
        <v>0</v>
      </c>
      <c r="AN41" s="204">
        <v>0</v>
      </c>
      <c r="AO41">
        <v>0</v>
      </c>
      <c r="AP41" s="204">
        <v>117.49</v>
      </c>
      <c r="AQ41" s="204">
        <v>38.08</v>
      </c>
      <c r="AR41" s="204">
        <v>43.5</v>
      </c>
      <c r="AS41" s="204">
        <v>0</v>
      </c>
      <c r="AT41">
        <v>0</v>
      </c>
      <c r="AU41">
        <v>0</v>
      </c>
      <c r="AV41" s="204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489.6</v>
      </c>
      <c r="L42" s="204">
        <v>6.03</v>
      </c>
      <c r="M42" s="204">
        <v>61.3</v>
      </c>
      <c r="N42" s="204">
        <v>39.89</v>
      </c>
      <c r="O42" s="204">
        <v>35.409999999999997</v>
      </c>
      <c r="P42" s="204">
        <v>26.53</v>
      </c>
      <c r="Q42" s="204">
        <v>7.59</v>
      </c>
      <c r="R42" s="204">
        <v>17.899999999999999</v>
      </c>
      <c r="S42" s="204">
        <v>11.14</v>
      </c>
      <c r="T42" s="204">
        <v>0</v>
      </c>
      <c r="U42" s="204">
        <v>60.32</v>
      </c>
      <c r="V42" s="204">
        <v>7.68</v>
      </c>
      <c r="W42" s="204">
        <v>19.22</v>
      </c>
      <c r="X42" s="204">
        <v>41.73</v>
      </c>
      <c r="Y42" s="204">
        <v>0</v>
      </c>
      <c r="Z42">
        <v>0</v>
      </c>
      <c r="AA42" s="204">
        <v>15.04</v>
      </c>
      <c r="AB42" s="204">
        <v>0</v>
      </c>
      <c r="AC42" s="204">
        <v>0</v>
      </c>
      <c r="AD42" s="204">
        <v>0</v>
      </c>
      <c r="AE42" s="204">
        <v>45.98</v>
      </c>
      <c r="AF42" s="204">
        <v>0</v>
      </c>
      <c r="AG42" s="204">
        <v>0</v>
      </c>
      <c r="AH42" s="204">
        <v>0</v>
      </c>
      <c r="AI42" s="204">
        <v>84</v>
      </c>
      <c r="AJ42" s="204">
        <v>9.34</v>
      </c>
      <c r="AK42" s="204">
        <v>0</v>
      </c>
      <c r="AL42" s="204">
        <v>0</v>
      </c>
      <c r="AM42" s="204">
        <v>0</v>
      </c>
      <c r="AN42" s="204">
        <v>0</v>
      </c>
      <c r="AO42">
        <v>0</v>
      </c>
      <c r="AP42" s="204">
        <v>117.49</v>
      </c>
      <c r="AQ42" s="204">
        <v>38.08</v>
      </c>
      <c r="AR42" s="204">
        <v>43.5</v>
      </c>
      <c r="AS42" s="204">
        <v>0</v>
      </c>
      <c r="AT42">
        <v>0</v>
      </c>
      <c r="AU42">
        <v>0</v>
      </c>
      <c r="AV42" s="204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440</v>
      </c>
      <c r="L43" s="204">
        <v>6.03</v>
      </c>
      <c r="M43" s="204">
        <v>61.3</v>
      </c>
      <c r="N43" s="204">
        <v>39.89</v>
      </c>
      <c r="O43" s="204">
        <v>35.409999999999997</v>
      </c>
      <c r="P43" s="204">
        <v>26.53</v>
      </c>
      <c r="Q43" s="204">
        <v>7.9</v>
      </c>
      <c r="R43" s="204">
        <v>17.899999999999999</v>
      </c>
      <c r="S43" s="204">
        <v>11.14</v>
      </c>
      <c r="T43" s="204">
        <v>0</v>
      </c>
      <c r="U43" s="204">
        <v>60.32</v>
      </c>
      <c r="V43" s="204">
        <v>7.68</v>
      </c>
      <c r="W43" s="204">
        <v>19.22</v>
      </c>
      <c r="X43" s="204">
        <v>41.73</v>
      </c>
      <c r="Y43" s="204">
        <v>0</v>
      </c>
      <c r="Z43">
        <v>0</v>
      </c>
      <c r="AA43" s="204">
        <v>15.04</v>
      </c>
      <c r="AB43" s="204">
        <v>0</v>
      </c>
      <c r="AC43" s="204">
        <v>0</v>
      </c>
      <c r="AD43" s="204">
        <v>0</v>
      </c>
      <c r="AE43" s="204">
        <v>45.98</v>
      </c>
      <c r="AF43" s="204">
        <v>0</v>
      </c>
      <c r="AG43" s="204">
        <v>0</v>
      </c>
      <c r="AH43" s="204">
        <v>0</v>
      </c>
      <c r="AI43" s="204">
        <v>0</v>
      </c>
      <c r="AJ43" s="204">
        <v>9.34</v>
      </c>
      <c r="AK43" s="204">
        <v>0</v>
      </c>
      <c r="AL43" s="204">
        <v>0</v>
      </c>
      <c r="AM43" s="204">
        <v>0</v>
      </c>
      <c r="AN43" s="204">
        <v>0</v>
      </c>
      <c r="AO43">
        <v>0</v>
      </c>
      <c r="AP43" s="204">
        <v>117.49</v>
      </c>
      <c r="AQ43" s="204">
        <v>38.08</v>
      </c>
      <c r="AR43" s="204">
        <v>43.5</v>
      </c>
      <c r="AS43" s="204">
        <v>0</v>
      </c>
      <c r="AT43">
        <v>0</v>
      </c>
      <c r="AU43">
        <v>0</v>
      </c>
      <c r="AV43" s="204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380</v>
      </c>
      <c r="L44" s="204">
        <v>6.03</v>
      </c>
      <c r="M44" s="204">
        <v>61.3</v>
      </c>
      <c r="N44" s="204">
        <v>39.89</v>
      </c>
      <c r="O44" s="204">
        <v>35.409999999999997</v>
      </c>
      <c r="P44" s="204">
        <v>26.53</v>
      </c>
      <c r="Q44" s="204">
        <v>7.9</v>
      </c>
      <c r="R44" s="204">
        <v>17.899999999999999</v>
      </c>
      <c r="S44" s="204">
        <v>11.14</v>
      </c>
      <c r="T44" s="204">
        <v>0</v>
      </c>
      <c r="U44" s="204">
        <v>60.32</v>
      </c>
      <c r="V44" s="204">
        <v>7.99</v>
      </c>
      <c r="W44" s="204">
        <v>19.22</v>
      </c>
      <c r="X44" s="204">
        <v>41.73</v>
      </c>
      <c r="Y44" s="204">
        <v>0</v>
      </c>
      <c r="Z44">
        <v>0</v>
      </c>
      <c r="AA44" s="204">
        <v>15.04</v>
      </c>
      <c r="AB44" s="204">
        <v>0</v>
      </c>
      <c r="AC44" s="204">
        <v>0</v>
      </c>
      <c r="AD44" s="204">
        <v>0</v>
      </c>
      <c r="AE44" s="204">
        <v>45.98</v>
      </c>
      <c r="AF44" s="204">
        <v>0</v>
      </c>
      <c r="AG44" s="204">
        <v>0</v>
      </c>
      <c r="AH44" s="204">
        <v>0</v>
      </c>
      <c r="AI44" s="204">
        <v>0</v>
      </c>
      <c r="AJ44" s="204">
        <v>9.34</v>
      </c>
      <c r="AK44" s="204">
        <v>0</v>
      </c>
      <c r="AL44" s="204">
        <v>0</v>
      </c>
      <c r="AM44" s="204">
        <v>0</v>
      </c>
      <c r="AN44" s="204">
        <v>0</v>
      </c>
      <c r="AO44">
        <v>0</v>
      </c>
      <c r="AP44" s="204">
        <v>117.49</v>
      </c>
      <c r="AQ44" s="204">
        <v>38.08</v>
      </c>
      <c r="AR44" s="204">
        <v>43.5</v>
      </c>
      <c r="AS44" s="204">
        <v>0</v>
      </c>
      <c r="AT44">
        <v>0</v>
      </c>
      <c r="AU44">
        <v>0</v>
      </c>
      <c r="AV44" s="204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317.2</v>
      </c>
      <c r="L45" s="204">
        <v>6.27</v>
      </c>
      <c r="M45" s="204">
        <v>61.3</v>
      </c>
      <c r="N45" s="204">
        <v>39.89</v>
      </c>
      <c r="O45" s="204">
        <v>35.409999999999997</v>
      </c>
      <c r="P45" s="204">
        <v>26.53</v>
      </c>
      <c r="Q45" s="204">
        <v>7.9</v>
      </c>
      <c r="R45" s="204">
        <v>17.899999999999999</v>
      </c>
      <c r="S45" s="204">
        <v>11.14</v>
      </c>
      <c r="T45" s="204">
        <v>0</v>
      </c>
      <c r="U45" s="204">
        <v>60.32</v>
      </c>
      <c r="V45" s="204">
        <v>7.99</v>
      </c>
      <c r="W45" s="204">
        <v>19.22</v>
      </c>
      <c r="X45" s="204">
        <v>41.73</v>
      </c>
      <c r="Y45" s="204">
        <v>0</v>
      </c>
      <c r="Z45">
        <v>0</v>
      </c>
      <c r="AA45" s="204">
        <v>15.04</v>
      </c>
      <c r="AB45" s="204">
        <v>0</v>
      </c>
      <c r="AC45" s="204">
        <v>0</v>
      </c>
      <c r="AD45" s="204">
        <v>0</v>
      </c>
      <c r="AE45" s="204">
        <v>45.98</v>
      </c>
      <c r="AF45" s="204">
        <v>0</v>
      </c>
      <c r="AG45" s="204">
        <v>0</v>
      </c>
      <c r="AH45" s="204">
        <v>0</v>
      </c>
      <c r="AI45" s="204">
        <v>0</v>
      </c>
      <c r="AJ45" s="204">
        <v>9.34</v>
      </c>
      <c r="AK45" s="204">
        <v>0</v>
      </c>
      <c r="AL45" s="204">
        <v>0</v>
      </c>
      <c r="AM45" s="204">
        <v>0</v>
      </c>
      <c r="AN45" s="204">
        <v>0</v>
      </c>
      <c r="AO45">
        <v>0</v>
      </c>
      <c r="AP45" s="204">
        <v>117.49</v>
      </c>
      <c r="AQ45" s="204">
        <v>38.08</v>
      </c>
      <c r="AR45" s="204">
        <v>43.5</v>
      </c>
      <c r="AS45" s="204">
        <v>0</v>
      </c>
      <c r="AT45">
        <v>0</v>
      </c>
      <c r="AU45">
        <v>0</v>
      </c>
      <c r="AV45" s="204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269.14</v>
      </c>
      <c r="L46" s="204">
        <v>3.27</v>
      </c>
      <c r="M46" s="204">
        <v>61.3</v>
      </c>
      <c r="N46" s="204">
        <v>39.89</v>
      </c>
      <c r="O46" s="204">
        <v>35.409999999999997</v>
      </c>
      <c r="P46" s="204">
        <v>26.53</v>
      </c>
      <c r="Q46" s="204">
        <v>7.9</v>
      </c>
      <c r="R46" s="204">
        <v>17.899999999999999</v>
      </c>
      <c r="S46" s="204">
        <v>11.14</v>
      </c>
      <c r="T46" s="204">
        <v>0</v>
      </c>
      <c r="U46" s="204">
        <v>60.32</v>
      </c>
      <c r="V46" s="204">
        <v>7.99</v>
      </c>
      <c r="W46" s="204">
        <v>19.22</v>
      </c>
      <c r="X46" s="204">
        <v>41.73</v>
      </c>
      <c r="Y46" s="204">
        <v>0</v>
      </c>
      <c r="Z46">
        <v>0</v>
      </c>
      <c r="AA46" s="204">
        <v>15.04</v>
      </c>
      <c r="AB46" s="204">
        <v>0</v>
      </c>
      <c r="AC46" s="204">
        <v>0</v>
      </c>
      <c r="AD46" s="204">
        <v>0</v>
      </c>
      <c r="AE46" s="204">
        <v>45.98</v>
      </c>
      <c r="AF46" s="204">
        <v>0</v>
      </c>
      <c r="AG46" s="204">
        <v>0</v>
      </c>
      <c r="AH46" s="204">
        <v>0</v>
      </c>
      <c r="AI46" s="204">
        <v>0</v>
      </c>
      <c r="AJ46" s="204">
        <v>9.34</v>
      </c>
      <c r="AK46" s="204">
        <v>0</v>
      </c>
      <c r="AL46" s="204">
        <v>0</v>
      </c>
      <c r="AM46" s="204">
        <v>0</v>
      </c>
      <c r="AN46" s="204">
        <v>0</v>
      </c>
      <c r="AO46">
        <v>0</v>
      </c>
      <c r="AP46" s="204">
        <v>117.49</v>
      </c>
      <c r="AQ46" s="204">
        <v>38.08</v>
      </c>
      <c r="AR46" s="204">
        <v>43.5</v>
      </c>
      <c r="AS46" s="204">
        <v>0</v>
      </c>
      <c r="AT46">
        <v>0</v>
      </c>
      <c r="AU46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269.14</v>
      </c>
      <c r="L47" s="204">
        <v>3.27</v>
      </c>
      <c r="M47" s="204">
        <v>61.3</v>
      </c>
      <c r="N47" s="204">
        <v>39.89</v>
      </c>
      <c r="O47" s="204">
        <v>35.409999999999997</v>
      </c>
      <c r="P47" s="204">
        <v>26.53</v>
      </c>
      <c r="Q47" s="204">
        <v>2.37</v>
      </c>
      <c r="R47" s="204">
        <v>9.83</v>
      </c>
      <c r="S47" s="204">
        <v>5.96</v>
      </c>
      <c r="T47" s="204">
        <v>0</v>
      </c>
      <c r="U47" s="204">
        <v>60.32</v>
      </c>
      <c r="V47" s="204">
        <v>7.68</v>
      </c>
      <c r="W47" s="204">
        <v>19.22</v>
      </c>
      <c r="X47" s="204">
        <v>41.73</v>
      </c>
      <c r="Y47" s="204">
        <v>0</v>
      </c>
      <c r="Z47">
        <v>0</v>
      </c>
      <c r="AA47" s="204">
        <v>15.57</v>
      </c>
      <c r="AB47" s="204">
        <v>0</v>
      </c>
      <c r="AC47" s="204">
        <v>0</v>
      </c>
      <c r="AD47" s="204">
        <v>0</v>
      </c>
      <c r="AE47" s="204">
        <v>45.98</v>
      </c>
      <c r="AF47" s="204">
        <v>0</v>
      </c>
      <c r="AG47" s="204">
        <v>0</v>
      </c>
      <c r="AH47" s="204">
        <v>0</v>
      </c>
      <c r="AI47" s="204">
        <v>49.8</v>
      </c>
      <c r="AJ47" s="204">
        <v>9.34</v>
      </c>
      <c r="AK47" s="204">
        <v>0</v>
      </c>
      <c r="AL47" s="204">
        <v>0</v>
      </c>
      <c r="AM47" s="204">
        <v>0</v>
      </c>
      <c r="AN47" s="204">
        <v>0</v>
      </c>
      <c r="AO47">
        <v>0</v>
      </c>
      <c r="AP47" s="204">
        <v>117.49</v>
      </c>
      <c r="AQ47" s="204">
        <v>38.31</v>
      </c>
      <c r="AR47" s="204">
        <v>43.5</v>
      </c>
      <c r="AS47" s="204">
        <v>0</v>
      </c>
      <c r="AT47">
        <v>0</v>
      </c>
      <c r="AU47">
        <v>0</v>
      </c>
      <c r="AV47" s="204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269.14</v>
      </c>
      <c r="L48" s="204">
        <v>3.27</v>
      </c>
      <c r="M48" s="204">
        <v>61.3</v>
      </c>
      <c r="N48" s="204">
        <v>39.89</v>
      </c>
      <c r="O48" s="204">
        <v>35.409999999999997</v>
      </c>
      <c r="P48" s="204">
        <v>26.53</v>
      </c>
      <c r="Q48" s="204">
        <v>2.7</v>
      </c>
      <c r="R48" s="204">
        <v>9.83</v>
      </c>
      <c r="S48" s="204">
        <v>5.96</v>
      </c>
      <c r="T48" s="204">
        <v>0</v>
      </c>
      <c r="U48" s="204">
        <v>60.32</v>
      </c>
      <c r="V48" s="204">
        <v>7.68</v>
      </c>
      <c r="W48" s="204">
        <v>19.22</v>
      </c>
      <c r="X48" s="204">
        <v>41.73</v>
      </c>
      <c r="Y48" s="204">
        <v>0</v>
      </c>
      <c r="Z48">
        <v>0</v>
      </c>
      <c r="AA48" s="204">
        <v>15.57</v>
      </c>
      <c r="AB48" s="204">
        <v>0</v>
      </c>
      <c r="AC48" s="204">
        <v>0</v>
      </c>
      <c r="AD48" s="204">
        <v>0</v>
      </c>
      <c r="AE48" s="204">
        <v>45.98</v>
      </c>
      <c r="AF48" s="204">
        <v>0</v>
      </c>
      <c r="AG48" s="204">
        <v>0</v>
      </c>
      <c r="AH48" s="204">
        <v>0</v>
      </c>
      <c r="AI48" s="204">
        <v>49.8</v>
      </c>
      <c r="AJ48" s="204">
        <v>9.34</v>
      </c>
      <c r="AK48" s="204">
        <v>0</v>
      </c>
      <c r="AL48" s="204">
        <v>0</v>
      </c>
      <c r="AM48" s="204">
        <v>0</v>
      </c>
      <c r="AN48" s="204">
        <v>0</v>
      </c>
      <c r="AO48">
        <v>0</v>
      </c>
      <c r="AP48" s="204">
        <v>86.51</v>
      </c>
      <c r="AQ48" s="204">
        <v>38.31</v>
      </c>
      <c r="AR48" s="204">
        <v>43.5</v>
      </c>
      <c r="AS48" s="204">
        <v>0</v>
      </c>
      <c r="AT48">
        <v>0</v>
      </c>
      <c r="AU48">
        <v>0</v>
      </c>
      <c r="AV48" s="204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269.14</v>
      </c>
      <c r="L49" s="204">
        <v>3.27</v>
      </c>
      <c r="M49" s="204">
        <v>61.3</v>
      </c>
      <c r="N49" s="204">
        <v>39.89</v>
      </c>
      <c r="O49" s="204">
        <v>35.409999999999997</v>
      </c>
      <c r="P49" s="204">
        <v>26.53</v>
      </c>
      <c r="Q49" s="204">
        <v>2.2799999999999998</v>
      </c>
      <c r="R49" s="204">
        <v>9.83</v>
      </c>
      <c r="S49" s="204">
        <v>5.96</v>
      </c>
      <c r="T49" s="204">
        <v>0</v>
      </c>
      <c r="U49" s="204">
        <v>60.32</v>
      </c>
      <c r="V49" s="204">
        <v>7.68</v>
      </c>
      <c r="W49" s="204">
        <v>19.22</v>
      </c>
      <c r="X49" s="204">
        <v>41.73</v>
      </c>
      <c r="Y49" s="204">
        <v>0</v>
      </c>
      <c r="Z49">
        <v>0</v>
      </c>
      <c r="AA49" s="204">
        <v>15.57</v>
      </c>
      <c r="AB49" s="204">
        <v>0</v>
      </c>
      <c r="AC49" s="204">
        <v>0</v>
      </c>
      <c r="AD49" s="204">
        <v>0</v>
      </c>
      <c r="AE49" s="204">
        <v>45.98</v>
      </c>
      <c r="AF49" s="204">
        <v>0</v>
      </c>
      <c r="AG49" s="204">
        <v>0</v>
      </c>
      <c r="AH49" s="204">
        <v>0</v>
      </c>
      <c r="AI49" s="204">
        <v>84.05</v>
      </c>
      <c r="AJ49" s="204">
        <v>9.34</v>
      </c>
      <c r="AK49" s="204">
        <v>0</v>
      </c>
      <c r="AL49" s="204">
        <v>0</v>
      </c>
      <c r="AM49" s="204">
        <v>0</v>
      </c>
      <c r="AN49" s="204">
        <v>0</v>
      </c>
      <c r="AO49">
        <v>0</v>
      </c>
      <c r="AP49" s="204">
        <v>76.89</v>
      </c>
      <c r="AQ49" s="204">
        <v>38.08</v>
      </c>
      <c r="AR49" s="204">
        <v>43.5</v>
      </c>
      <c r="AS49" s="204">
        <v>0</v>
      </c>
      <c r="AT49">
        <v>0</v>
      </c>
      <c r="AU49">
        <v>0</v>
      </c>
      <c r="AV49" s="204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269.14</v>
      </c>
      <c r="L50" s="204">
        <v>3.27</v>
      </c>
      <c r="M50" s="204">
        <v>61.3</v>
      </c>
      <c r="N50" s="204">
        <v>39.89</v>
      </c>
      <c r="O50" s="204">
        <v>35.409999999999997</v>
      </c>
      <c r="P50" s="204">
        <v>26.53</v>
      </c>
      <c r="Q50" s="204">
        <v>2.2799999999999998</v>
      </c>
      <c r="R50" s="204">
        <v>9.83</v>
      </c>
      <c r="S50" s="204">
        <v>5.96</v>
      </c>
      <c r="T50" s="204">
        <v>0</v>
      </c>
      <c r="U50" s="204">
        <v>60.32</v>
      </c>
      <c r="V50" s="204">
        <v>7.68</v>
      </c>
      <c r="W50" s="204">
        <v>19.22</v>
      </c>
      <c r="X50" s="204">
        <v>41.73</v>
      </c>
      <c r="Y50" s="204">
        <v>0</v>
      </c>
      <c r="Z50">
        <v>0</v>
      </c>
      <c r="AA50" s="204">
        <v>15.57</v>
      </c>
      <c r="AB50" s="204">
        <v>0</v>
      </c>
      <c r="AC50" s="204">
        <v>0</v>
      </c>
      <c r="AD50" s="204">
        <v>0</v>
      </c>
      <c r="AE50" s="204">
        <v>45.98</v>
      </c>
      <c r="AF50" s="204">
        <v>0</v>
      </c>
      <c r="AG50" s="204">
        <v>0</v>
      </c>
      <c r="AH50" s="204">
        <v>0</v>
      </c>
      <c r="AI50" s="204">
        <v>84.05</v>
      </c>
      <c r="AJ50" s="204">
        <v>9.34</v>
      </c>
      <c r="AK50" s="204">
        <v>0</v>
      </c>
      <c r="AL50" s="204">
        <v>0</v>
      </c>
      <c r="AM50" s="204">
        <v>0</v>
      </c>
      <c r="AN50" s="204">
        <v>0</v>
      </c>
      <c r="AO50">
        <v>0</v>
      </c>
      <c r="AP50" s="204">
        <v>57.67</v>
      </c>
      <c r="AQ50" s="204">
        <v>38.08</v>
      </c>
      <c r="AR50" s="204">
        <v>43.5</v>
      </c>
      <c r="AS50" s="204">
        <v>0</v>
      </c>
      <c r="AT50">
        <v>0</v>
      </c>
      <c r="AU50">
        <v>0</v>
      </c>
      <c r="AV50" s="204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269.14</v>
      </c>
      <c r="L51" s="204">
        <v>3.27</v>
      </c>
      <c r="M51" s="204">
        <v>61.3</v>
      </c>
      <c r="N51" s="204">
        <v>39.89</v>
      </c>
      <c r="O51" s="204">
        <v>35.409999999999997</v>
      </c>
      <c r="P51" s="204">
        <v>26.53</v>
      </c>
      <c r="Q51" s="204">
        <v>2.2799999999999998</v>
      </c>
      <c r="R51" s="204">
        <v>9.83</v>
      </c>
      <c r="S51" s="204">
        <v>5.96</v>
      </c>
      <c r="T51" s="204">
        <v>0</v>
      </c>
      <c r="U51" s="204">
        <v>60.32</v>
      </c>
      <c r="V51" s="204">
        <v>7.99</v>
      </c>
      <c r="W51" s="204">
        <v>19.22</v>
      </c>
      <c r="X51" s="204">
        <v>41.73</v>
      </c>
      <c r="Y51" s="204">
        <v>0</v>
      </c>
      <c r="Z51">
        <v>0</v>
      </c>
      <c r="AA51" s="204">
        <v>15.57</v>
      </c>
      <c r="AB51" s="204">
        <v>0</v>
      </c>
      <c r="AC51" s="204">
        <v>0</v>
      </c>
      <c r="AD51" s="204">
        <v>0</v>
      </c>
      <c r="AE51" s="204">
        <v>44.85</v>
      </c>
      <c r="AF51" s="204">
        <v>0</v>
      </c>
      <c r="AG51" s="204">
        <v>0</v>
      </c>
      <c r="AH51" s="204">
        <v>0</v>
      </c>
      <c r="AI51" s="204">
        <v>84.05</v>
      </c>
      <c r="AJ51" s="204">
        <v>9.34</v>
      </c>
      <c r="AK51" s="204">
        <v>0</v>
      </c>
      <c r="AL51" s="204">
        <v>0</v>
      </c>
      <c r="AM51" s="204">
        <v>0</v>
      </c>
      <c r="AN51" s="204">
        <v>0</v>
      </c>
      <c r="AO51">
        <v>0</v>
      </c>
      <c r="AP51" s="204">
        <v>57.67</v>
      </c>
      <c r="AQ51" s="204">
        <v>38.53</v>
      </c>
      <c r="AR51" s="204">
        <v>43.5</v>
      </c>
      <c r="AS51" s="204">
        <v>0</v>
      </c>
      <c r="AT51">
        <v>0</v>
      </c>
      <c r="AU51">
        <v>0</v>
      </c>
      <c r="AV51" s="204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192.24</v>
      </c>
      <c r="L52" s="204">
        <v>3.27</v>
      </c>
      <c r="M52" s="204">
        <v>61.3</v>
      </c>
      <c r="N52" s="204">
        <v>39.89</v>
      </c>
      <c r="O52" s="204">
        <v>35.409999999999997</v>
      </c>
      <c r="P52" s="204">
        <v>26.53</v>
      </c>
      <c r="Q52" s="204">
        <v>2.2799999999999998</v>
      </c>
      <c r="R52" s="204">
        <v>9.83</v>
      </c>
      <c r="S52" s="204">
        <v>5.96</v>
      </c>
      <c r="T52" s="204">
        <v>0</v>
      </c>
      <c r="U52" s="204">
        <v>60.32</v>
      </c>
      <c r="V52" s="204">
        <v>7.99</v>
      </c>
      <c r="W52" s="204">
        <v>19.22</v>
      </c>
      <c r="X52" s="204">
        <v>41.73</v>
      </c>
      <c r="Y52" s="204">
        <v>0</v>
      </c>
      <c r="Z52">
        <v>0</v>
      </c>
      <c r="AA52" s="204">
        <v>15.57</v>
      </c>
      <c r="AB52" s="204">
        <v>0</v>
      </c>
      <c r="AC52" s="204">
        <v>0</v>
      </c>
      <c r="AD52" s="204">
        <v>0</v>
      </c>
      <c r="AE52" s="204">
        <v>44.85</v>
      </c>
      <c r="AF52" s="204">
        <v>0</v>
      </c>
      <c r="AG52" s="204">
        <v>0</v>
      </c>
      <c r="AH52" s="204">
        <v>0</v>
      </c>
      <c r="AI52" s="204">
        <v>84.05</v>
      </c>
      <c r="AJ52" s="204">
        <v>9.34</v>
      </c>
      <c r="AK52" s="204">
        <v>0</v>
      </c>
      <c r="AL52" s="204">
        <v>0</v>
      </c>
      <c r="AM52" s="204">
        <v>0</v>
      </c>
      <c r="AN52" s="204">
        <v>0</v>
      </c>
      <c r="AO52">
        <v>0</v>
      </c>
      <c r="AP52" s="204">
        <v>57.67</v>
      </c>
      <c r="AQ52" s="204">
        <v>38.53</v>
      </c>
      <c r="AR52" s="204">
        <v>43.5</v>
      </c>
      <c r="AS52" s="204">
        <v>0</v>
      </c>
      <c r="AT52">
        <v>0</v>
      </c>
      <c r="AU52">
        <v>0</v>
      </c>
      <c r="AV52" s="204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173.11</v>
      </c>
      <c r="L53" s="204">
        <v>3.27</v>
      </c>
      <c r="M53" s="204">
        <v>61.3</v>
      </c>
      <c r="N53" s="204">
        <v>39.89</v>
      </c>
      <c r="O53" s="204">
        <v>35.409999999999997</v>
      </c>
      <c r="P53" s="204">
        <v>26.53</v>
      </c>
      <c r="Q53" s="204">
        <v>2.2799999999999998</v>
      </c>
      <c r="R53" s="204">
        <v>9.83</v>
      </c>
      <c r="S53" s="204">
        <v>5.96</v>
      </c>
      <c r="T53" s="204">
        <v>0</v>
      </c>
      <c r="U53" s="204">
        <v>60.32</v>
      </c>
      <c r="V53" s="204">
        <v>7.99</v>
      </c>
      <c r="W53" s="204">
        <v>19.22</v>
      </c>
      <c r="X53" s="204">
        <v>43.42</v>
      </c>
      <c r="Y53" s="204">
        <v>0</v>
      </c>
      <c r="Z53">
        <v>0</v>
      </c>
      <c r="AA53" s="204">
        <v>15.57</v>
      </c>
      <c r="AB53" s="204">
        <v>0</v>
      </c>
      <c r="AC53" s="204">
        <v>0</v>
      </c>
      <c r="AD53" s="204">
        <v>0</v>
      </c>
      <c r="AE53" s="204">
        <v>46.8</v>
      </c>
      <c r="AF53" s="204">
        <v>0</v>
      </c>
      <c r="AG53" s="204">
        <v>0</v>
      </c>
      <c r="AH53" s="204">
        <v>0</v>
      </c>
      <c r="AI53" s="204">
        <v>84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>
        <v>0</v>
      </c>
      <c r="AP53" s="204">
        <v>57.67</v>
      </c>
      <c r="AQ53" s="204">
        <v>38.090000000000003</v>
      </c>
      <c r="AR53" s="204">
        <v>43.5</v>
      </c>
      <c r="AS53" s="204">
        <v>0</v>
      </c>
      <c r="AT53">
        <v>0</v>
      </c>
      <c r="AU53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173.11</v>
      </c>
      <c r="L54" s="204">
        <v>3.27</v>
      </c>
      <c r="M54" s="204">
        <v>61.3</v>
      </c>
      <c r="N54" s="204">
        <v>39.89</v>
      </c>
      <c r="O54" s="204">
        <v>35.409999999999997</v>
      </c>
      <c r="P54" s="204">
        <v>26.53</v>
      </c>
      <c r="Q54" s="204">
        <v>2.2799999999999998</v>
      </c>
      <c r="R54" s="204">
        <v>9.83</v>
      </c>
      <c r="S54" s="204">
        <v>5.96</v>
      </c>
      <c r="T54" s="204">
        <v>0</v>
      </c>
      <c r="U54" s="204">
        <v>60.32</v>
      </c>
      <c r="V54" s="204">
        <v>7.99</v>
      </c>
      <c r="W54" s="204">
        <v>19.22</v>
      </c>
      <c r="X54" s="204">
        <v>43.42</v>
      </c>
      <c r="Y54" s="204">
        <v>0</v>
      </c>
      <c r="Z54">
        <v>0</v>
      </c>
      <c r="AA54" s="204">
        <v>15.57</v>
      </c>
      <c r="AB54" s="204">
        <v>0</v>
      </c>
      <c r="AC54" s="204">
        <v>0</v>
      </c>
      <c r="AD54" s="204">
        <v>0</v>
      </c>
      <c r="AE54" s="204">
        <v>46.8</v>
      </c>
      <c r="AF54" s="204">
        <v>0</v>
      </c>
      <c r="AG54" s="204">
        <v>0</v>
      </c>
      <c r="AH54" s="204">
        <v>0</v>
      </c>
      <c r="AI54" s="204">
        <v>84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>
        <v>0</v>
      </c>
      <c r="AP54" s="204">
        <v>57.67</v>
      </c>
      <c r="AQ54" s="204">
        <v>19.23</v>
      </c>
      <c r="AR54" s="204">
        <v>43.5</v>
      </c>
      <c r="AS54" s="204">
        <v>0</v>
      </c>
      <c r="AT54">
        <v>0</v>
      </c>
      <c r="AU54">
        <v>0</v>
      </c>
      <c r="AV54" s="204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173.11</v>
      </c>
      <c r="L55" s="204">
        <v>3.27</v>
      </c>
      <c r="M55" s="204">
        <v>61.3</v>
      </c>
      <c r="N55" s="204">
        <v>39.89</v>
      </c>
      <c r="O55" s="204">
        <v>35.409999999999997</v>
      </c>
      <c r="P55" s="204">
        <v>26.53</v>
      </c>
      <c r="Q55" s="204">
        <v>2.2799999999999998</v>
      </c>
      <c r="R55" s="204">
        <v>9.83</v>
      </c>
      <c r="S55" s="204">
        <v>5.96</v>
      </c>
      <c r="T55" s="204">
        <v>0</v>
      </c>
      <c r="U55" s="204">
        <v>60.32</v>
      </c>
      <c r="V55" s="204">
        <v>7.99</v>
      </c>
      <c r="W55" s="204">
        <v>19.22</v>
      </c>
      <c r="X55" s="204">
        <v>43.42</v>
      </c>
      <c r="Y55" s="204">
        <v>0</v>
      </c>
      <c r="Z55">
        <v>0</v>
      </c>
      <c r="AA55" s="204">
        <v>15.57</v>
      </c>
      <c r="AB55" s="204">
        <v>0</v>
      </c>
      <c r="AC55" s="204">
        <v>0</v>
      </c>
      <c r="AD55" s="204">
        <v>0</v>
      </c>
      <c r="AE55" s="204">
        <v>46.8</v>
      </c>
      <c r="AF55" s="204">
        <v>0</v>
      </c>
      <c r="AG55" s="204">
        <v>0</v>
      </c>
      <c r="AH55" s="204">
        <v>0</v>
      </c>
      <c r="AI55" s="204">
        <v>84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>
        <v>0</v>
      </c>
      <c r="AP55" s="204">
        <v>57.67</v>
      </c>
      <c r="AQ55" s="204">
        <v>19.23</v>
      </c>
      <c r="AR55" s="204">
        <v>43.5</v>
      </c>
      <c r="AS55" s="204">
        <v>0</v>
      </c>
      <c r="AT55">
        <v>0</v>
      </c>
      <c r="AU55">
        <v>0</v>
      </c>
      <c r="AV55" s="204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173.11</v>
      </c>
      <c r="L56" s="204">
        <v>3.27</v>
      </c>
      <c r="M56" s="204">
        <v>61.3</v>
      </c>
      <c r="N56" s="204">
        <v>39.89</v>
      </c>
      <c r="O56" s="204">
        <v>35.409999999999997</v>
      </c>
      <c r="P56" s="204">
        <v>26.53</v>
      </c>
      <c r="Q56" s="204">
        <v>2.2799999999999998</v>
      </c>
      <c r="R56" s="204">
        <v>9.83</v>
      </c>
      <c r="S56" s="204">
        <v>5.96</v>
      </c>
      <c r="T56" s="204">
        <v>0</v>
      </c>
      <c r="U56" s="204">
        <v>60.32</v>
      </c>
      <c r="V56" s="204">
        <v>7.99</v>
      </c>
      <c r="W56" s="204">
        <v>19.22</v>
      </c>
      <c r="X56" s="204">
        <v>43.42</v>
      </c>
      <c r="Y56" s="204">
        <v>0</v>
      </c>
      <c r="Z56">
        <v>0</v>
      </c>
      <c r="AA56" s="204">
        <v>15.57</v>
      </c>
      <c r="AB56" s="204">
        <v>0</v>
      </c>
      <c r="AC56" s="204">
        <v>0</v>
      </c>
      <c r="AD56" s="204">
        <v>0</v>
      </c>
      <c r="AE56" s="204">
        <v>46.8</v>
      </c>
      <c r="AF56" s="204">
        <v>0</v>
      </c>
      <c r="AG56" s="204">
        <v>0</v>
      </c>
      <c r="AH56" s="204">
        <v>0</v>
      </c>
      <c r="AI56" s="204">
        <v>84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>
        <v>0</v>
      </c>
      <c r="AP56" s="204">
        <v>57.67</v>
      </c>
      <c r="AQ56" s="204">
        <v>19.23</v>
      </c>
      <c r="AR56" s="204">
        <v>43.5</v>
      </c>
      <c r="AS56" s="204">
        <v>0</v>
      </c>
      <c r="AT56">
        <v>0</v>
      </c>
      <c r="AU56">
        <v>0</v>
      </c>
      <c r="AV56" s="204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176.96</v>
      </c>
      <c r="L57" s="204">
        <v>3.27</v>
      </c>
      <c r="M57" s="204">
        <v>61.3</v>
      </c>
      <c r="N57" s="204">
        <v>39.89</v>
      </c>
      <c r="O57" s="204">
        <v>35.409999999999997</v>
      </c>
      <c r="P57" s="204">
        <v>26.53</v>
      </c>
      <c r="Q57" s="204">
        <v>2.2799999999999998</v>
      </c>
      <c r="R57" s="204">
        <v>9.83</v>
      </c>
      <c r="S57" s="204">
        <v>5.96</v>
      </c>
      <c r="T57" s="204">
        <v>0</v>
      </c>
      <c r="U57" s="204">
        <v>60.32</v>
      </c>
      <c r="V57" s="204">
        <v>7.99</v>
      </c>
      <c r="W57" s="204">
        <v>19.22</v>
      </c>
      <c r="X57" s="204">
        <v>43.42</v>
      </c>
      <c r="Y57" s="204">
        <v>0</v>
      </c>
      <c r="Z57">
        <v>0</v>
      </c>
      <c r="AA57" s="204">
        <v>15.57</v>
      </c>
      <c r="AB57" s="204">
        <v>0</v>
      </c>
      <c r="AC57" s="204">
        <v>0</v>
      </c>
      <c r="AD57" s="204">
        <v>0</v>
      </c>
      <c r="AE57" s="204">
        <v>46.8</v>
      </c>
      <c r="AF57" s="204">
        <v>0</v>
      </c>
      <c r="AG57" s="204">
        <v>0</v>
      </c>
      <c r="AH57" s="204">
        <v>0</v>
      </c>
      <c r="AI57" s="204">
        <v>84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>
        <v>0</v>
      </c>
      <c r="AP57" s="204">
        <v>57.67</v>
      </c>
      <c r="AQ57" s="204">
        <v>19.23</v>
      </c>
      <c r="AR57" s="204">
        <v>43.5</v>
      </c>
      <c r="AS57" s="204">
        <v>0</v>
      </c>
      <c r="AT57">
        <v>0</v>
      </c>
      <c r="AU57">
        <v>0</v>
      </c>
      <c r="AV57" s="204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176.96</v>
      </c>
      <c r="L58" s="204">
        <v>3.27</v>
      </c>
      <c r="M58" s="204">
        <v>61.3</v>
      </c>
      <c r="N58" s="204">
        <v>39.89</v>
      </c>
      <c r="O58" s="204">
        <v>35.409999999999997</v>
      </c>
      <c r="P58" s="204">
        <v>26.53</v>
      </c>
      <c r="Q58" s="204">
        <v>2.2799999999999998</v>
      </c>
      <c r="R58" s="204">
        <v>9.83</v>
      </c>
      <c r="S58" s="204">
        <v>5.96</v>
      </c>
      <c r="T58" s="204">
        <v>0</v>
      </c>
      <c r="U58" s="204">
        <v>60.32</v>
      </c>
      <c r="V58" s="204">
        <v>7.99</v>
      </c>
      <c r="W58" s="204">
        <v>19.22</v>
      </c>
      <c r="X58" s="204">
        <v>43.42</v>
      </c>
      <c r="Y58" s="204">
        <v>0</v>
      </c>
      <c r="Z58">
        <v>0</v>
      </c>
      <c r="AA58" s="204">
        <v>15.57</v>
      </c>
      <c r="AB58" s="204">
        <v>0</v>
      </c>
      <c r="AC58" s="204">
        <v>0</v>
      </c>
      <c r="AD58" s="204">
        <v>0</v>
      </c>
      <c r="AE58" s="204">
        <v>46.8</v>
      </c>
      <c r="AF58" s="204">
        <v>0</v>
      </c>
      <c r="AG58" s="204">
        <v>0</v>
      </c>
      <c r="AH58" s="204">
        <v>0</v>
      </c>
      <c r="AI58" s="204">
        <v>84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>
        <v>0</v>
      </c>
      <c r="AP58" s="204">
        <v>57.67</v>
      </c>
      <c r="AQ58" s="204">
        <v>19.23</v>
      </c>
      <c r="AR58" s="204">
        <v>43.5</v>
      </c>
      <c r="AS58" s="204">
        <v>0</v>
      </c>
      <c r="AT58">
        <v>0</v>
      </c>
      <c r="AU58">
        <v>0</v>
      </c>
      <c r="AV58" s="204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176.96</v>
      </c>
      <c r="L59" s="204">
        <v>3.36</v>
      </c>
      <c r="M59" s="204">
        <v>61.3</v>
      </c>
      <c r="N59" s="204">
        <v>39.89</v>
      </c>
      <c r="O59" s="204">
        <v>35.409999999999997</v>
      </c>
      <c r="P59" s="204">
        <v>26.53</v>
      </c>
      <c r="Q59" s="204">
        <v>2.2799999999999998</v>
      </c>
      <c r="R59" s="204">
        <v>9.83</v>
      </c>
      <c r="S59" s="204">
        <v>5.96</v>
      </c>
      <c r="T59" s="204">
        <v>0</v>
      </c>
      <c r="U59" s="204">
        <v>60.32</v>
      </c>
      <c r="V59" s="204">
        <v>7.99</v>
      </c>
      <c r="W59" s="204">
        <v>19.22</v>
      </c>
      <c r="X59" s="204">
        <v>43.42</v>
      </c>
      <c r="Y59" s="204">
        <v>0</v>
      </c>
      <c r="Z59">
        <v>0</v>
      </c>
      <c r="AA59" s="204">
        <v>15.57</v>
      </c>
      <c r="AB59" s="204">
        <v>0</v>
      </c>
      <c r="AC59" s="204">
        <v>0</v>
      </c>
      <c r="AD59" s="204">
        <v>0</v>
      </c>
      <c r="AE59" s="204">
        <v>45.95</v>
      </c>
      <c r="AF59" s="204">
        <v>0</v>
      </c>
      <c r="AG59" s="204">
        <v>0</v>
      </c>
      <c r="AH59" s="204">
        <v>0</v>
      </c>
      <c r="AI59" s="204">
        <v>77.430000000000007</v>
      </c>
      <c r="AJ59" s="204">
        <v>12.45</v>
      </c>
      <c r="AK59" s="204">
        <v>0</v>
      </c>
      <c r="AL59" s="204">
        <v>0</v>
      </c>
      <c r="AM59" s="204">
        <v>0</v>
      </c>
      <c r="AN59" s="204">
        <v>0</v>
      </c>
      <c r="AO59">
        <v>0</v>
      </c>
      <c r="AP59" s="204">
        <v>57.67</v>
      </c>
      <c r="AQ59" s="204">
        <v>19.23</v>
      </c>
      <c r="AR59" s="204">
        <v>43.5</v>
      </c>
      <c r="AS59" s="204">
        <v>0</v>
      </c>
      <c r="AT59">
        <v>0</v>
      </c>
      <c r="AU59">
        <v>0</v>
      </c>
      <c r="AV59" s="204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176.96</v>
      </c>
      <c r="L60" s="204">
        <v>3.36</v>
      </c>
      <c r="M60" s="204">
        <v>61.3</v>
      </c>
      <c r="N60" s="204">
        <v>39.89</v>
      </c>
      <c r="O60" s="204">
        <v>35.409999999999997</v>
      </c>
      <c r="P60" s="204">
        <v>26.53</v>
      </c>
      <c r="Q60" s="204">
        <v>2.2799999999999998</v>
      </c>
      <c r="R60" s="204">
        <v>9.83</v>
      </c>
      <c r="S60" s="204">
        <v>5.96</v>
      </c>
      <c r="T60" s="204">
        <v>0</v>
      </c>
      <c r="U60" s="204">
        <v>60.32</v>
      </c>
      <c r="V60" s="204">
        <v>7.99</v>
      </c>
      <c r="W60" s="204">
        <v>19.22</v>
      </c>
      <c r="X60" s="204">
        <v>43.42</v>
      </c>
      <c r="Y60" s="204">
        <v>0</v>
      </c>
      <c r="Z60">
        <v>0</v>
      </c>
      <c r="AA60" s="204">
        <v>15.57</v>
      </c>
      <c r="AB60" s="204">
        <v>0</v>
      </c>
      <c r="AC60" s="204">
        <v>0</v>
      </c>
      <c r="AD60" s="204">
        <v>0</v>
      </c>
      <c r="AE60" s="204">
        <v>45.95</v>
      </c>
      <c r="AF60" s="204">
        <v>0</v>
      </c>
      <c r="AG60" s="204">
        <v>0</v>
      </c>
      <c r="AH60" s="204">
        <v>0</v>
      </c>
      <c r="AI60" s="204">
        <v>77.430000000000007</v>
      </c>
      <c r="AJ60" s="204">
        <v>12.45</v>
      </c>
      <c r="AK60" s="204">
        <v>0</v>
      </c>
      <c r="AL60" s="204">
        <v>0</v>
      </c>
      <c r="AM60" s="204">
        <v>0</v>
      </c>
      <c r="AN60" s="204">
        <v>0</v>
      </c>
      <c r="AO60">
        <v>0</v>
      </c>
      <c r="AP60" s="204">
        <v>57.67</v>
      </c>
      <c r="AQ60" s="204">
        <v>19.23</v>
      </c>
      <c r="AR60" s="204">
        <v>43.5</v>
      </c>
      <c r="AS60" s="204">
        <v>0</v>
      </c>
      <c r="AT60">
        <v>0</v>
      </c>
      <c r="AU60">
        <v>0</v>
      </c>
      <c r="AV60" s="204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176.96</v>
      </c>
      <c r="L61" s="204">
        <v>3.36</v>
      </c>
      <c r="M61" s="204">
        <v>61.3</v>
      </c>
      <c r="N61" s="204">
        <v>39.89</v>
      </c>
      <c r="O61" s="204">
        <v>35.409999999999997</v>
      </c>
      <c r="P61" s="204">
        <v>26.53</v>
      </c>
      <c r="Q61" s="204">
        <v>2.2799999999999998</v>
      </c>
      <c r="R61" s="204">
        <v>9.83</v>
      </c>
      <c r="S61" s="204">
        <v>5.96</v>
      </c>
      <c r="T61" s="204">
        <v>0</v>
      </c>
      <c r="U61" s="204">
        <v>60.32</v>
      </c>
      <c r="V61" s="204">
        <v>7.99</v>
      </c>
      <c r="W61" s="204">
        <v>19.22</v>
      </c>
      <c r="X61" s="204">
        <v>43.42</v>
      </c>
      <c r="Y61" s="204">
        <v>0</v>
      </c>
      <c r="Z61">
        <v>0</v>
      </c>
      <c r="AA61" s="204">
        <v>15.57</v>
      </c>
      <c r="AB61" s="204">
        <v>0</v>
      </c>
      <c r="AC61" s="204">
        <v>0</v>
      </c>
      <c r="AD61" s="204">
        <v>0</v>
      </c>
      <c r="AE61" s="204">
        <v>45.95</v>
      </c>
      <c r="AF61" s="204">
        <v>0</v>
      </c>
      <c r="AG61" s="204">
        <v>0</v>
      </c>
      <c r="AH61" s="204">
        <v>0</v>
      </c>
      <c r="AI61" s="204">
        <v>77.430000000000007</v>
      </c>
      <c r="AJ61" s="204">
        <v>12.45</v>
      </c>
      <c r="AK61" s="204">
        <v>0</v>
      </c>
      <c r="AL61" s="204">
        <v>0</v>
      </c>
      <c r="AM61" s="204">
        <v>0</v>
      </c>
      <c r="AN61" s="204">
        <v>0</v>
      </c>
      <c r="AO61">
        <v>0</v>
      </c>
      <c r="AP61" s="204">
        <v>57.67</v>
      </c>
      <c r="AQ61" s="204">
        <v>19.23</v>
      </c>
      <c r="AR61" s="204">
        <v>43.5</v>
      </c>
      <c r="AS61" s="204">
        <v>0</v>
      </c>
      <c r="AT61">
        <v>0</v>
      </c>
      <c r="AU61">
        <v>0</v>
      </c>
      <c r="AV61" s="204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244.65</v>
      </c>
      <c r="L62" s="204">
        <v>3.36</v>
      </c>
      <c r="M62" s="204">
        <v>61.3</v>
      </c>
      <c r="N62" s="204">
        <v>39.89</v>
      </c>
      <c r="O62" s="204">
        <v>35.409999999999997</v>
      </c>
      <c r="P62" s="204">
        <v>26.53</v>
      </c>
      <c r="Q62" s="204">
        <v>2.2799999999999998</v>
      </c>
      <c r="R62" s="204">
        <v>9.83</v>
      </c>
      <c r="S62" s="204">
        <v>5.96</v>
      </c>
      <c r="T62" s="204">
        <v>0</v>
      </c>
      <c r="U62" s="204">
        <v>60.32</v>
      </c>
      <c r="V62" s="204">
        <v>7.99</v>
      </c>
      <c r="W62" s="204">
        <v>19.22</v>
      </c>
      <c r="X62" s="204">
        <v>41.73</v>
      </c>
      <c r="Y62" s="204">
        <v>0</v>
      </c>
      <c r="Z62">
        <v>0</v>
      </c>
      <c r="AA62" s="204">
        <v>15.57</v>
      </c>
      <c r="AB62" s="204">
        <v>0</v>
      </c>
      <c r="AC62" s="204">
        <v>0</v>
      </c>
      <c r="AD62" s="204">
        <v>0</v>
      </c>
      <c r="AE62" s="204">
        <v>45.95</v>
      </c>
      <c r="AF62" s="204">
        <v>0</v>
      </c>
      <c r="AG62" s="204">
        <v>0</v>
      </c>
      <c r="AH62" s="204">
        <v>0</v>
      </c>
      <c r="AI62" s="204">
        <v>77.430000000000007</v>
      </c>
      <c r="AJ62" s="204">
        <v>12.45</v>
      </c>
      <c r="AK62" s="204">
        <v>0</v>
      </c>
      <c r="AL62" s="204">
        <v>0</v>
      </c>
      <c r="AM62" s="204">
        <v>0</v>
      </c>
      <c r="AN62" s="204">
        <v>0</v>
      </c>
      <c r="AO62">
        <v>0</v>
      </c>
      <c r="AP62" s="204">
        <v>57.67</v>
      </c>
      <c r="AQ62" s="204">
        <v>19.23</v>
      </c>
      <c r="AR62" s="204">
        <v>43.5</v>
      </c>
      <c r="AS62" s="204">
        <v>0</v>
      </c>
      <c r="AT62">
        <v>0</v>
      </c>
      <c r="AU62">
        <v>0</v>
      </c>
      <c r="AV62" s="204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298.39999999999998</v>
      </c>
      <c r="L63" s="204">
        <v>3.4</v>
      </c>
      <c r="M63" s="204">
        <v>61.3</v>
      </c>
      <c r="N63" s="204">
        <v>39.89</v>
      </c>
      <c r="O63" s="204">
        <v>35.409999999999997</v>
      </c>
      <c r="P63" s="204">
        <v>26.53</v>
      </c>
      <c r="Q63" s="204">
        <v>5.55</v>
      </c>
      <c r="R63" s="204">
        <v>10.64</v>
      </c>
      <c r="S63" s="204">
        <v>7.62</v>
      </c>
      <c r="T63" s="204">
        <v>0</v>
      </c>
      <c r="U63" s="204">
        <v>60.32</v>
      </c>
      <c r="V63" s="204">
        <v>7.99</v>
      </c>
      <c r="W63" s="204">
        <v>19.22</v>
      </c>
      <c r="X63" s="204">
        <v>41.73</v>
      </c>
      <c r="Y63" s="204">
        <v>0</v>
      </c>
      <c r="Z63">
        <v>0</v>
      </c>
      <c r="AA63" s="204">
        <v>15.57</v>
      </c>
      <c r="AB63" s="204">
        <v>0</v>
      </c>
      <c r="AC63" s="204">
        <v>0</v>
      </c>
      <c r="AD63" s="204">
        <v>0</v>
      </c>
      <c r="AE63" s="204">
        <v>45.95</v>
      </c>
      <c r="AF63" s="204">
        <v>0</v>
      </c>
      <c r="AG63" s="204">
        <v>0</v>
      </c>
      <c r="AH63" s="204">
        <v>0</v>
      </c>
      <c r="AI63" s="204">
        <v>77.430000000000007</v>
      </c>
      <c r="AJ63" s="204">
        <v>12.45</v>
      </c>
      <c r="AK63" s="204">
        <v>0</v>
      </c>
      <c r="AL63" s="204">
        <v>0</v>
      </c>
      <c r="AM63" s="204">
        <v>0</v>
      </c>
      <c r="AN63" s="204">
        <v>0</v>
      </c>
      <c r="AO63">
        <v>0</v>
      </c>
      <c r="AP63" s="204">
        <v>57.67</v>
      </c>
      <c r="AQ63" s="204">
        <v>19.23</v>
      </c>
      <c r="AR63" s="204">
        <v>43.5</v>
      </c>
      <c r="AS63" s="204">
        <v>0</v>
      </c>
      <c r="AT63">
        <v>0</v>
      </c>
      <c r="AU63">
        <v>0</v>
      </c>
      <c r="AV63" s="204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355.77</v>
      </c>
      <c r="L64" s="204">
        <v>3.4</v>
      </c>
      <c r="M64" s="204">
        <v>61.3</v>
      </c>
      <c r="N64" s="204">
        <v>39.89</v>
      </c>
      <c r="O64" s="204">
        <v>35.409999999999997</v>
      </c>
      <c r="P64" s="204">
        <v>26.53</v>
      </c>
      <c r="Q64" s="204">
        <v>5.55</v>
      </c>
      <c r="R64" s="204">
        <v>12.14</v>
      </c>
      <c r="S64" s="204">
        <v>7.62</v>
      </c>
      <c r="T64" s="204">
        <v>0</v>
      </c>
      <c r="U64" s="204">
        <v>60.32</v>
      </c>
      <c r="V64" s="204">
        <v>7.99</v>
      </c>
      <c r="W64" s="204">
        <v>19.22</v>
      </c>
      <c r="X64" s="204">
        <v>41.73</v>
      </c>
      <c r="Y64" s="204">
        <v>0</v>
      </c>
      <c r="Z64">
        <v>0</v>
      </c>
      <c r="AA64" s="204">
        <v>15.57</v>
      </c>
      <c r="AB64" s="204">
        <v>0</v>
      </c>
      <c r="AC64" s="204">
        <v>0</v>
      </c>
      <c r="AD64" s="204">
        <v>0</v>
      </c>
      <c r="AE64" s="204">
        <v>45.95</v>
      </c>
      <c r="AF64" s="204">
        <v>0</v>
      </c>
      <c r="AG64" s="204">
        <v>0</v>
      </c>
      <c r="AH64" s="204">
        <v>0</v>
      </c>
      <c r="AI64" s="204">
        <v>77.430000000000007</v>
      </c>
      <c r="AJ64" s="204">
        <v>12.45</v>
      </c>
      <c r="AK64" s="204">
        <v>0</v>
      </c>
      <c r="AL64" s="204">
        <v>0</v>
      </c>
      <c r="AM64" s="204">
        <v>0</v>
      </c>
      <c r="AN64" s="204">
        <v>0</v>
      </c>
      <c r="AO64">
        <v>0</v>
      </c>
      <c r="AP64" s="204">
        <v>57.67</v>
      </c>
      <c r="AQ64" s="204">
        <v>19.23</v>
      </c>
      <c r="AR64" s="204">
        <v>43.5</v>
      </c>
      <c r="AS64" s="204">
        <v>0</v>
      </c>
      <c r="AT64">
        <v>0</v>
      </c>
      <c r="AU64">
        <v>0</v>
      </c>
      <c r="AV64" s="204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413.13</v>
      </c>
      <c r="L65" s="204">
        <v>3.4</v>
      </c>
      <c r="M65" s="204">
        <v>61.3</v>
      </c>
      <c r="N65" s="204">
        <v>43.65</v>
      </c>
      <c r="O65" s="204">
        <v>35.409999999999997</v>
      </c>
      <c r="P65" s="204">
        <v>26.53</v>
      </c>
      <c r="Q65" s="204">
        <v>5.55</v>
      </c>
      <c r="R65" s="204">
        <v>12.14</v>
      </c>
      <c r="S65" s="204">
        <v>7.62</v>
      </c>
      <c r="T65" s="204">
        <v>0</v>
      </c>
      <c r="U65" s="204">
        <v>60.32</v>
      </c>
      <c r="V65" s="204">
        <v>8.7799999999999994</v>
      </c>
      <c r="W65" s="204">
        <v>19.22</v>
      </c>
      <c r="X65" s="204">
        <v>41.73</v>
      </c>
      <c r="Y65" s="204">
        <v>0</v>
      </c>
      <c r="Z65">
        <v>0</v>
      </c>
      <c r="AA65" s="204">
        <v>15.57</v>
      </c>
      <c r="AB65" s="204">
        <v>0</v>
      </c>
      <c r="AC65" s="204">
        <v>0</v>
      </c>
      <c r="AD65" s="204">
        <v>0</v>
      </c>
      <c r="AE65" s="204">
        <v>45.39</v>
      </c>
      <c r="AF65" s="204">
        <v>0</v>
      </c>
      <c r="AG65" s="204">
        <v>0</v>
      </c>
      <c r="AH65" s="204">
        <v>0</v>
      </c>
      <c r="AI65" s="204">
        <v>90.27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>
        <v>0</v>
      </c>
      <c r="AP65" s="204">
        <v>57.67</v>
      </c>
      <c r="AQ65" s="204">
        <v>19.23</v>
      </c>
      <c r="AR65" s="204">
        <v>43.5</v>
      </c>
      <c r="AS65" s="204">
        <v>0</v>
      </c>
      <c r="AT65">
        <v>0</v>
      </c>
      <c r="AU65">
        <v>0</v>
      </c>
      <c r="AV65" s="204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434.37</v>
      </c>
      <c r="L66" s="204">
        <v>3.4</v>
      </c>
      <c r="M66" s="204">
        <v>61.3</v>
      </c>
      <c r="N66" s="204">
        <v>48.73</v>
      </c>
      <c r="O66" s="204">
        <v>35.409999999999997</v>
      </c>
      <c r="P66" s="204">
        <v>26.53</v>
      </c>
      <c r="Q66" s="204">
        <v>5.55</v>
      </c>
      <c r="R66" s="204">
        <v>12.14</v>
      </c>
      <c r="S66" s="204">
        <v>7.62</v>
      </c>
      <c r="T66" s="204">
        <v>0</v>
      </c>
      <c r="U66" s="204">
        <v>60.32</v>
      </c>
      <c r="V66" s="204">
        <v>8.8000000000000007</v>
      </c>
      <c r="W66" s="204">
        <v>19.22</v>
      </c>
      <c r="X66" s="204">
        <v>41.73</v>
      </c>
      <c r="Y66" s="204">
        <v>0</v>
      </c>
      <c r="Z66">
        <v>0</v>
      </c>
      <c r="AA66" s="204">
        <v>15.57</v>
      </c>
      <c r="AB66" s="204">
        <v>0</v>
      </c>
      <c r="AC66" s="204">
        <v>0</v>
      </c>
      <c r="AD66" s="204">
        <v>0</v>
      </c>
      <c r="AE66" s="204">
        <v>45.39</v>
      </c>
      <c r="AF66" s="204">
        <v>0</v>
      </c>
      <c r="AG66" s="204">
        <v>0</v>
      </c>
      <c r="AH66" s="204">
        <v>0</v>
      </c>
      <c r="AI66" s="204">
        <v>90.27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>
        <v>0</v>
      </c>
      <c r="AP66" s="204">
        <v>57.67</v>
      </c>
      <c r="AQ66" s="204">
        <v>19.23</v>
      </c>
      <c r="AR66" s="204">
        <v>43.5</v>
      </c>
      <c r="AS66" s="204">
        <v>0</v>
      </c>
      <c r="AT66">
        <v>0</v>
      </c>
      <c r="AU66">
        <v>0</v>
      </c>
      <c r="AV66" s="204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434.37</v>
      </c>
      <c r="L67" s="204">
        <v>3.4</v>
      </c>
      <c r="M67" s="204">
        <v>61.3</v>
      </c>
      <c r="N67" s="204">
        <v>50.14</v>
      </c>
      <c r="O67" s="204">
        <v>35.409999999999997</v>
      </c>
      <c r="P67" s="204">
        <v>26.53</v>
      </c>
      <c r="Q67" s="204">
        <v>5.55</v>
      </c>
      <c r="R67" s="204">
        <v>12.14</v>
      </c>
      <c r="S67" s="204">
        <v>7.62</v>
      </c>
      <c r="T67" s="204">
        <v>0</v>
      </c>
      <c r="U67" s="204">
        <v>60.32</v>
      </c>
      <c r="V67" s="204">
        <v>8.7899999999999991</v>
      </c>
      <c r="W67" s="204">
        <v>19.22</v>
      </c>
      <c r="X67" s="204">
        <v>41.73</v>
      </c>
      <c r="Y67" s="204">
        <v>0</v>
      </c>
      <c r="Z67">
        <v>0</v>
      </c>
      <c r="AA67" s="204">
        <v>15.57</v>
      </c>
      <c r="AB67" s="204">
        <v>0</v>
      </c>
      <c r="AC67" s="204">
        <v>0</v>
      </c>
      <c r="AD67" s="204">
        <v>0</v>
      </c>
      <c r="AE67" s="204">
        <v>45.39</v>
      </c>
      <c r="AF67" s="204">
        <v>0</v>
      </c>
      <c r="AG67" s="204">
        <v>0</v>
      </c>
      <c r="AH67" s="204">
        <v>0</v>
      </c>
      <c r="AI67" s="204">
        <v>90.27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>
        <v>0</v>
      </c>
      <c r="AP67" s="204">
        <v>57.67</v>
      </c>
      <c r="AQ67" s="204">
        <v>19.23</v>
      </c>
      <c r="AR67" s="204">
        <v>43.5</v>
      </c>
      <c r="AS67" s="204">
        <v>0</v>
      </c>
      <c r="AT67">
        <v>0</v>
      </c>
      <c r="AU67">
        <v>0</v>
      </c>
      <c r="AV67" s="204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434.37</v>
      </c>
      <c r="L68" s="204">
        <v>3.4</v>
      </c>
      <c r="M68" s="204">
        <v>61.3</v>
      </c>
      <c r="N68" s="204">
        <v>50.14</v>
      </c>
      <c r="O68" s="204">
        <v>35.409999999999997</v>
      </c>
      <c r="P68" s="204">
        <v>26.53</v>
      </c>
      <c r="Q68" s="204">
        <v>6.19</v>
      </c>
      <c r="R68" s="204">
        <v>12.85</v>
      </c>
      <c r="S68" s="204">
        <v>8.08</v>
      </c>
      <c r="T68" s="204">
        <v>0</v>
      </c>
      <c r="U68" s="204">
        <v>60.32</v>
      </c>
      <c r="V68" s="204">
        <v>8.49</v>
      </c>
      <c r="W68" s="204">
        <v>19.22</v>
      </c>
      <c r="X68" s="204">
        <v>41.73</v>
      </c>
      <c r="Y68" s="204">
        <v>0</v>
      </c>
      <c r="Z68">
        <v>0</v>
      </c>
      <c r="AA68" s="204">
        <v>15.57</v>
      </c>
      <c r="AB68" s="204">
        <v>0</v>
      </c>
      <c r="AC68" s="204">
        <v>0</v>
      </c>
      <c r="AD68" s="204">
        <v>0</v>
      </c>
      <c r="AE68" s="204">
        <v>45.39</v>
      </c>
      <c r="AF68" s="204">
        <v>0</v>
      </c>
      <c r="AG68" s="204">
        <v>0</v>
      </c>
      <c r="AH68" s="204">
        <v>0</v>
      </c>
      <c r="AI68" s="204">
        <v>90.27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>
        <v>0</v>
      </c>
      <c r="AP68" s="204">
        <v>57.67</v>
      </c>
      <c r="AQ68" s="204">
        <v>19.22</v>
      </c>
      <c r="AR68" s="204">
        <v>43.5</v>
      </c>
      <c r="AS68" s="204">
        <v>0</v>
      </c>
      <c r="AT68">
        <v>0</v>
      </c>
      <c r="AU68">
        <v>0</v>
      </c>
      <c r="AV68" s="204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434.37</v>
      </c>
      <c r="L69" s="204">
        <v>3.39</v>
      </c>
      <c r="M69" s="204">
        <v>61.3</v>
      </c>
      <c r="N69" s="204">
        <v>50.14</v>
      </c>
      <c r="O69" s="204">
        <v>35.409999999999997</v>
      </c>
      <c r="P69" s="204">
        <v>26.53</v>
      </c>
      <c r="Q69" s="204">
        <v>5.85</v>
      </c>
      <c r="R69" s="204">
        <v>11.74</v>
      </c>
      <c r="S69" s="204">
        <v>9.75</v>
      </c>
      <c r="T69" s="204">
        <v>0</v>
      </c>
      <c r="U69" s="204">
        <v>60.32</v>
      </c>
      <c r="V69" s="204">
        <v>8.6999999999999993</v>
      </c>
      <c r="W69" s="204">
        <v>19.22</v>
      </c>
      <c r="X69" s="204">
        <v>41.73</v>
      </c>
      <c r="Y69" s="204">
        <v>0</v>
      </c>
      <c r="Z69">
        <v>0</v>
      </c>
      <c r="AA69" s="204">
        <v>15.57</v>
      </c>
      <c r="AB69" s="204">
        <v>0</v>
      </c>
      <c r="AC69" s="204">
        <v>0</v>
      </c>
      <c r="AD69" s="204">
        <v>0</v>
      </c>
      <c r="AE69" s="204">
        <v>45.39</v>
      </c>
      <c r="AF69" s="204">
        <v>0</v>
      </c>
      <c r="AG69" s="204">
        <v>0</v>
      </c>
      <c r="AH69" s="204">
        <v>0</v>
      </c>
      <c r="AI69" s="204">
        <v>90.27</v>
      </c>
      <c r="AJ69" s="204">
        <v>0</v>
      </c>
      <c r="AK69" s="204">
        <v>0</v>
      </c>
      <c r="AL69" s="204">
        <v>0</v>
      </c>
      <c r="AM69" s="204">
        <v>0</v>
      </c>
      <c r="AN69" s="204">
        <v>0</v>
      </c>
      <c r="AO69">
        <v>0</v>
      </c>
      <c r="AP69" s="204">
        <v>86.51</v>
      </c>
      <c r="AQ69" s="204">
        <v>38.08</v>
      </c>
      <c r="AR69" s="204">
        <v>43.5</v>
      </c>
      <c r="AS69" s="204">
        <v>0</v>
      </c>
      <c r="AT69">
        <v>0</v>
      </c>
      <c r="AU69">
        <v>0</v>
      </c>
      <c r="AV69" s="204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434.37</v>
      </c>
      <c r="L70" s="204">
        <v>6.03</v>
      </c>
      <c r="M70" s="204">
        <v>61.3</v>
      </c>
      <c r="N70" s="204">
        <v>50.14</v>
      </c>
      <c r="O70" s="204">
        <v>35.409999999999997</v>
      </c>
      <c r="P70" s="204">
        <v>26.53</v>
      </c>
      <c r="Q70" s="204">
        <v>7.59</v>
      </c>
      <c r="R70" s="204">
        <v>17.57</v>
      </c>
      <c r="S70" s="204">
        <v>11.14</v>
      </c>
      <c r="T70" s="204">
        <v>0</v>
      </c>
      <c r="U70" s="204">
        <v>60.32</v>
      </c>
      <c r="V70" s="204">
        <v>8.7899999999999991</v>
      </c>
      <c r="W70" s="204">
        <v>19.22</v>
      </c>
      <c r="X70" s="204">
        <v>41.73</v>
      </c>
      <c r="Y70" s="204">
        <v>0</v>
      </c>
      <c r="Z70">
        <v>0</v>
      </c>
      <c r="AA70" s="204">
        <v>15.57</v>
      </c>
      <c r="AB70" s="204">
        <v>0</v>
      </c>
      <c r="AC70" s="204">
        <v>0</v>
      </c>
      <c r="AD70" s="204">
        <v>0</v>
      </c>
      <c r="AE70" s="204">
        <v>45.39</v>
      </c>
      <c r="AF70" s="204">
        <v>0</v>
      </c>
      <c r="AG70" s="204">
        <v>0</v>
      </c>
      <c r="AH70" s="204">
        <v>0</v>
      </c>
      <c r="AI70" s="204">
        <v>90.27</v>
      </c>
      <c r="AJ70" s="204">
        <v>0</v>
      </c>
      <c r="AK70" s="204">
        <v>0</v>
      </c>
      <c r="AL70" s="204">
        <v>0</v>
      </c>
      <c r="AM70" s="204">
        <v>0</v>
      </c>
      <c r="AN70" s="204">
        <v>0</v>
      </c>
      <c r="AO70">
        <v>0</v>
      </c>
      <c r="AP70" s="204">
        <v>117.49</v>
      </c>
      <c r="AQ70" s="204">
        <v>38.08</v>
      </c>
      <c r="AR70" s="204">
        <v>43.5</v>
      </c>
      <c r="AS70" s="204">
        <v>0</v>
      </c>
      <c r="AT70">
        <v>0</v>
      </c>
      <c r="AU70">
        <v>0</v>
      </c>
      <c r="AV70" s="204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434.37</v>
      </c>
      <c r="L71" s="204">
        <v>6.03</v>
      </c>
      <c r="M71" s="204">
        <v>61.3</v>
      </c>
      <c r="N71" s="204">
        <v>50.14</v>
      </c>
      <c r="O71" s="204">
        <v>35.409999999999997</v>
      </c>
      <c r="P71" s="204">
        <v>26.53</v>
      </c>
      <c r="Q71" s="204">
        <v>7.59</v>
      </c>
      <c r="R71" s="204">
        <v>17.899999999999999</v>
      </c>
      <c r="S71" s="204">
        <v>11.14</v>
      </c>
      <c r="T71" s="204">
        <v>0</v>
      </c>
      <c r="U71" s="204">
        <v>60.32</v>
      </c>
      <c r="V71" s="204">
        <v>8.7899999999999991</v>
      </c>
      <c r="W71" s="204">
        <v>19.22</v>
      </c>
      <c r="X71" s="204">
        <v>41.73</v>
      </c>
      <c r="Y71" s="204">
        <v>0</v>
      </c>
      <c r="Z71">
        <v>0</v>
      </c>
      <c r="AA71" s="204">
        <v>15.57</v>
      </c>
      <c r="AB71" s="204">
        <v>0</v>
      </c>
      <c r="AC71" s="204">
        <v>0</v>
      </c>
      <c r="AD71" s="204">
        <v>0</v>
      </c>
      <c r="AE71" s="204">
        <v>45.39</v>
      </c>
      <c r="AF71" s="204">
        <v>0</v>
      </c>
      <c r="AG71" s="204">
        <v>0</v>
      </c>
      <c r="AH71" s="204">
        <v>0</v>
      </c>
      <c r="AI71" s="204">
        <v>90.27</v>
      </c>
      <c r="AJ71" s="204">
        <v>0</v>
      </c>
      <c r="AK71" s="204">
        <v>0</v>
      </c>
      <c r="AL71" s="204">
        <v>0</v>
      </c>
      <c r="AM71" s="204">
        <v>0</v>
      </c>
      <c r="AN71" s="204">
        <v>0</v>
      </c>
      <c r="AO71">
        <v>0</v>
      </c>
      <c r="AP71" s="204">
        <v>117.49</v>
      </c>
      <c r="AQ71" s="204">
        <v>38.08</v>
      </c>
      <c r="AR71" s="204">
        <v>43.5</v>
      </c>
      <c r="AS71" s="204">
        <v>0</v>
      </c>
      <c r="AT71">
        <v>0</v>
      </c>
      <c r="AU71">
        <v>0</v>
      </c>
      <c r="AV71" s="204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479.38</v>
      </c>
      <c r="L72" s="204">
        <v>6.03</v>
      </c>
      <c r="M72" s="204">
        <v>61.3</v>
      </c>
      <c r="N72" s="204">
        <v>50.14</v>
      </c>
      <c r="O72" s="204">
        <v>35.409999999999997</v>
      </c>
      <c r="P72" s="204">
        <v>26.53</v>
      </c>
      <c r="Q72" s="204">
        <v>7.59</v>
      </c>
      <c r="R72" s="204">
        <v>17.899999999999999</v>
      </c>
      <c r="S72" s="204">
        <v>11.14</v>
      </c>
      <c r="T72" s="204">
        <v>0</v>
      </c>
      <c r="U72" s="204">
        <v>60.32</v>
      </c>
      <c r="V72" s="204">
        <v>8.7899999999999991</v>
      </c>
      <c r="W72" s="204">
        <v>19.22</v>
      </c>
      <c r="X72" s="204">
        <v>41.73</v>
      </c>
      <c r="Y72" s="204">
        <v>0</v>
      </c>
      <c r="Z72">
        <v>0</v>
      </c>
      <c r="AA72" s="204">
        <v>15.57</v>
      </c>
      <c r="AB72" s="204">
        <v>0</v>
      </c>
      <c r="AC72" s="204">
        <v>0</v>
      </c>
      <c r="AD72" s="204">
        <v>0</v>
      </c>
      <c r="AE72" s="204">
        <v>45.39</v>
      </c>
      <c r="AF72" s="204">
        <v>0</v>
      </c>
      <c r="AG72" s="204">
        <v>0</v>
      </c>
      <c r="AH72" s="204">
        <v>0</v>
      </c>
      <c r="AI72" s="204">
        <v>90.27</v>
      </c>
      <c r="AJ72" s="204">
        <v>0</v>
      </c>
      <c r="AK72" s="204">
        <v>0</v>
      </c>
      <c r="AL72" s="204">
        <v>0</v>
      </c>
      <c r="AM72" s="204">
        <v>0</v>
      </c>
      <c r="AN72" s="204">
        <v>0</v>
      </c>
      <c r="AO72">
        <v>0</v>
      </c>
      <c r="AP72" s="204">
        <v>117.49</v>
      </c>
      <c r="AQ72" s="204">
        <v>38.08</v>
      </c>
      <c r="AR72" s="204">
        <v>29.32</v>
      </c>
      <c r="AS72" s="204">
        <v>0</v>
      </c>
      <c r="AT72">
        <v>0</v>
      </c>
      <c r="AU72">
        <v>0</v>
      </c>
      <c r="AV72" s="204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482.87</v>
      </c>
      <c r="L73" s="204">
        <v>6.03</v>
      </c>
      <c r="M73" s="204">
        <v>61.3</v>
      </c>
      <c r="N73" s="204">
        <v>50.14</v>
      </c>
      <c r="O73" s="204">
        <v>35.409999999999997</v>
      </c>
      <c r="P73" s="204">
        <v>26.53</v>
      </c>
      <c r="Q73" s="204">
        <v>7.59</v>
      </c>
      <c r="R73" s="204">
        <v>17.899999999999999</v>
      </c>
      <c r="S73" s="204">
        <v>11.14</v>
      </c>
      <c r="T73" s="204">
        <v>0</v>
      </c>
      <c r="U73" s="204">
        <v>60.32</v>
      </c>
      <c r="V73" s="204">
        <v>8.7899999999999991</v>
      </c>
      <c r="W73" s="204">
        <v>19.22</v>
      </c>
      <c r="X73" s="204">
        <v>41.73</v>
      </c>
      <c r="Y73" s="204">
        <v>0</v>
      </c>
      <c r="Z73">
        <v>0</v>
      </c>
      <c r="AA73" s="204">
        <v>15.57</v>
      </c>
      <c r="AB73" s="204">
        <v>0</v>
      </c>
      <c r="AC73" s="204">
        <v>0</v>
      </c>
      <c r="AD73" s="204">
        <v>0</v>
      </c>
      <c r="AE73" s="204">
        <v>45.39</v>
      </c>
      <c r="AF73" s="204">
        <v>0</v>
      </c>
      <c r="AG73" s="204">
        <v>0</v>
      </c>
      <c r="AH73" s="204">
        <v>0</v>
      </c>
      <c r="AI73" s="204">
        <v>84.05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>
        <v>0</v>
      </c>
      <c r="AP73" s="204">
        <v>117.49</v>
      </c>
      <c r="AQ73" s="204">
        <v>38.08</v>
      </c>
      <c r="AR73" s="204">
        <v>14.85</v>
      </c>
      <c r="AS73" s="204">
        <v>0</v>
      </c>
      <c r="AT73">
        <v>0</v>
      </c>
      <c r="AU73">
        <v>0</v>
      </c>
      <c r="AV73" s="204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489.6</v>
      </c>
      <c r="L74" s="204">
        <v>6.03</v>
      </c>
      <c r="M74" s="204">
        <v>61.3</v>
      </c>
      <c r="N74" s="204">
        <v>50.14</v>
      </c>
      <c r="O74" s="204">
        <v>35.409999999999997</v>
      </c>
      <c r="P74" s="204">
        <v>26.53</v>
      </c>
      <c r="Q74" s="204">
        <v>7.59</v>
      </c>
      <c r="R74" s="204">
        <v>17.899999999999999</v>
      </c>
      <c r="S74" s="204">
        <v>11.14</v>
      </c>
      <c r="T74" s="204">
        <v>0</v>
      </c>
      <c r="U74" s="204">
        <v>60.32</v>
      </c>
      <c r="V74" s="204">
        <v>8.7899999999999991</v>
      </c>
      <c r="W74" s="204">
        <v>19.22</v>
      </c>
      <c r="X74" s="204">
        <v>41.73</v>
      </c>
      <c r="Y74" s="204">
        <v>0</v>
      </c>
      <c r="Z74">
        <v>0</v>
      </c>
      <c r="AA74" s="204">
        <v>15.57</v>
      </c>
      <c r="AB74" s="204">
        <v>0</v>
      </c>
      <c r="AC74" s="204">
        <v>0</v>
      </c>
      <c r="AD74" s="204">
        <v>0</v>
      </c>
      <c r="AE74" s="204">
        <v>45.39</v>
      </c>
      <c r="AF74" s="204">
        <v>0</v>
      </c>
      <c r="AG74" s="204">
        <v>0</v>
      </c>
      <c r="AH74" s="204">
        <v>0</v>
      </c>
      <c r="AI74" s="204">
        <v>84.05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>
        <v>0</v>
      </c>
      <c r="AP74" s="204">
        <v>117.49</v>
      </c>
      <c r="AQ74" s="204">
        <v>38.08</v>
      </c>
      <c r="AR74" s="204">
        <v>5.41</v>
      </c>
      <c r="AS74" s="204">
        <v>0</v>
      </c>
      <c r="AT74">
        <v>0</v>
      </c>
      <c r="AU74">
        <v>0</v>
      </c>
      <c r="AV74" s="204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489.6</v>
      </c>
      <c r="L75" s="204">
        <v>6.03</v>
      </c>
      <c r="M75" s="204">
        <v>61.3</v>
      </c>
      <c r="N75" s="204">
        <v>50.14</v>
      </c>
      <c r="O75" s="204">
        <v>35.409999999999997</v>
      </c>
      <c r="P75" s="204">
        <v>26.53</v>
      </c>
      <c r="Q75" s="204">
        <v>7.59</v>
      </c>
      <c r="R75" s="204">
        <v>17.899999999999999</v>
      </c>
      <c r="S75" s="204">
        <v>11.14</v>
      </c>
      <c r="T75" s="204">
        <v>0</v>
      </c>
      <c r="U75" s="204">
        <v>60.32</v>
      </c>
      <c r="V75" s="204">
        <v>8.7899999999999991</v>
      </c>
      <c r="W75" s="204">
        <v>19.22</v>
      </c>
      <c r="X75" s="204">
        <v>41.73</v>
      </c>
      <c r="Y75" s="204">
        <v>0</v>
      </c>
      <c r="Z75">
        <v>0</v>
      </c>
      <c r="AA75" s="204">
        <v>0</v>
      </c>
      <c r="AB75" s="204">
        <v>12.46</v>
      </c>
      <c r="AC75" s="204">
        <v>0</v>
      </c>
      <c r="AD75" s="204">
        <v>0</v>
      </c>
      <c r="AE75" s="204">
        <v>45.42</v>
      </c>
      <c r="AF75" s="204">
        <v>0</v>
      </c>
      <c r="AG75" s="204">
        <v>0</v>
      </c>
      <c r="AH75" s="204">
        <v>0</v>
      </c>
      <c r="AI75" s="204">
        <v>84.05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>
        <v>0</v>
      </c>
      <c r="AP75" s="204">
        <v>117.49</v>
      </c>
      <c r="AQ75" s="204">
        <v>38.08</v>
      </c>
      <c r="AR75" s="204">
        <v>0</v>
      </c>
      <c r="AS75" s="204">
        <v>0</v>
      </c>
      <c r="AT75">
        <v>0</v>
      </c>
      <c r="AU75">
        <v>0</v>
      </c>
      <c r="AV75" s="204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489.6</v>
      </c>
      <c r="L76" s="204">
        <v>6.03</v>
      </c>
      <c r="M76" s="204">
        <v>61.3</v>
      </c>
      <c r="N76" s="204">
        <v>50.14</v>
      </c>
      <c r="O76" s="204">
        <v>35.409999999999997</v>
      </c>
      <c r="P76" s="204">
        <v>26.53</v>
      </c>
      <c r="Q76" s="204">
        <v>7.59</v>
      </c>
      <c r="R76" s="204">
        <v>17.899999999999999</v>
      </c>
      <c r="S76" s="204">
        <v>11.14</v>
      </c>
      <c r="T76" s="204">
        <v>0</v>
      </c>
      <c r="U76" s="204">
        <v>60.32</v>
      </c>
      <c r="V76" s="204">
        <v>8.7899999999999991</v>
      </c>
      <c r="W76" s="204">
        <v>19.22</v>
      </c>
      <c r="X76" s="204">
        <v>41.73</v>
      </c>
      <c r="Y76" s="204">
        <v>0</v>
      </c>
      <c r="Z76">
        <v>0</v>
      </c>
      <c r="AA76" s="204">
        <v>0</v>
      </c>
      <c r="AB76" s="204">
        <v>12.46</v>
      </c>
      <c r="AC76" s="204">
        <v>0</v>
      </c>
      <c r="AD76" s="204">
        <v>0</v>
      </c>
      <c r="AE76" s="204">
        <v>45.42</v>
      </c>
      <c r="AF76" s="204">
        <v>0</v>
      </c>
      <c r="AG76" s="204">
        <v>0</v>
      </c>
      <c r="AH76" s="204">
        <v>0</v>
      </c>
      <c r="AI76" s="204">
        <v>84.05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>
        <v>0</v>
      </c>
      <c r="AP76" s="204">
        <v>117.49</v>
      </c>
      <c r="AQ76" s="204">
        <v>38.08</v>
      </c>
      <c r="AR76" s="204">
        <v>0</v>
      </c>
      <c r="AS76" s="204">
        <v>0</v>
      </c>
      <c r="AT76">
        <v>0</v>
      </c>
      <c r="AU76">
        <v>0</v>
      </c>
      <c r="AV76" s="204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489.6</v>
      </c>
      <c r="L77" s="204">
        <v>6.03</v>
      </c>
      <c r="M77" s="204">
        <v>61.3</v>
      </c>
      <c r="N77" s="204">
        <v>50.14</v>
      </c>
      <c r="O77" s="204">
        <v>35.409999999999997</v>
      </c>
      <c r="P77" s="204">
        <v>26.53</v>
      </c>
      <c r="Q77" s="204">
        <v>7.59</v>
      </c>
      <c r="R77" s="204">
        <v>17.899999999999999</v>
      </c>
      <c r="S77" s="204">
        <v>11.14</v>
      </c>
      <c r="T77" s="204">
        <v>0</v>
      </c>
      <c r="U77" s="204">
        <v>60.32</v>
      </c>
      <c r="V77" s="204">
        <v>8.7899999999999991</v>
      </c>
      <c r="W77" s="204">
        <v>19.22</v>
      </c>
      <c r="X77" s="204">
        <v>41.73</v>
      </c>
      <c r="Y77" s="204">
        <v>0</v>
      </c>
      <c r="Z77">
        <v>0</v>
      </c>
      <c r="AA77" s="204">
        <v>0</v>
      </c>
      <c r="AB77" s="204">
        <v>12.46</v>
      </c>
      <c r="AC77" s="204">
        <v>0</v>
      </c>
      <c r="AD77" s="204">
        <v>0</v>
      </c>
      <c r="AE77" s="204">
        <v>45.42</v>
      </c>
      <c r="AF77" s="204">
        <v>0</v>
      </c>
      <c r="AG77" s="204">
        <v>0</v>
      </c>
      <c r="AH77" s="204">
        <v>0</v>
      </c>
      <c r="AI77" s="204">
        <v>84.05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>
        <v>0</v>
      </c>
      <c r="AP77" s="204">
        <v>117.49</v>
      </c>
      <c r="AQ77" s="204">
        <v>38.08</v>
      </c>
      <c r="AR77" s="204">
        <v>0</v>
      </c>
      <c r="AS77" s="204">
        <v>0</v>
      </c>
      <c r="AT77">
        <v>0</v>
      </c>
      <c r="AU77">
        <v>0</v>
      </c>
      <c r="AV77" s="204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489.6</v>
      </c>
      <c r="L78" s="204">
        <v>6.03</v>
      </c>
      <c r="M78" s="204">
        <v>61.3</v>
      </c>
      <c r="N78" s="204">
        <v>50.14</v>
      </c>
      <c r="O78" s="204">
        <v>35.409999999999997</v>
      </c>
      <c r="P78" s="204">
        <v>26.53</v>
      </c>
      <c r="Q78" s="204">
        <v>7.59</v>
      </c>
      <c r="R78" s="204">
        <v>17.899999999999999</v>
      </c>
      <c r="S78" s="204">
        <v>11.14</v>
      </c>
      <c r="T78" s="204">
        <v>0</v>
      </c>
      <c r="U78" s="204">
        <v>60.32</v>
      </c>
      <c r="V78" s="204">
        <v>8.7899999999999991</v>
      </c>
      <c r="W78" s="204">
        <v>19.22</v>
      </c>
      <c r="X78" s="204">
        <v>41.73</v>
      </c>
      <c r="Y78" s="204">
        <v>0</v>
      </c>
      <c r="Z78">
        <v>0</v>
      </c>
      <c r="AA78" s="204">
        <v>0</v>
      </c>
      <c r="AB78" s="204">
        <v>12.46</v>
      </c>
      <c r="AC78" s="204">
        <v>0</v>
      </c>
      <c r="AD78" s="204">
        <v>0</v>
      </c>
      <c r="AE78" s="204">
        <v>45.42</v>
      </c>
      <c r="AF78" s="204">
        <v>0</v>
      </c>
      <c r="AG78" s="204">
        <v>0</v>
      </c>
      <c r="AH78" s="204">
        <v>0</v>
      </c>
      <c r="AI78" s="204">
        <v>84.05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>
        <v>0</v>
      </c>
      <c r="AP78" s="204">
        <v>117.49</v>
      </c>
      <c r="AQ78" s="204">
        <v>38.08</v>
      </c>
      <c r="AR78" s="204">
        <v>0</v>
      </c>
      <c r="AS78" s="204">
        <v>0</v>
      </c>
      <c r="AT78">
        <v>0</v>
      </c>
      <c r="AU78">
        <v>0</v>
      </c>
      <c r="AV78" s="204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489.6</v>
      </c>
      <c r="L79" s="204">
        <v>6.03</v>
      </c>
      <c r="M79" s="204">
        <v>61.3</v>
      </c>
      <c r="N79" s="204">
        <v>50.14</v>
      </c>
      <c r="O79" s="204">
        <v>35.409999999999997</v>
      </c>
      <c r="P79" s="204">
        <v>26.53</v>
      </c>
      <c r="Q79" s="204">
        <v>7.59</v>
      </c>
      <c r="R79" s="204">
        <v>17.899999999999999</v>
      </c>
      <c r="S79" s="204">
        <v>11.14</v>
      </c>
      <c r="T79" s="204">
        <v>0</v>
      </c>
      <c r="U79" s="204">
        <v>60.32</v>
      </c>
      <c r="V79" s="204">
        <v>8.7899999999999991</v>
      </c>
      <c r="W79" s="204">
        <v>19.22</v>
      </c>
      <c r="X79" s="204">
        <v>41.73</v>
      </c>
      <c r="Y79" s="204">
        <v>0</v>
      </c>
      <c r="Z79">
        <v>0</v>
      </c>
      <c r="AA79" s="204">
        <v>0</v>
      </c>
      <c r="AB79" s="204">
        <v>12.46</v>
      </c>
      <c r="AC79" s="204">
        <v>0</v>
      </c>
      <c r="AD79" s="204">
        <v>0</v>
      </c>
      <c r="AE79" s="204">
        <v>45.42</v>
      </c>
      <c r="AF79" s="204">
        <v>0</v>
      </c>
      <c r="AG79" s="204">
        <v>0</v>
      </c>
      <c r="AH79" s="204">
        <v>0</v>
      </c>
      <c r="AI79" s="204">
        <v>84.05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>
        <v>0</v>
      </c>
      <c r="AP79" s="204">
        <v>117.49</v>
      </c>
      <c r="AQ79" s="204">
        <v>38.08</v>
      </c>
      <c r="AR79" s="204">
        <v>0</v>
      </c>
      <c r="AS79" s="204">
        <v>0</v>
      </c>
      <c r="AT79">
        <v>0</v>
      </c>
      <c r="AU79">
        <v>0</v>
      </c>
      <c r="AV79" s="204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489.6</v>
      </c>
      <c r="L80" s="204">
        <v>6.03</v>
      </c>
      <c r="M80" s="204">
        <v>61.3</v>
      </c>
      <c r="N80" s="204">
        <v>50.14</v>
      </c>
      <c r="O80" s="204">
        <v>35.409999999999997</v>
      </c>
      <c r="P80" s="204">
        <v>26.53</v>
      </c>
      <c r="Q80" s="204">
        <v>7.59</v>
      </c>
      <c r="R80" s="204">
        <v>17.899999999999999</v>
      </c>
      <c r="S80" s="204">
        <v>11.14</v>
      </c>
      <c r="T80" s="204">
        <v>0</v>
      </c>
      <c r="U80" s="204">
        <v>60.32</v>
      </c>
      <c r="V80" s="204">
        <v>8.7899999999999991</v>
      </c>
      <c r="W80" s="204">
        <v>19.22</v>
      </c>
      <c r="X80" s="204">
        <v>41.73</v>
      </c>
      <c r="Y80" s="204">
        <v>0</v>
      </c>
      <c r="Z80">
        <v>0</v>
      </c>
      <c r="AA80" s="204">
        <v>0</v>
      </c>
      <c r="AB80" s="204">
        <v>12.46</v>
      </c>
      <c r="AC80" s="204">
        <v>0</v>
      </c>
      <c r="AD80" s="204">
        <v>0</v>
      </c>
      <c r="AE80" s="204">
        <v>45.42</v>
      </c>
      <c r="AF80" s="204">
        <v>0</v>
      </c>
      <c r="AG80" s="204">
        <v>0</v>
      </c>
      <c r="AH80" s="204">
        <v>0</v>
      </c>
      <c r="AI80" s="204">
        <v>84.05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>
        <v>0</v>
      </c>
      <c r="AP80" s="204">
        <v>117.49</v>
      </c>
      <c r="AQ80" s="204">
        <v>38.08</v>
      </c>
      <c r="AR80" s="204">
        <v>0</v>
      </c>
      <c r="AS80" s="204">
        <v>0</v>
      </c>
      <c r="AT80">
        <v>0</v>
      </c>
      <c r="AU80">
        <v>0</v>
      </c>
      <c r="AV80" s="204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489.6</v>
      </c>
      <c r="L81" s="204">
        <v>6.03</v>
      </c>
      <c r="M81" s="204">
        <v>61.3</v>
      </c>
      <c r="N81" s="204">
        <v>50.14</v>
      </c>
      <c r="O81" s="204">
        <v>35.409999999999997</v>
      </c>
      <c r="P81" s="204">
        <v>26.53</v>
      </c>
      <c r="Q81" s="204">
        <v>7.59</v>
      </c>
      <c r="R81" s="204">
        <v>17.899999999999999</v>
      </c>
      <c r="S81" s="204">
        <v>11.14</v>
      </c>
      <c r="T81" s="204">
        <v>0</v>
      </c>
      <c r="U81" s="204">
        <v>60.32</v>
      </c>
      <c r="V81" s="204">
        <v>8.7899999999999991</v>
      </c>
      <c r="W81" s="204">
        <v>19.22</v>
      </c>
      <c r="X81" s="204">
        <v>41.73</v>
      </c>
      <c r="Y81" s="204">
        <v>0</v>
      </c>
      <c r="Z81">
        <v>0</v>
      </c>
      <c r="AA81" s="204">
        <v>0</v>
      </c>
      <c r="AB81" s="204">
        <v>12.46</v>
      </c>
      <c r="AC81" s="204">
        <v>0</v>
      </c>
      <c r="AD81" s="204">
        <v>0</v>
      </c>
      <c r="AE81" s="204">
        <v>45.42</v>
      </c>
      <c r="AF81" s="204">
        <v>0</v>
      </c>
      <c r="AG81" s="204">
        <v>0</v>
      </c>
      <c r="AH81" s="204">
        <v>0</v>
      </c>
      <c r="AI81" s="204">
        <v>84.05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>
        <v>0</v>
      </c>
      <c r="AP81" s="204">
        <v>117.49</v>
      </c>
      <c r="AQ81" s="204">
        <v>38.08</v>
      </c>
      <c r="AR81" s="204">
        <v>0</v>
      </c>
      <c r="AS81" s="204">
        <v>0</v>
      </c>
      <c r="AT81">
        <v>0</v>
      </c>
      <c r="AU81">
        <v>0</v>
      </c>
      <c r="AV81" s="204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489.6</v>
      </c>
      <c r="L82" s="204">
        <v>6.03</v>
      </c>
      <c r="M82" s="204">
        <v>61.3</v>
      </c>
      <c r="N82" s="204">
        <v>50.14</v>
      </c>
      <c r="O82" s="204">
        <v>35.409999999999997</v>
      </c>
      <c r="P82" s="204">
        <v>26.53</v>
      </c>
      <c r="Q82" s="204">
        <v>7.59</v>
      </c>
      <c r="R82" s="204">
        <v>17.899999999999999</v>
      </c>
      <c r="S82" s="204">
        <v>11.14</v>
      </c>
      <c r="T82" s="204">
        <v>0</v>
      </c>
      <c r="U82" s="204">
        <v>60.32</v>
      </c>
      <c r="V82" s="204">
        <v>8.7899999999999991</v>
      </c>
      <c r="W82" s="204">
        <v>19.22</v>
      </c>
      <c r="X82" s="204">
        <v>41.73</v>
      </c>
      <c r="Y82" s="204">
        <v>0</v>
      </c>
      <c r="Z82">
        <v>0</v>
      </c>
      <c r="AA82" s="204">
        <v>0</v>
      </c>
      <c r="AB82" s="204">
        <v>12.46</v>
      </c>
      <c r="AC82" s="204">
        <v>0</v>
      </c>
      <c r="AD82" s="204">
        <v>0</v>
      </c>
      <c r="AE82" s="204">
        <v>45.42</v>
      </c>
      <c r="AF82" s="204">
        <v>0</v>
      </c>
      <c r="AG82" s="204">
        <v>0</v>
      </c>
      <c r="AH82" s="204">
        <v>0</v>
      </c>
      <c r="AI82" s="204">
        <v>84.05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>
        <v>0</v>
      </c>
      <c r="AP82" s="204">
        <v>117.49</v>
      </c>
      <c r="AQ82" s="204">
        <v>38.08</v>
      </c>
      <c r="AR82" s="204">
        <v>0</v>
      </c>
      <c r="AS82" s="204">
        <v>0</v>
      </c>
      <c r="AT82">
        <v>0</v>
      </c>
      <c r="AU82">
        <v>0</v>
      </c>
      <c r="AV82" s="204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489.59</v>
      </c>
      <c r="L83" s="204">
        <v>6.03</v>
      </c>
      <c r="M83" s="204">
        <v>61.3</v>
      </c>
      <c r="N83" s="204">
        <v>50.14</v>
      </c>
      <c r="O83" s="204">
        <v>35.409999999999997</v>
      </c>
      <c r="P83" s="204">
        <v>26.53</v>
      </c>
      <c r="Q83" s="204">
        <v>7.59</v>
      </c>
      <c r="R83" s="204">
        <v>17.899999999999999</v>
      </c>
      <c r="S83" s="204">
        <v>11.14</v>
      </c>
      <c r="T83" s="204">
        <v>0</v>
      </c>
      <c r="U83" s="204">
        <v>60.32</v>
      </c>
      <c r="V83" s="204">
        <v>8.7899999999999991</v>
      </c>
      <c r="W83" s="204">
        <v>19.22</v>
      </c>
      <c r="X83" s="204">
        <v>41.73</v>
      </c>
      <c r="Y83" s="204">
        <v>0</v>
      </c>
      <c r="Z83">
        <v>0</v>
      </c>
      <c r="AA83" s="204">
        <v>0</v>
      </c>
      <c r="AB83" s="204">
        <v>12.46</v>
      </c>
      <c r="AC83" s="204">
        <v>0</v>
      </c>
      <c r="AD83" s="204">
        <v>0</v>
      </c>
      <c r="AE83" s="204">
        <v>45.42</v>
      </c>
      <c r="AF83" s="204">
        <v>0</v>
      </c>
      <c r="AG83" s="204">
        <v>0</v>
      </c>
      <c r="AH83" s="204">
        <v>0</v>
      </c>
      <c r="AI83" s="204">
        <v>84.05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>
        <v>0</v>
      </c>
      <c r="AP83" s="204">
        <v>117.49</v>
      </c>
      <c r="AQ83" s="204">
        <v>38.08</v>
      </c>
      <c r="AR83" s="204">
        <v>0</v>
      </c>
      <c r="AS83" s="204">
        <v>0</v>
      </c>
      <c r="AT83">
        <v>0</v>
      </c>
      <c r="AU83">
        <v>0</v>
      </c>
      <c r="AV83" s="204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489.59</v>
      </c>
      <c r="L84" s="204">
        <v>6.03</v>
      </c>
      <c r="M84" s="204">
        <v>61.3</v>
      </c>
      <c r="N84" s="204">
        <v>50.14</v>
      </c>
      <c r="O84" s="204">
        <v>35.409999999999997</v>
      </c>
      <c r="P84" s="204">
        <v>26.53</v>
      </c>
      <c r="Q84" s="204">
        <v>7.59</v>
      </c>
      <c r="R84" s="204">
        <v>17.899999999999999</v>
      </c>
      <c r="S84" s="204">
        <v>11.14</v>
      </c>
      <c r="T84" s="204">
        <v>0</v>
      </c>
      <c r="U84" s="204">
        <v>60.32</v>
      </c>
      <c r="V84" s="204">
        <v>8.7899999999999991</v>
      </c>
      <c r="W84" s="204">
        <v>19.22</v>
      </c>
      <c r="X84" s="204">
        <v>41.73</v>
      </c>
      <c r="Y84" s="204">
        <v>0</v>
      </c>
      <c r="Z84">
        <v>0</v>
      </c>
      <c r="AA84" s="204">
        <v>0</v>
      </c>
      <c r="AB84" s="204">
        <v>12.46</v>
      </c>
      <c r="AC84" s="204">
        <v>0</v>
      </c>
      <c r="AD84" s="204">
        <v>0</v>
      </c>
      <c r="AE84" s="204">
        <v>45.42</v>
      </c>
      <c r="AF84" s="204">
        <v>0</v>
      </c>
      <c r="AG84" s="204">
        <v>0</v>
      </c>
      <c r="AH84" s="204">
        <v>0</v>
      </c>
      <c r="AI84" s="204">
        <v>84.05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>
        <v>0</v>
      </c>
      <c r="AP84" s="204">
        <v>117.49</v>
      </c>
      <c r="AQ84" s="204">
        <v>38.08</v>
      </c>
      <c r="AR84" s="204">
        <v>0</v>
      </c>
      <c r="AS84" s="204">
        <v>0</v>
      </c>
      <c r="AT84">
        <v>0</v>
      </c>
      <c r="AU84">
        <v>0</v>
      </c>
      <c r="AV84" s="204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489.59</v>
      </c>
      <c r="L85" s="204">
        <v>6.03</v>
      </c>
      <c r="M85" s="204">
        <v>61.3</v>
      </c>
      <c r="N85" s="204">
        <v>50.14</v>
      </c>
      <c r="O85" s="204">
        <v>35.409999999999997</v>
      </c>
      <c r="P85" s="204">
        <v>26.53</v>
      </c>
      <c r="Q85" s="204">
        <v>7.59</v>
      </c>
      <c r="R85" s="204">
        <v>17.899999999999999</v>
      </c>
      <c r="S85" s="204">
        <v>11.14</v>
      </c>
      <c r="T85" s="204">
        <v>0</v>
      </c>
      <c r="U85" s="204">
        <v>60.32</v>
      </c>
      <c r="V85" s="204">
        <v>8.7899999999999991</v>
      </c>
      <c r="W85" s="204">
        <v>19.22</v>
      </c>
      <c r="X85" s="204">
        <v>41.73</v>
      </c>
      <c r="Y85" s="204">
        <v>0</v>
      </c>
      <c r="Z85">
        <v>0</v>
      </c>
      <c r="AA85" s="204">
        <v>0</v>
      </c>
      <c r="AB85" s="204">
        <v>12.46</v>
      </c>
      <c r="AC85" s="204">
        <v>0</v>
      </c>
      <c r="AD85" s="204">
        <v>0</v>
      </c>
      <c r="AE85" s="204">
        <v>45.42</v>
      </c>
      <c r="AF85" s="204">
        <v>0</v>
      </c>
      <c r="AG85" s="204">
        <v>0</v>
      </c>
      <c r="AH85" s="204">
        <v>0</v>
      </c>
      <c r="AI85" s="204">
        <v>84.05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>
        <v>0</v>
      </c>
      <c r="AP85" s="204">
        <v>117.49</v>
      </c>
      <c r="AQ85" s="204">
        <v>38.08</v>
      </c>
      <c r="AR85" s="204">
        <v>0</v>
      </c>
      <c r="AS85" s="204">
        <v>0</v>
      </c>
      <c r="AT85">
        <v>0</v>
      </c>
      <c r="AU85">
        <v>0</v>
      </c>
      <c r="AV85" s="204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498.99</v>
      </c>
      <c r="L86" s="204">
        <v>6.03</v>
      </c>
      <c r="M86" s="204">
        <v>61.3</v>
      </c>
      <c r="N86" s="204">
        <v>50.14</v>
      </c>
      <c r="O86" s="204">
        <v>35.409999999999997</v>
      </c>
      <c r="P86" s="204">
        <v>26.53</v>
      </c>
      <c r="Q86" s="204">
        <v>7.59</v>
      </c>
      <c r="R86" s="204">
        <v>17.899999999999999</v>
      </c>
      <c r="S86" s="204">
        <v>11.14</v>
      </c>
      <c r="T86" s="204">
        <v>0</v>
      </c>
      <c r="U86" s="204">
        <v>60.32</v>
      </c>
      <c r="V86" s="204">
        <v>8.7899999999999991</v>
      </c>
      <c r="W86" s="204">
        <v>19.22</v>
      </c>
      <c r="X86" s="204">
        <v>41.73</v>
      </c>
      <c r="Y86" s="204">
        <v>0</v>
      </c>
      <c r="Z86">
        <v>0</v>
      </c>
      <c r="AA86" s="204">
        <v>0</v>
      </c>
      <c r="AB86" s="204">
        <v>12.46</v>
      </c>
      <c r="AC86" s="204">
        <v>0</v>
      </c>
      <c r="AD86" s="204">
        <v>0</v>
      </c>
      <c r="AE86" s="204">
        <v>45.42</v>
      </c>
      <c r="AF86" s="204">
        <v>0</v>
      </c>
      <c r="AG86" s="204">
        <v>0</v>
      </c>
      <c r="AH86" s="204">
        <v>0</v>
      </c>
      <c r="AI86" s="204">
        <v>84.05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>
        <v>0</v>
      </c>
      <c r="AP86" s="204">
        <v>117.49</v>
      </c>
      <c r="AQ86" s="204">
        <v>38.08</v>
      </c>
      <c r="AR86" s="204">
        <v>0</v>
      </c>
      <c r="AS86" s="204">
        <v>0</v>
      </c>
      <c r="AT86">
        <v>0</v>
      </c>
      <c r="AU86">
        <v>0</v>
      </c>
      <c r="AV86" s="204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489.85</v>
      </c>
      <c r="L87" s="204">
        <v>6.27</v>
      </c>
      <c r="M87" s="204">
        <v>61.3</v>
      </c>
      <c r="N87" s="204">
        <v>50.14</v>
      </c>
      <c r="O87" s="204">
        <v>35.409999999999997</v>
      </c>
      <c r="P87" s="204">
        <v>26.53</v>
      </c>
      <c r="Q87" s="204">
        <v>7.59</v>
      </c>
      <c r="R87" s="204">
        <v>17.899999999999999</v>
      </c>
      <c r="S87" s="204">
        <v>11.14</v>
      </c>
      <c r="T87" s="204">
        <v>0</v>
      </c>
      <c r="U87" s="204">
        <v>60.32</v>
      </c>
      <c r="V87" s="204">
        <v>8.7899999999999991</v>
      </c>
      <c r="W87" s="204">
        <v>19.22</v>
      </c>
      <c r="X87" s="204">
        <v>41.73</v>
      </c>
      <c r="Y87" s="204">
        <v>0</v>
      </c>
      <c r="Z87">
        <v>0</v>
      </c>
      <c r="AA87" s="204">
        <v>0</v>
      </c>
      <c r="AB87" s="204">
        <v>12.46</v>
      </c>
      <c r="AC87" s="204">
        <v>0</v>
      </c>
      <c r="AD87" s="204">
        <v>0</v>
      </c>
      <c r="AE87" s="204">
        <v>45.42</v>
      </c>
      <c r="AF87" s="204">
        <v>0</v>
      </c>
      <c r="AG87" s="204">
        <v>0</v>
      </c>
      <c r="AH87" s="204">
        <v>0</v>
      </c>
      <c r="AI87" s="204">
        <v>84.02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>
        <v>0</v>
      </c>
      <c r="AP87" s="204">
        <v>117.49</v>
      </c>
      <c r="AQ87" s="204">
        <v>38.08</v>
      </c>
      <c r="AR87" s="204">
        <v>0</v>
      </c>
      <c r="AS87" s="204">
        <v>0</v>
      </c>
      <c r="AT87">
        <v>0</v>
      </c>
      <c r="AU87">
        <v>0</v>
      </c>
      <c r="AV87" s="204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489.85</v>
      </c>
      <c r="L88" s="204">
        <v>6.17</v>
      </c>
      <c r="M88" s="204">
        <v>61.3</v>
      </c>
      <c r="N88" s="204">
        <v>50.14</v>
      </c>
      <c r="O88" s="204">
        <v>35.409999999999997</v>
      </c>
      <c r="P88" s="204">
        <v>26.53</v>
      </c>
      <c r="Q88" s="204">
        <v>7.59</v>
      </c>
      <c r="R88" s="204">
        <v>17.899999999999999</v>
      </c>
      <c r="S88" s="204">
        <v>11.14</v>
      </c>
      <c r="T88" s="204">
        <v>0</v>
      </c>
      <c r="U88" s="204">
        <v>60.32</v>
      </c>
      <c r="V88" s="204">
        <v>8.7899999999999991</v>
      </c>
      <c r="W88" s="204">
        <v>19.22</v>
      </c>
      <c r="X88" s="204">
        <v>41.73</v>
      </c>
      <c r="Y88" s="204">
        <v>0</v>
      </c>
      <c r="Z88">
        <v>0</v>
      </c>
      <c r="AA88" s="204">
        <v>0</v>
      </c>
      <c r="AB88" s="204">
        <v>12.46</v>
      </c>
      <c r="AC88" s="204">
        <v>0</v>
      </c>
      <c r="AD88" s="204">
        <v>0</v>
      </c>
      <c r="AE88" s="204">
        <v>45.42</v>
      </c>
      <c r="AF88" s="204">
        <v>0</v>
      </c>
      <c r="AG88" s="204">
        <v>0</v>
      </c>
      <c r="AH88" s="204">
        <v>0</v>
      </c>
      <c r="AI88" s="204">
        <v>84.02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>
        <v>0</v>
      </c>
      <c r="AP88" s="204">
        <v>117.49</v>
      </c>
      <c r="AQ88" s="204">
        <v>38.08</v>
      </c>
      <c r="AR88" s="204">
        <v>0</v>
      </c>
      <c r="AS88" s="204">
        <v>0</v>
      </c>
      <c r="AT88">
        <v>0</v>
      </c>
      <c r="AU88">
        <v>0</v>
      </c>
      <c r="AV88" s="204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413.32</v>
      </c>
      <c r="L89" s="204">
        <v>6.03</v>
      </c>
      <c r="M89" s="204">
        <v>61.3</v>
      </c>
      <c r="N89" s="204">
        <v>50.14</v>
      </c>
      <c r="O89" s="204">
        <v>35.409999999999997</v>
      </c>
      <c r="P89" s="204">
        <v>26.53</v>
      </c>
      <c r="Q89" s="204">
        <v>7.9</v>
      </c>
      <c r="R89" s="204">
        <v>17.899999999999999</v>
      </c>
      <c r="S89" s="204">
        <v>11.14</v>
      </c>
      <c r="T89" s="204">
        <v>0</v>
      </c>
      <c r="U89" s="204">
        <v>60.32</v>
      </c>
      <c r="V89" s="204">
        <v>8.7899999999999991</v>
      </c>
      <c r="W89" s="204">
        <v>19.22</v>
      </c>
      <c r="X89" s="204">
        <v>41.73</v>
      </c>
      <c r="Y89" s="204">
        <v>0</v>
      </c>
      <c r="Z89">
        <v>0</v>
      </c>
      <c r="AA89" s="204">
        <v>0</v>
      </c>
      <c r="AB89" s="204">
        <v>12.46</v>
      </c>
      <c r="AC89" s="204">
        <v>0</v>
      </c>
      <c r="AD89" s="204">
        <v>0</v>
      </c>
      <c r="AE89" s="204">
        <v>45.42</v>
      </c>
      <c r="AF89" s="204">
        <v>0</v>
      </c>
      <c r="AG89" s="204">
        <v>0</v>
      </c>
      <c r="AH89" s="204">
        <v>0</v>
      </c>
      <c r="AI89" s="204">
        <v>84.02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>
        <v>0</v>
      </c>
      <c r="AP89" s="204">
        <v>117.49</v>
      </c>
      <c r="AQ89" s="204">
        <v>38.08</v>
      </c>
      <c r="AR89" s="204">
        <v>0</v>
      </c>
      <c r="AS89" s="204">
        <v>0</v>
      </c>
      <c r="AT89">
        <v>0</v>
      </c>
      <c r="AU89">
        <v>0</v>
      </c>
      <c r="AV89" s="204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355.64</v>
      </c>
      <c r="L90" s="204">
        <v>6.03</v>
      </c>
      <c r="M90" s="204">
        <v>61.3</v>
      </c>
      <c r="N90" s="204">
        <v>50.14</v>
      </c>
      <c r="O90" s="204">
        <v>35.409999999999997</v>
      </c>
      <c r="P90" s="204">
        <v>26.53</v>
      </c>
      <c r="Q90" s="204">
        <v>7.9</v>
      </c>
      <c r="R90" s="204">
        <v>17.899999999999999</v>
      </c>
      <c r="S90" s="204">
        <v>11.14</v>
      </c>
      <c r="T90" s="204">
        <v>0</v>
      </c>
      <c r="U90" s="204">
        <v>60.32</v>
      </c>
      <c r="V90" s="204">
        <v>8.7899999999999991</v>
      </c>
      <c r="W90" s="204">
        <v>19.22</v>
      </c>
      <c r="X90" s="204">
        <v>41.73</v>
      </c>
      <c r="Y90" s="204">
        <v>0</v>
      </c>
      <c r="Z90">
        <v>0</v>
      </c>
      <c r="AA90" s="204">
        <v>0</v>
      </c>
      <c r="AB90" s="204">
        <v>12.46</v>
      </c>
      <c r="AC90" s="204">
        <v>0</v>
      </c>
      <c r="AD90" s="204">
        <v>0</v>
      </c>
      <c r="AE90" s="204">
        <v>45.42</v>
      </c>
      <c r="AF90" s="204">
        <v>0</v>
      </c>
      <c r="AG90" s="204">
        <v>0</v>
      </c>
      <c r="AH90" s="204">
        <v>0</v>
      </c>
      <c r="AI90" s="204">
        <v>84.02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>
        <v>0</v>
      </c>
      <c r="AP90" s="204">
        <v>117.49</v>
      </c>
      <c r="AQ90" s="204">
        <v>38.08</v>
      </c>
      <c r="AR90" s="204">
        <v>0</v>
      </c>
      <c r="AS90" s="204">
        <v>0</v>
      </c>
      <c r="AT90">
        <v>0</v>
      </c>
      <c r="AU90">
        <v>0</v>
      </c>
      <c r="AV90" s="204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297.97000000000003</v>
      </c>
      <c r="L91" s="204">
        <v>6.03</v>
      </c>
      <c r="M91" s="204">
        <v>61.3</v>
      </c>
      <c r="N91" s="204">
        <v>50.14</v>
      </c>
      <c r="O91" s="204">
        <v>35.409999999999997</v>
      </c>
      <c r="P91" s="204">
        <v>26.53</v>
      </c>
      <c r="Q91" s="204">
        <v>7.9</v>
      </c>
      <c r="R91" s="204">
        <v>17.899999999999999</v>
      </c>
      <c r="S91" s="204">
        <v>11.21</v>
      </c>
      <c r="T91" s="204">
        <v>0</v>
      </c>
      <c r="U91" s="204">
        <v>60.32</v>
      </c>
      <c r="V91" s="204">
        <v>8.7899999999999991</v>
      </c>
      <c r="W91" s="204">
        <v>19.22</v>
      </c>
      <c r="X91" s="204">
        <v>41.73</v>
      </c>
      <c r="Y91" s="204">
        <v>0</v>
      </c>
      <c r="Z91">
        <v>0</v>
      </c>
      <c r="AA91" s="204">
        <v>0</v>
      </c>
      <c r="AB91" s="204">
        <v>12.46</v>
      </c>
      <c r="AC91" s="204">
        <v>0</v>
      </c>
      <c r="AD91" s="204">
        <v>0</v>
      </c>
      <c r="AE91" s="204">
        <v>45.42</v>
      </c>
      <c r="AF91" s="204">
        <v>0</v>
      </c>
      <c r="AG91" s="204">
        <v>0</v>
      </c>
      <c r="AH91" s="204">
        <v>0</v>
      </c>
      <c r="AI91" s="204">
        <v>84.02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>
        <v>0</v>
      </c>
      <c r="AP91" s="204">
        <v>117.48</v>
      </c>
      <c r="AQ91" s="204">
        <v>38.090000000000003</v>
      </c>
      <c r="AR91" s="204">
        <v>0</v>
      </c>
      <c r="AS91" s="204">
        <v>0</v>
      </c>
      <c r="AT91">
        <v>0</v>
      </c>
      <c r="AU91">
        <v>0</v>
      </c>
      <c r="AV91" s="204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259.52</v>
      </c>
      <c r="L92" s="204">
        <v>6.03</v>
      </c>
      <c r="M92" s="204">
        <v>61.3</v>
      </c>
      <c r="N92" s="204">
        <v>50.14</v>
      </c>
      <c r="O92" s="204">
        <v>35.409999999999997</v>
      </c>
      <c r="P92" s="204">
        <v>26.53</v>
      </c>
      <c r="Q92" s="204">
        <v>7.9</v>
      </c>
      <c r="R92" s="204">
        <v>17.899999999999999</v>
      </c>
      <c r="S92" s="204">
        <v>11.14</v>
      </c>
      <c r="T92" s="204">
        <v>0</v>
      </c>
      <c r="U92" s="204">
        <v>60.32</v>
      </c>
      <c r="V92" s="204">
        <v>8.7899999999999991</v>
      </c>
      <c r="W92" s="204">
        <v>19.22</v>
      </c>
      <c r="X92" s="204">
        <v>41.73</v>
      </c>
      <c r="Y92" s="204">
        <v>0</v>
      </c>
      <c r="Z92">
        <v>0</v>
      </c>
      <c r="AA92" s="204">
        <v>0</v>
      </c>
      <c r="AB92" s="204">
        <v>12.46</v>
      </c>
      <c r="AC92" s="204">
        <v>0</v>
      </c>
      <c r="AD92" s="204">
        <v>0</v>
      </c>
      <c r="AE92" s="204">
        <v>45.42</v>
      </c>
      <c r="AF92" s="204">
        <v>0</v>
      </c>
      <c r="AG92" s="204">
        <v>0</v>
      </c>
      <c r="AH92" s="204">
        <v>0</v>
      </c>
      <c r="AI92" s="204">
        <v>84.02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>
        <v>0</v>
      </c>
      <c r="AP92" s="204">
        <v>117.48</v>
      </c>
      <c r="AQ92" s="204">
        <v>38.090000000000003</v>
      </c>
      <c r="AR92" s="204">
        <v>0</v>
      </c>
      <c r="AS92" s="204">
        <v>0</v>
      </c>
      <c r="AT92">
        <v>0</v>
      </c>
      <c r="AU92">
        <v>0</v>
      </c>
      <c r="AV92" s="204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240.3</v>
      </c>
      <c r="L93" s="204">
        <v>6.03</v>
      </c>
      <c r="M93" s="204">
        <v>61.3</v>
      </c>
      <c r="N93" s="204">
        <v>50.14</v>
      </c>
      <c r="O93" s="204">
        <v>35.409999999999997</v>
      </c>
      <c r="P93" s="204">
        <v>26.53</v>
      </c>
      <c r="Q93" s="204">
        <v>7.9</v>
      </c>
      <c r="R93" s="204">
        <v>17.899999999999999</v>
      </c>
      <c r="S93" s="204">
        <v>11.14</v>
      </c>
      <c r="T93" s="204">
        <v>0</v>
      </c>
      <c r="U93" s="204">
        <v>60.32</v>
      </c>
      <c r="V93" s="204">
        <v>8.7899999999999991</v>
      </c>
      <c r="W93" s="204">
        <v>19.22</v>
      </c>
      <c r="X93" s="204">
        <v>41.73</v>
      </c>
      <c r="Y93" s="204">
        <v>0</v>
      </c>
      <c r="Z93">
        <v>0</v>
      </c>
      <c r="AA93" s="204">
        <v>0</v>
      </c>
      <c r="AB93" s="204">
        <v>12.46</v>
      </c>
      <c r="AC93" s="204">
        <v>0</v>
      </c>
      <c r="AD93" s="204">
        <v>0</v>
      </c>
      <c r="AE93" s="204">
        <v>46.8</v>
      </c>
      <c r="AF93" s="204">
        <v>0</v>
      </c>
      <c r="AG93" s="204">
        <v>0</v>
      </c>
      <c r="AH93" s="204">
        <v>0</v>
      </c>
      <c r="AI93" s="204">
        <v>84.02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>
        <v>0</v>
      </c>
      <c r="AP93" s="204">
        <v>117.48</v>
      </c>
      <c r="AQ93" s="204">
        <v>38.090000000000003</v>
      </c>
      <c r="AR93" s="204">
        <v>0</v>
      </c>
      <c r="AS93" s="204">
        <v>0</v>
      </c>
      <c r="AT93">
        <v>0</v>
      </c>
      <c r="AU93">
        <v>0</v>
      </c>
      <c r="AV93" s="204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221.08</v>
      </c>
      <c r="L94" s="204">
        <v>6.03</v>
      </c>
      <c r="M94" s="204">
        <v>61.3</v>
      </c>
      <c r="N94" s="204">
        <v>50.14</v>
      </c>
      <c r="O94" s="204">
        <v>35.409999999999997</v>
      </c>
      <c r="P94" s="204">
        <v>26.53</v>
      </c>
      <c r="Q94" s="204">
        <v>7.9</v>
      </c>
      <c r="R94" s="204">
        <v>17.899999999999999</v>
      </c>
      <c r="S94" s="204">
        <v>11.14</v>
      </c>
      <c r="T94" s="204">
        <v>0</v>
      </c>
      <c r="U94" s="204">
        <v>60.32</v>
      </c>
      <c r="V94" s="204">
        <v>8.7899999999999991</v>
      </c>
      <c r="W94" s="204">
        <v>19.22</v>
      </c>
      <c r="X94" s="204">
        <v>41.73</v>
      </c>
      <c r="Y94" s="204">
        <v>0</v>
      </c>
      <c r="Z94">
        <v>0</v>
      </c>
      <c r="AA94" s="204">
        <v>0</v>
      </c>
      <c r="AB94" s="204">
        <v>12.46</v>
      </c>
      <c r="AC94" s="204">
        <v>0</v>
      </c>
      <c r="AD94" s="204">
        <v>0</v>
      </c>
      <c r="AE94" s="204">
        <v>46.8</v>
      </c>
      <c r="AF94" s="204">
        <v>0</v>
      </c>
      <c r="AG94" s="204">
        <v>0</v>
      </c>
      <c r="AH94" s="204">
        <v>0</v>
      </c>
      <c r="AI94" s="204">
        <v>84.02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>
        <v>0</v>
      </c>
      <c r="AP94" s="204">
        <v>117.48</v>
      </c>
      <c r="AQ94" s="204">
        <v>38.090000000000003</v>
      </c>
      <c r="AR94" s="204">
        <v>0</v>
      </c>
      <c r="AS94" s="204">
        <v>0</v>
      </c>
      <c r="AT94">
        <v>0</v>
      </c>
      <c r="AU94">
        <v>0</v>
      </c>
      <c r="AV94" s="204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192.34</v>
      </c>
      <c r="L95" s="204">
        <v>6.03</v>
      </c>
      <c r="M95" s="204">
        <v>61.3</v>
      </c>
      <c r="N95" s="204">
        <v>50.14</v>
      </c>
      <c r="O95" s="204">
        <v>35.409999999999997</v>
      </c>
      <c r="P95" s="204">
        <v>26.53</v>
      </c>
      <c r="Q95" s="204">
        <v>7.9</v>
      </c>
      <c r="R95" s="204">
        <v>17.899999999999999</v>
      </c>
      <c r="S95" s="204">
        <v>11.14</v>
      </c>
      <c r="T95" s="204">
        <v>0</v>
      </c>
      <c r="U95" s="204">
        <v>60.32</v>
      </c>
      <c r="V95" s="204">
        <v>8.9</v>
      </c>
      <c r="W95" s="204">
        <v>18.2</v>
      </c>
      <c r="X95" s="204">
        <v>41.73</v>
      </c>
      <c r="Y95" s="204">
        <v>0</v>
      </c>
      <c r="Z95">
        <v>0</v>
      </c>
      <c r="AA95" s="204">
        <v>0</v>
      </c>
      <c r="AB95" s="204">
        <v>12.46</v>
      </c>
      <c r="AC95" s="204">
        <v>0</v>
      </c>
      <c r="AD95" s="204">
        <v>0</v>
      </c>
      <c r="AE95" s="204">
        <v>46.8</v>
      </c>
      <c r="AF95" s="204">
        <v>0</v>
      </c>
      <c r="AG95" s="204">
        <v>0</v>
      </c>
      <c r="AH95" s="204">
        <v>0</v>
      </c>
      <c r="AI95" s="204">
        <v>84.02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>
        <v>0</v>
      </c>
      <c r="AP95" s="204">
        <v>117.48</v>
      </c>
      <c r="AQ95" s="204">
        <v>38.090000000000003</v>
      </c>
      <c r="AR95" s="204">
        <v>0</v>
      </c>
      <c r="AS95" s="204">
        <v>0</v>
      </c>
      <c r="AT95">
        <v>0</v>
      </c>
      <c r="AU95">
        <v>0</v>
      </c>
      <c r="AV95" s="204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192.34</v>
      </c>
      <c r="L96" s="204">
        <v>6.03</v>
      </c>
      <c r="M96" s="204">
        <v>61.3</v>
      </c>
      <c r="N96" s="204">
        <v>50.14</v>
      </c>
      <c r="O96" s="204">
        <v>35.409999999999997</v>
      </c>
      <c r="P96" s="204">
        <v>26.53</v>
      </c>
      <c r="Q96" s="204">
        <v>7.9</v>
      </c>
      <c r="R96" s="204">
        <v>17.899999999999999</v>
      </c>
      <c r="S96" s="204">
        <v>11.14</v>
      </c>
      <c r="T96" s="204">
        <v>0</v>
      </c>
      <c r="U96" s="204">
        <v>60.32</v>
      </c>
      <c r="V96" s="204">
        <v>8.92</v>
      </c>
      <c r="W96" s="204">
        <v>18.2</v>
      </c>
      <c r="X96" s="204">
        <v>41.73</v>
      </c>
      <c r="Y96" s="204">
        <v>0</v>
      </c>
      <c r="Z96">
        <v>0</v>
      </c>
      <c r="AA96" s="204">
        <v>0</v>
      </c>
      <c r="AB96" s="204">
        <v>12.46</v>
      </c>
      <c r="AC96" s="204">
        <v>0</v>
      </c>
      <c r="AD96" s="204">
        <v>0</v>
      </c>
      <c r="AE96" s="204">
        <v>46.8</v>
      </c>
      <c r="AF96" s="204">
        <v>0</v>
      </c>
      <c r="AG96" s="204">
        <v>0</v>
      </c>
      <c r="AH96" s="204">
        <v>0</v>
      </c>
      <c r="AI96" s="204">
        <v>84.02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>
        <v>0</v>
      </c>
      <c r="AP96" s="204">
        <v>117.48</v>
      </c>
      <c r="AQ96" s="204">
        <v>38.090000000000003</v>
      </c>
      <c r="AR96" s="204">
        <v>0</v>
      </c>
      <c r="AS96" s="204">
        <v>0</v>
      </c>
      <c r="AT96">
        <v>0</v>
      </c>
      <c r="AU96">
        <v>0</v>
      </c>
      <c r="AV96" s="204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192.34</v>
      </c>
      <c r="L97" s="204">
        <v>6.03</v>
      </c>
      <c r="M97" s="204">
        <v>61.3</v>
      </c>
      <c r="N97" s="204">
        <v>50.14</v>
      </c>
      <c r="O97" s="204">
        <v>35.409999999999997</v>
      </c>
      <c r="P97" s="204">
        <v>26.53</v>
      </c>
      <c r="Q97" s="204">
        <v>7.9</v>
      </c>
      <c r="R97" s="204">
        <v>17.899999999999999</v>
      </c>
      <c r="S97" s="204">
        <v>11.14</v>
      </c>
      <c r="T97" s="204">
        <v>0</v>
      </c>
      <c r="U97" s="204">
        <v>60.32</v>
      </c>
      <c r="V97" s="204">
        <v>8.93</v>
      </c>
      <c r="W97" s="204">
        <v>18.93</v>
      </c>
      <c r="X97" s="204">
        <v>41.73</v>
      </c>
      <c r="Y97" s="204">
        <v>0</v>
      </c>
      <c r="Z97">
        <v>0</v>
      </c>
      <c r="AA97" s="204">
        <v>0</v>
      </c>
      <c r="AB97" s="204">
        <v>12.46</v>
      </c>
      <c r="AC97" s="204">
        <v>0</v>
      </c>
      <c r="AD97" s="204">
        <v>0</v>
      </c>
      <c r="AE97" s="204">
        <v>46.8</v>
      </c>
      <c r="AF97" s="204">
        <v>0</v>
      </c>
      <c r="AG97" s="204">
        <v>0</v>
      </c>
      <c r="AH97" s="204">
        <v>0</v>
      </c>
      <c r="AI97" s="204">
        <v>84.02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>
        <v>0</v>
      </c>
      <c r="AP97" s="204">
        <v>117.48</v>
      </c>
      <c r="AQ97" s="204">
        <v>38.090000000000003</v>
      </c>
      <c r="AR97" s="204">
        <v>0</v>
      </c>
      <c r="AS97" s="204">
        <v>0</v>
      </c>
      <c r="AT97">
        <v>0</v>
      </c>
      <c r="AU97">
        <v>0</v>
      </c>
      <c r="AV97" s="204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192.34</v>
      </c>
      <c r="L98" s="204">
        <v>6.03</v>
      </c>
      <c r="M98" s="204">
        <v>61.3</v>
      </c>
      <c r="N98" s="204">
        <v>50.14</v>
      </c>
      <c r="O98" s="204">
        <v>35.409999999999997</v>
      </c>
      <c r="P98" s="204">
        <v>26.53</v>
      </c>
      <c r="Q98" s="204">
        <v>7.9</v>
      </c>
      <c r="R98" s="204">
        <v>17.899999999999999</v>
      </c>
      <c r="S98" s="204">
        <v>11.14</v>
      </c>
      <c r="T98" s="204">
        <v>0</v>
      </c>
      <c r="U98" s="204">
        <v>60.32</v>
      </c>
      <c r="V98" s="204">
        <v>8.9499999999999993</v>
      </c>
      <c r="W98" s="204">
        <v>18.93</v>
      </c>
      <c r="X98" s="204">
        <v>41.73</v>
      </c>
      <c r="Y98" s="204">
        <v>0</v>
      </c>
      <c r="Z98">
        <v>0</v>
      </c>
      <c r="AA98" s="204">
        <v>0</v>
      </c>
      <c r="AB98" s="204">
        <v>12.46</v>
      </c>
      <c r="AC98" s="204">
        <v>0</v>
      </c>
      <c r="AD98" s="204">
        <v>0</v>
      </c>
      <c r="AE98" s="204">
        <v>40</v>
      </c>
      <c r="AF98" s="204">
        <v>0</v>
      </c>
      <c r="AG98" s="204">
        <v>0</v>
      </c>
      <c r="AH98" s="204">
        <v>0</v>
      </c>
      <c r="AI98" s="204">
        <v>84.02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>
        <v>0</v>
      </c>
      <c r="AP98" s="204">
        <v>117.48</v>
      </c>
      <c r="AQ98" s="204">
        <v>38.090000000000003</v>
      </c>
      <c r="AR98" s="204">
        <v>0</v>
      </c>
      <c r="AS98" s="204">
        <v>0</v>
      </c>
      <c r="AT98">
        <v>0</v>
      </c>
      <c r="AU98">
        <v>0</v>
      </c>
      <c r="AV98" s="204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7.976007499999997</v>
      </c>
      <c r="L99">
        <f t="shared" si="0"/>
        <v>0.11342999999999984</v>
      </c>
      <c r="M99">
        <f t="shared" si="0"/>
        <v>1.4712000000000025</v>
      </c>
      <c r="N99">
        <f t="shared" si="0"/>
        <v>1.1142599999999998</v>
      </c>
      <c r="O99">
        <f t="shared" si="0"/>
        <v>0.84983999999999904</v>
      </c>
      <c r="P99">
        <f t="shared" si="0"/>
        <v>0.63672000000000051</v>
      </c>
      <c r="Q99">
        <f t="shared" si="0"/>
        <v>0.13884999999999978</v>
      </c>
      <c r="R99">
        <f t="shared" si="0"/>
        <v>0.34449250000000048</v>
      </c>
      <c r="S99">
        <f t="shared" si="0"/>
        <v>0.2147999999999998</v>
      </c>
      <c r="T99">
        <f t="shared" si="0"/>
        <v>0</v>
      </c>
      <c r="U99">
        <f t="shared" si="0"/>
        <v>1.4137874999999993</v>
      </c>
      <c r="V99">
        <f t="shared" si="0"/>
        <v>0.18729749999999987</v>
      </c>
      <c r="W99">
        <f t="shared" si="0"/>
        <v>0.40196500000000046</v>
      </c>
      <c r="X99">
        <f t="shared" si="0"/>
        <v>1.121617499999999</v>
      </c>
      <c r="Y99">
        <f t="shared" si="0"/>
        <v>0</v>
      </c>
      <c r="Z99">
        <f t="shared" si="0"/>
        <v>0</v>
      </c>
      <c r="AA99">
        <f t="shared" si="0"/>
        <v>0.27962000000000009</v>
      </c>
      <c r="AB99">
        <f t="shared" si="0"/>
        <v>7.4760000000000007E-2</v>
      </c>
      <c r="AC99">
        <f t="shared" si="0"/>
        <v>0</v>
      </c>
      <c r="AD99">
        <f t="shared" si="0"/>
        <v>0</v>
      </c>
      <c r="AE99">
        <f t="shared" si="0"/>
        <v>1.0937725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1.7825900000000028</v>
      </c>
      <c r="AJ99">
        <f t="shared" si="0"/>
        <v>4.6694999999999993E-2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2.1607724999999975</v>
      </c>
      <c r="AQ99">
        <f t="shared" ref="AQ99:AT99" si="1">SUM(AQ3:AQ98)/4000</f>
        <v>0.74375499999999983</v>
      </c>
      <c r="AR99">
        <f t="shared" si="1"/>
        <v>0.44718499999999994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4"/>
    </row>
    <row r="3" spans="1:96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87.47</v>
      </c>
      <c r="L3" s="204">
        <v>21.15</v>
      </c>
      <c r="M3" s="204">
        <v>0</v>
      </c>
      <c r="N3" s="204">
        <v>28.99</v>
      </c>
      <c r="O3" s="204">
        <v>24.34</v>
      </c>
      <c r="P3" s="204">
        <v>66.540000000000006</v>
      </c>
      <c r="Q3" s="204">
        <v>0</v>
      </c>
      <c r="R3" s="204">
        <v>2.88</v>
      </c>
      <c r="S3" s="204">
        <v>4.3</v>
      </c>
      <c r="T3" s="204">
        <v>0</v>
      </c>
      <c r="U3" s="204">
        <v>311.33999999999997</v>
      </c>
      <c r="V3" s="204">
        <v>3.92</v>
      </c>
      <c r="W3" s="204">
        <v>6.17</v>
      </c>
      <c r="X3" s="204">
        <v>36.24</v>
      </c>
      <c r="Y3" s="204">
        <v>0</v>
      </c>
      <c r="Z3">
        <v>0</v>
      </c>
      <c r="AA3" s="204">
        <v>8.52</v>
      </c>
      <c r="AB3" s="204">
        <v>0</v>
      </c>
      <c r="AC3" s="204">
        <v>0</v>
      </c>
      <c r="AD3" s="204">
        <v>0</v>
      </c>
      <c r="AE3" s="204">
        <v>26.59</v>
      </c>
      <c r="AF3" s="204">
        <v>0</v>
      </c>
      <c r="AG3" s="204">
        <v>0</v>
      </c>
      <c r="AH3" s="204">
        <v>0</v>
      </c>
      <c r="AI3" s="204">
        <v>49</v>
      </c>
      <c r="AJ3" s="204">
        <v>0</v>
      </c>
      <c r="AK3" s="204">
        <v>0</v>
      </c>
      <c r="AL3" s="204">
        <v>0</v>
      </c>
      <c r="AM3" s="204">
        <v>0</v>
      </c>
      <c r="AN3" s="204">
        <v>0</v>
      </c>
      <c r="AO3">
        <v>0</v>
      </c>
      <c r="AP3" s="204">
        <v>33.64</v>
      </c>
      <c r="AQ3" s="204">
        <v>11.54</v>
      </c>
      <c r="AR3" s="204">
        <v>0</v>
      </c>
      <c r="AS3" s="204">
        <v>0</v>
      </c>
      <c r="AT3">
        <v>0</v>
      </c>
      <c r="AU3">
        <v>0</v>
      </c>
      <c r="AV3" s="204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87.47</v>
      </c>
      <c r="L4" s="204">
        <v>21.15</v>
      </c>
      <c r="M4" s="204">
        <v>0</v>
      </c>
      <c r="N4" s="204">
        <v>28.99</v>
      </c>
      <c r="O4" s="204">
        <v>24.34</v>
      </c>
      <c r="P4" s="204">
        <v>66.540000000000006</v>
      </c>
      <c r="Q4" s="204">
        <v>0</v>
      </c>
      <c r="R4" s="204">
        <v>2.88</v>
      </c>
      <c r="S4" s="204">
        <v>1.96</v>
      </c>
      <c r="T4" s="204">
        <v>0</v>
      </c>
      <c r="U4" s="204">
        <v>311.93</v>
      </c>
      <c r="V4" s="204">
        <v>3.79</v>
      </c>
      <c r="W4" s="204">
        <v>6.17</v>
      </c>
      <c r="X4" s="204">
        <v>36.24</v>
      </c>
      <c r="Y4" s="204">
        <v>0</v>
      </c>
      <c r="Z4">
        <v>0</v>
      </c>
      <c r="AA4" s="204">
        <v>8.52</v>
      </c>
      <c r="AB4" s="204">
        <v>0</v>
      </c>
      <c r="AC4" s="204">
        <v>0</v>
      </c>
      <c r="AD4" s="204">
        <v>0</v>
      </c>
      <c r="AE4" s="204">
        <v>26.59</v>
      </c>
      <c r="AF4" s="204">
        <v>0</v>
      </c>
      <c r="AG4" s="204">
        <v>0</v>
      </c>
      <c r="AH4" s="204">
        <v>0</v>
      </c>
      <c r="AI4" s="204">
        <v>49</v>
      </c>
      <c r="AJ4" s="204">
        <v>0</v>
      </c>
      <c r="AK4" s="204">
        <v>0</v>
      </c>
      <c r="AL4" s="204">
        <v>0</v>
      </c>
      <c r="AM4" s="204">
        <v>0</v>
      </c>
      <c r="AN4" s="204">
        <v>0</v>
      </c>
      <c r="AO4">
        <v>0</v>
      </c>
      <c r="AP4" s="204">
        <v>33.64</v>
      </c>
      <c r="AQ4" s="204">
        <v>11.54</v>
      </c>
      <c r="AR4" s="204">
        <v>0</v>
      </c>
      <c r="AS4" s="204">
        <v>0</v>
      </c>
      <c r="AT4">
        <v>0</v>
      </c>
      <c r="AU4">
        <v>0</v>
      </c>
      <c r="AV4" s="204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87.47</v>
      </c>
      <c r="L5" s="204">
        <v>21.15</v>
      </c>
      <c r="M5" s="204">
        <v>0</v>
      </c>
      <c r="N5" s="204">
        <v>28.99</v>
      </c>
      <c r="O5" s="204">
        <v>24.34</v>
      </c>
      <c r="P5" s="204">
        <v>66.540000000000006</v>
      </c>
      <c r="Q5" s="204">
        <v>0</v>
      </c>
      <c r="R5" s="204">
        <v>2.88</v>
      </c>
      <c r="S5" s="204">
        <v>1.92</v>
      </c>
      <c r="T5" s="204">
        <v>0</v>
      </c>
      <c r="U5" s="204">
        <v>311.93</v>
      </c>
      <c r="V5" s="204">
        <v>2.99</v>
      </c>
      <c r="W5" s="204">
        <v>11.11</v>
      </c>
      <c r="X5" s="204">
        <v>36.21</v>
      </c>
      <c r="Y5" s="204">
        <v>0</v>
      </c>
      <c r="Z5">
        <v>0</v>
      </c>
      <c r="AA5" s="204">
        <v>8.52</v>
      </c>
      <c r="AB5" s="204">
        <v>0</v>
      </c>
      <c r="AC5" s="204">
        <v>0</v>
      </c>
      <c r="AD5" s="204">
        <v>0</v>
      </c>
      <c r="AE5" s="204">
        <v>26.59</v>
      </c>
      <c r="AF5" s="204">
        <v>0</v>
      </c>
      <c r="AG5" s="204">
        <v>0</v>
      </c>
      <c r="AH5" s="204">
        <v>0</v>
      </c>
      <c r="AI5" s="204">
        <v>49</v>
      </c>
      <c r="AJ5" s="204">
        <v>0</v>
      </c>
      <c r="AK5" s="204">
        <v>0</v>
      </c>
      <c r="AL5" s="204">
        <v>0</v>
      </c>
      <c r="AM5" s="204">
        <v>0</v>
      </c>
      <c r="AN5" s="204">
        <v>0</v>
      </c>
      <c r="AO5">
        <v>0</v>
      </c>
      <c r="AP5" s="204">
        <v>33.64</v>
      </c>
      <c r="AQ5" s="204">
        <v>11.54</v>
      </c>
      <c r="AR5" s="204">
        <v>0</v>
      </c>
      <c r="AS5" s="204">
        <v>0</v>
      </c>
      <c r="AT5">
        <v>0</v>
      </c>
      <c r="AU5">
        <v>0</v>
      </c>
      <c r="AV5" s="204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87.47</v>
      </c>
      <c r="L6" s="204">
        <v>21.15</v>
      </c>
      <c r="M6" s="204">
        <v>0</v>
      </c>
      <c r="N6" s="204">
        <v>28.99</v>
      </c>
      <c r="O6" s="204">
        <v>24.34</v>
      </c>
      <c r="P6" s="204">
        <v>66.540000000000006</v>
      </c>
      <c r="Q6" s="204">
        <v>0</v>
      </c>
      <c r="R6" s="204">
        <v>2.88</v>
      </c>
      <c r="S6" s="204">
        <v>1.92</v>
      </c>
      <c r="T6" s="204">
        <v>0</v>
      </c>
      <c r="U6" s="204">
        <v>311.93</v>
      </c>
      <c r="V6" s="204">
        <v>2.99</v>
      </c>
      <c r="W6" s="204">
        <v>11.11</v>
      </c>
      <c r="X6" s="204">
        <v>36.21</v>
      </c>
      <c r="Y6" s="204">
        <v>0</v>
      </c>
      <c r="Z6">
        <v>0</v>
      </c>
      <c r="AA6" s="204">
        <v>8.52</v>
      </c>
      <c r="AB6" s="204">
        <v>0</v>
      </c>
      <c r="AC6" s="204">
        <v>0</v>
      </c>
      <c r="AD6" s="204">
        <v>0</v>
      </c>
      <c r="AE6" s="204">
        <v>25.7</v>
      </c>
      <c r="AF6" s="204">
        <v>0</v>
      </c>
      <c r="AG6" s="204">
        <v>0</v>
      </c>
      <c r="AH6" s="204">
        <v>0</v>
      </c>
      <c r="AI6" s="204">
        <v>49</v>
      </c>
      <c r="AJ6" s="204">
        <v>0</v>
      </c>
      <c r="AK6" s="204">
        <v>0</v>
      </c>
      <c r="AL6" s="204">
        <v>0</v>
      </c>
      <c r="AM6" s="204">
        <v>0</v>
      </c>
      <c r="AN6" s="204">
        <v>0</v>
      </c>
      <c r="AO6">
        <v>0</v>
      </c>
      <c r="AP6" s="204">
        <v>33.64</v>
      </c>
      <c r="AQ6" s="204">
        <v>11.54</v>
      </c>
      <c r="AR6" s="204">
        <v>0</v>
      </c>
      <c r="AS6" s="204">
        <v>0</v>
      </c>
      <c r="AT6">
        <v>0</v>
      </c>
      <c r="AU6">
        <v>0</v>
      </c>
      <c r="AV6" s="204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87.47</v>
      </c>
      <c r="L7" s="204">
        <v>21.15</v>
      </c>
      <c r="M7" s="204">
        <v>0</v>
      </c>
      <c r="N7" s="204">
        <v>28.99</v>
      </c>
      <c r="O7" s="204">
        <v>24.34</v>
      </c>
      <c r="P7" s="204">
        <v>66.540000000000006</v>
      </c>
      <c r="Q7" s="204">
        <v>0</v>
      </c>
      <c r="R7" s="204">
        <v>2.88</v>
      </c>
      <c r="S7" s="204">
        <v>1.92</v>
      </c>
      <c r="T7" s="204">
        <v>0</v>
      </c>
      <c r="U7" s="204">
        <v>311.93</v>
      </c>
      <c r="V7" s="204">
        <v>3.79</v>
      </c>
      <c r="W7" s="204">
        <v>11.11</v>
      </c>
      <c r="X7" s="204">
        <v>36.21</v>
      </c>
      <c r="Y7" s="204">
        <v>0</v>
      </c>
      <c r="Z7">
        <v>0</v>
      </c>
      <c r="AA7" s="204">
        <v>8.52</v>
      </c>
      <c r="AB7" s="204">
        <v>0</v>
      </c>
      <c r="AC7" s="204">
        <v>0</v>
      </c>
      <c r="AD7" s="204">
        <v>0</v>
      </c>
      <c r="AE7" s="204">
        <v>25.7</v>
      </c>
      <c r="AF7" s="204">
        <v>0</v>
      </c>
      <c r="AG7" s="204">
        <v>0</v>
      </c>
      <c r="AH7" s="204">
        <v>0</v>
      </c>
      <c r="AI7" s="204">
        <v>49</v>
      </c>
      <c r="AJ7" s="204">
        <v>0</v>
      </c>
      <c r="AK7" s="204">
        <v>0</v>
      </c>
      <c r="AL7" s="204">
        <v>0</v>
      </c>
      <c r="AM7" s="204">
        <v>0</v>
      </c>
      <c r="AN7" s="204">
        <v>0</v>
      </c>
      <c r="AO7">
        <v>0</v>
      </c>
      <c r="AP7" s="204">
        <v>33.64</v>
      </c>
      <c r="AQ7" s="204">
        <v>11.54</v>
      </c>
      <c r="AR7" s="204">
        <v>0</v>
      </c>
      <c r="AS7" s="204">
        <v>0</v>
      </c>
      <c r="AT7">
        <v>0</v>
      </c>
      <c r="AU7">
        <v>0</v>
      </c>
      <c r="AV7" s="204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87.47</v>
      </c>
      <c r="L8" s="204">
        <v>21.15</v>
      </c>
      <c r="M8" s="204">
        <v>0</v>
      </c>
      <c r="N8" s="204">
        <v>28.99</v>
      </c>
      <c r="O8" s="204">
        <v>24.34</v>
      </c>
      <c r="P8" s="204">
        <v>66.540000000000006</v>
      </c>
      <c r="Q8" s="204">
        <v>0</v>
      </c>
      <c r="R8" s="204">
        <v>2.88</v>
      </c>
      <c r="S8" s="204">
        <v>1.92</v>
      </c>
      <c r="T8" s="204">
        <v>0</v>
      </c>
      <c r="U8" s="204">
        <v>311.93</v>
      </c>
      <c r="V8" s="204">
        <v>3.79</v>
      </c>
      <c r="W8" s="204">
        <v>11.11</v>
      </c>
      <c r="X8" s="204">
        <v>36.21</v>
      </c>
      <c r="Y8" s="204">
        <v>0</v>
      </c>
      <c r="Z8">
        <v>0</v>
      </c>
      <c r="AA8" s="204">
        <v>8.52</v>
      </c>
      <c r="AB8" s="204">
        <v>0</v>
      </c>
      <c r="AC8" s="204">
        <v>0</v>
      </c>
      <c r="AD8" s="204">
        <v>0</v>
      </c>
      <c r="AE8" s="204">
        <v>25.7</v>
      </c>
      <c r="AF8" s="204">
        <v>0</v>
      </c>
      <c r="AG8" s="204">
        <v>0</v>
      </c>
      <c r="AH8" s="204">
        <v>0</v>
      </c>
      <c r="AI8" s="204">
        <v>49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>
        <v>0</v>
      </c>
      <c r="AP8" s="204">
        <v>33.64</v>
      </c>
      <c r="AQ8" s="204">
        <v>11.54</v>
      </c>
      <c r="AR8" s="204">
        <v>0</v>
      </c>
      <c r="AS8" s="204">
        <v>0</v>
      </c>
      <c r="AT8">
        <v>0</v>
      </c>
      <c r="AU8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87.47</v>
      </c>
      <c r="L9" s="204">
        <v>21.15</v>
      </c>
      <c r="M9" s="204">
        <v>0</v>
      </c>
      <c r="N9" s="204">
        <v>28.99</v>
      </c>
      <c r="O9" s="204">
        <v>24.34</v>
      </c>
      <c r="P9" s="204">
        <v>66.540000000000006</v>
      </c>
      <c r="Q9" s="204">
        <v>0.96</v>
      </c>
      <c r="R9" s="204">
        <v>2.88</v>
      </c>
      <c r="S9" s="204">
        <v>1.92</v>
      </c>
      <c r="T9" s="204">
        <v>0</v>
      </c>
      <c r="U9" s="204">
        <v>322.06</v>
      </c>
      <c r="V9" s="204">
        <v>3.79</v>
      </c>
      <c r="W9" s="204">
        <v>11.11</v>
      </c>
      <c r="X9" s="204">
        <v>36.21</v>
      </c>
      <c r="Y9" s="204">
        <v>0</v>
      </c>
      <c r="Z9">
        <v>0</v>
      </c>
      <c r="AA9" s="204">
        <v>8.52</v>
      </c>
      <c r="AB9" s="204">
        <v>0</v>
      </c>
      <c r="AC9" s="204">
        <v>0</v>
      </c>
      <c r="AD9" s="204">
        <v>0</v>
      </c>
      <c r="AE9" s="204">
        <v>25.7</v>
      </c>
      <c r="AF9" s="204">
        <v>0</v>
      </c>
      <c r="AG9" s="204">
        <v>0</v>
      </c>
      <c r="AH9" s="204">
        <v>0</v>
      </c>
      <c r="AI9" s="204">
        <v>49</v>
      </c>
      <c r="AJ9" s="204">
        <v>0</v>
      </c>
      <c r="AK9" s="204">
        <v>0</v>
      </c>
      <c r="AL9" s="204">
        <v>0</v>
      </c>
      <c r="AM9" s="204">
        <v>0</v>
      </c>
      <c r="AN9" s="204">
        <v>0</v>
      </c>
      <c r="AO9">
        <v>0</v>
      </c>
      <c r="AP9" s="204">
        <v>33.64</v>
      </c>
      <c r="AQ9" s="204">
        <v>11.54</v>
      </c>
      <c r="AR9" s="204">
        <v>0</v>
      </c>
      <c r="AS9" s="204">
        <v>0</v>
      </c>
      <c r="AT9">
        <v>0</v>
      </c>
      <c r="AU9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87.47</v>
      </c>
      <c r="L10" s="204">
        <v>21.15</v>
      </c>
      <c r="M10" s="204">
        <v>0</v>
      </c>
      <c r="N10" s="204">
        <v>28.99</v>
      </c>
      <c r="O10" s="204">
        <v>24.34</v>
      </c>
      <c r="P10" s="204">
        <v>66.540000000000006</v>
      </c>
      <c r="Q10" s="204">
        <v>0.96</v>
      </c>
      <c r="R10" s="204">
        <v>2.88</v>
      </c>
      <c r="S10" s="204">
        <v>1.92</v>
      </c>
      <c r="T10" s="204">
        <v>0</v>
      </c>
      <c r="U10" s="204">
        <v>322.06</v>
      </c>
      <c r="V10" s="204">
        <v>3.79</v>
      </c>
      <c r="W10" s="204">
        <v>11.11</v>
      </c>
      <c r="X10" s="204">
        <v>36.21</v>
      </c>
      <c r="Y10" s="204">
        <v>0</v>
      </c>
      <c r="Z10">
        <v>0</v>
      </c>
      <c r="AA10" s="204">
        <v>8.52</v>
      </c>
      <c r="AB10" s="204">
        <v>0</v>
      </c>
      <c r="AC10" s="204">
        <v>0</v>
      </c>
      <c r="AD10" s="204">
        <v>0</v>
      </c>
      <c r="AE10" s="204">
        <v>25.7</v>
      </c>
      <c r="AF10" s="204">
        <v>0</v>
      </c>
      <c r="AG10" s="204">
        <v>0</v>
      </c>
      <c r="AH10" s="204">
        <v>0</v>
      </c>
      <c r="AI10" s="204">
        <v>49</v>
      </c>
      <c r="AJ10" s="204">
        <v>0</v>
      </c>
      <c r="AK10" s="204">
        <v>0</v>
      </c>
      <c r="AL10" s="204">
        <v>0</v>
      </c>
      <c r="AM10" s="204">
        <v>0</v>
      </c>
      <c r="AN10" s="204">
        <v>0</v>
      </c>
      <c r="AO10">
        <v>0</v>
      </c>
      <c r="AP10" s="204">
        <v>33.64</v>
      </c>
      <c r="AQ10" s="204">
        <v>11.54</v>
      </c>
      <c r="AR10" s="204">
        <v>0</v>
      </c>
      <c r="AS10" s="204">
        <v>0</v>
      </c>
      <c r="AT10">
        <v>0</v>
      </c>
      <c r="AU10">
        <v>0</v>
      </c>
      <c r="AV10" s="204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87.47</v>
      </c>
      <c r="L11" s="204">
        <v>21.15</v>
      </c>
      <c r="M11" s="204">
        <v>0</v>
      </c>
      <c r="N11" s="204">
        <v>28.99</v>
      </c>
      <c r="O11" s="204">
        <v>24.34</v>
      </c>
      <c r="P11" s="204">
        <v>66.540000000000006</v>
      </c>
      <c r="Q11" s="204">
        <v>0.96</v>
      </c>
      <c r="R11" s="204">
        <v>2.88</v>
      </c>
      <c r="S11" s="204">
        <v>1.92</v>
      </c>
      <c r="T11" s="204">
        <v>0</v>
      </c>
      <c r="U11" s="204">
        <v>322.06</v>
      </c>
      <c r="V11" s="204">
        <v>3.79</v>
      </c>
      <c r="W11" s="204">
        <v>11.11</v>
      </c>
      <c r="X11" s="204">
        <v>36.21</v>
      </c>
      <c r="Y11" s="204">
        <v>0</v>
      </c>
      <c r="Z11">
        <v>0</v>
      </c>
      <c r="AA11" s="204">
        <v>8.52</v>
      </c>
      <c r="AB11" s="204">
        <v>0</v>
      </c>
      <c r="AC11" s="204">
        <v>0</v>
      </c>
      <c r="AD11" s="204">
        <v>0</v>
      </c>
      <c r="AE11" s="204">
        <v>25.7</v>
      </c>
      <c r="AF11" s="204">
        <v>0</v>
      </c>
      <c r="AG11" s="204">
        <v>0</v>
      </c>
      <c r="AH11" s="204">
        <v>0</v>
      </c>
      <c r="AI11" s="204">
        <v>49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>
        <v>0</v>
      </c>
      <c r="AP11" s="204">
        <v>33.64</v>
      </c>
      <c r="AQ11" s="204">
        <v>11.54</v>
      </c>
      <c r="AR11" s="204">
        <v>0</v>
      </c>
      <c r="AS11" s="204">
        <v>0</v>
      </c>
      <c r="AT11">
        <v>0</v>
      </c>
      <c r="AU11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87.47</v>
      </c>
      <c r="L12" s="204">
        <v>21.15</v>
      </c>
      <c r="M12" s="204">
        <v>0</v>
      </c>
      <c r="N12" s="204">
        <v>28.99</v>
      </c>
      <c r="O12" s="204">
        <v>24.34</v>
      </c>
      <c r="P12" s="204">
        <v>66.540000000000006</v>
      </c>
      <c r="Q12" s="204">
        <v>0.96</v>
      </c>
      <c r="R12" s="204">
        <v>2.88</v>
      </c>
      <c r="S12" s="204">
        <v>1.92</v>
      </c>
      <c r="T12" s="204">
        <v>0</v>
      </c>
      <c r="U12" s="204">
        <v>322.06</v>
      </c>
      <c r="V12" s="204">
        <v>3.79</v>
      </c>
      <c r="W12" s="204">
        <v>11.11</v>
      </c>
      <c r="X12" s="204">
        <v>36.21</v>
      </c>
      <c r="Y12" s="204">
        <v>0</v>
      </c>
      <c r="Z12">
        <v>0</v>
      </c>
      <c r="AA12" s="204">
        <v>8.52</v>
      </c>
      <c r="AB12" s="204">
        <v>0</v>
      </c>
      <c r="AC12" s="204">
        <v>0</v>
      </c>
      <c r="AD12" s="204">
        <v>0</v>
      </c>
      <c r="AE12" s="204">
        <v>25.7</v>
      </c>
      <c r="AF12" s="204">
        <v>0</v>
      </c>
      <c r="AG12" s="204">
        <v>0</v>
      </c>
      <c r="AH12" s="204">
        <v>0</v>
      </c>
      <c r="AI12" s="204">
        <v>49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>
        <v>0</v>
      </c>
      <c r="AP12" s="204">
        <v>33.64</v>
      </c>
      <c r="AQ12" s="204">
        <v>11.54</v>
      </c>
      <c r="AR12" s="204">
        <v>0</v>
      </c>
      <c r="AS12" s="204">
        <v>0</v>
      </c>
      <c r="AT12">
        <v>0</v>
      </c>
      <c r="AU12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87.47</v>
      </c>
      <c r="L13" s="204">
        <v>21.15</v>
      </c>
      <c r="M13" s="204">
        <v>0</v>
      </c>
      <c r="N13" s="204">
        <v>28.99</v>
      </c>
      <c r="O13" s="204">
        <v>24.34</v>
      </c>
      <c r="P13" s="204">
        <v>66.540000000000006</v>
      </c>
      <c r="Q13" s="204">
        <v>0.96</v>
      </c>
      <c r="R13" s="204">
        <v>2.88</v>
      </c>
      <c r="S13" s="204">
        <v>1.92</v>
      </c>
      <c r="T13" s="204">
        <v>0</v>
      </c>
      <c r="U13" s="204">
        <v>322.06</v>
      </c>
      <c r="V13" s="204">
        <v>3.79</v>
      </c>
      <c r="W13" s="204">
        <v>11.11</v>
      </c>
      <c r="X13" s="204">
        <v>36.21</v>
      </c>
      <c r="Y13" s="204">
        <v>0</v>
      </c>
      <c r="Z13">
        <v>0</v>
      </c>
      <c r="AA13" s="204">
        <v>8.52</v>
      </c>
      <c r="AB13" s="204">
        <v>0</v>
      </c>
      <c r="AC13" s="204">
        <v>0</v>
      </c>
      <c r="AD13" s="204">
        <v>0</v>
      </c>
      <c r="AE13" s="204">
        <v>25.7</v>
      </c>
      <c r="AF13" s="204">
        <v>0</v>
      </c>
      <c r="AG13" s="204">
        <v>0</v>
      </c>
      <c r="AH13" s="204">
        <v>0</v>
      </c>
      <c r="AI13" s="204">
        <v>49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>
        <v>0</v>
      </c>
      <c r="AP13" s="204">
        <v>33.64</v>
      </c>
      <c r="AQ13" s="204">
        <v>11.54</v>
      </c>
      <c r="AR13" s="204">
        <v>0</v>
      </c>
      <c r="AS13" s="204">
        <v>0</v>
      </c>
      <c r="AT13">
        <v>0</v>
      </c>
      <c r="AU13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87.47</v>
      </c>
      <c r="L14" s="204">
        <v>21.15</v>
      </c>
      <c r="M14" s="204">
        <v>0</v>
      </c>
      <c r="N14" s="204">
        <v>28.99</v>
      </c>
      <c r="O14" s="204">
        <v>24.34</v>
      </c>
      <c r="P14" s="204">
        <v>66.540000000000006</v>
      </c>
      <c r="Q14" s="204">
        <v>0.96</v>
      </c>
      <c r="R14" s="204">
        <v>2.88</v>
      </c>
      <c r="S14" s="204">
        <v>1.92</v>
      </c>
      <c r="T14" s="204">
        <v>0</v>
      </c>
      <c r="U14" s="204">
        <v>322.06</v>
      </c>
      <c r="V14" s="204">
        <v>3.79</v>
      </c>
      <c r="W14" s="204">
        <v>11.11</v>
      </c>
      <c r="X14" s="204">
        <v>36.21</v>
      </c>
      <c r="Y14" s="204">
        <v>0</v>
      </c>
      <c r="Z14">
        <v>0</v>
      </c>
      <c r="AA14" s="204">
        <v>8.52</v>
      </c>
      <c r="AB14" s="204">
        <v>0</v>
      </c>
      <c r="AC14" s="204">
        <v>0</v>
      </c>
      <c r="AD14" s="204">
        <v>0</v>
      </c>
      <c r="AE14" s="204">
        <v>25.7</v>
      </c>
      <c r="AF14" s="204">
        <v>0</v>
      </c>
      <c r="AG14" s="204">
        <v>0</v>
      </c>
      <c r="AH14" s="204">
        <v>0</v>
      </c>
      <c r="AI14" s="204">
        <v>49</v>
      </c>
      <c r="AJ14" s="204">
        <v>0</v>
      </c>
      <c r="AK14" s="204">
        <v>0</v>
      </c>
      <c r="AL14" s="204">
        <v>0</v>
      </c>
      <c r="AM14" s="204">
        <v>0</v>
      </c>
      <c r="AN14" s="204">
        <v>0</v>
      </c>
      <c r="AO14">
        <v>0</v>
      </c>
      <c r="AP14" s="204">
        <v>33.64</v>
      </c>
      <c r="AQ14" s="204">
        <v>11.54</v>
      </c>
      <c r="AR14" s="204">
        <v>0</v>
      </c>
      <c r="AS14" s="204">
        <v>0</v>
      </c>
      <c r="AT14">
        <v>0</v>
      </c>
      <c r="AU14">
        <v>0</v>
      </c>
      <c r="AV14" s="204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87.47</v>
      </c>
      <c r="L15" s="204">
        <v>21.15</v>
      </c>
      <c r="M15" s="204">
        <v>0</v>
      </c>
      <c r="N15" s="204">
        <v>28.99</v>
      </c>
      <c r="O15" s="204">
        <v>24.34</v>
      </c>
      <c r="P15" s="204">
        <v>66.540000000000006</v>
      </c>
      <c r="Q15" s="204">
        <v>0.96</v>
      </c>
      <c r="R15" s="204">
        <v>2.88</v>
      </c>
      <c r="S15" s="204">
        <v>1.92</v>
      </c>
      <c r="T15" s="204">
        <v>0</v>
      </c>
      <c r="U15" s="204">
        <v>322.06</v>
      </c>
      <c r="V15" s="204">
        <v>3.79</v>
      </c>
      <c r="W15" s="204">
        <v>11.11</v>
      </c>
      <c r="X15" s="204">
        <v>36.21</v>
      </c>
      <c r="Y15" s="204">
        <v>0</v>
      </c>
      <c r="Z15">
        <v>0</v>
      </c>
      <c r="AA15" s="204">
        <v>8.52</v>
      </c>
      <c r="AB15" s="204">
        <v>0</v>
      </c>
      <c r="AC15" s="204">
        <v>0</v>
      </c>
      <c r="AD15" s="204">
        <v>0</v>
      </c>
      <c r="AE15" s="204">
        <v>25.7</v>
      </c>
      <c r="AF15" s="204">
        <v>0</v>
      </c>
      <c r="AG15" s="204">
        <v>0</v>
      </c>
      <c r="AH15" s="204">
        <v>0</v>
      </c>
      <c r="AI15" s="204">
        <v>49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>
        <v>0</v>
      </c>
      <c r="AP15" s="204">
        <v>33.64</v>
      </c>
      <c r="AQ15" s="204">
        <v>11.54</v>
      </c>
      <c r="AR15" s="204">
        <v>0</v>
      </c>
      <c r="AS15" s="204">
        <v>0</v>
      </c>
      <c r="AT15">
        <v>0</v>
      </c>
      <c r="AU15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87.47</v>
      </c>
      <c r="L16" s="204">
        <v>21.15</v>
      </c>
      <c r="M16" s="204">
        <v>0</v>
      </c>
      <c r="N16" s="204">
        <v>28.99</v>
      </c>
      <c r="O16" s="204">
        <v>24.34</v>
      </c>
      <c r="P16" s="204">
        <v>66.540000000000006</v>
      </c>
      <c r="Q16" s="204">
        <v>0.96</v>
      </c>
      <c r="R16" s="204">
        <v>2.88</v>
      </c>
      <c r="S16" s="204">
        <v>1.92</v>
      </c>
      <c r="T16" s="204">
        <v>0</v>
      </c>
      <c r="U16" s="204">
        <v>322.06</v>
      </c>
      <c r="V16" s="204">
        <v>3.79</v>
      </c>
      <c r="W16" s="204">
        <v>6.17</v>
      </c>
      <c r="X16" s="204">
        <v>36.21</v>
      </c>
      <c r="Y16" s="204">
        <v>0</v>
      </c>
      <c r="Z16">
        <v>0</v>
      </c>
      <c r="AA16" s="204">
        <v>8.52</v>
      </c>
      <c r="AB16" s="204">
        <v>0</v>
      </c>
      <c r="AC16" s="204">
        <v>0</v>
      </c>
      <c r="AD16" s="204">
        <v>0</v>
      </c>
      <c r="AE16" s="204">
        <v>25.7</v>
      </c>
      <c r="AF16" s="204">
        <v>0</v>
      </c>
      <c r="AG16" s="204">
        <v>0</v>
      </c>
      <c r="AH16" s="204">
        <v>0</v>
      </c>
      <c r="AI16" s="204">
        <v>49</v>
      </c>
      <c r="AJ16" s="204">
        <v>0</v>
      </c>
      <c r="AK16" s="204">
        <v>0</v>
      </c>
      <c r="AL16" s="204">
        <v>0</v>
      </c>
      <c r="AM16" s="204">
        <v>0</v>
      </c>
      <c r="AN16" s="204">
        <v>0</v>
      </c>
      <c r="AO16">
        <v>0</v>
      </c>
      <c r="AP16" s="204">
        <v>33.64</v>
      </c>
      <c r="AQ16" s="204">
        <v>11.54</v>
      </c>
      <c r="AR16" s="204">
        <v>0</v>
      </c>
      <c r="AS16" s="204">
        <v>0</v>
      </c>
      <c r="AT16">
        <v>0</v>
      </c>
      <c r="AU16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87.47</v>
      </c>
      <c r="L17" s="204">
        <v>21.15</v>
      </c>
      <c r="M17" s="204">
        <v>0</v>
      </c>
      <c r="N17" s="204">
        <v>28.99</v>
      </c>
      <c r="O17" s="204">
        <v>24.34</v>
      </c>
      <c r="P17" s="204">
        <v>66.540000000000006</v>
      </c>
      <c r="Q17" s="204">
        <v>0.96</v>
      </c>
      <c r="R17" s="204">
        <v>2.88</v>
      </c>
      <c r="S17" s="204">
        <v>1.92</v>
      </c>
      <c r="T17" s="204">
        <v>0</v>
      </c>
      <c r="U17" s="204">
        <v>322.06</v>
      </c>
      <c r="V17" s="204">
        <v>3.79</v>
      </c>
      <c r="W17" s="204">
        <v>6.17</v>
      </c>
      <c r="X17" s="204">
        <v>36.21</v>
      </c>
      <c r="Y17" s="204">
        <v>0</v>
      </c>
      <c r="Z17">
        <v>0</v>
      </c>
      <c r="AA17" s="204">
        <v>8.52</v>
      </c>
      <c r="AB17" s="204">
        <v>0</v>
      </c>
      <c r="AC17" s="204">
        <v>0</v>
      </c>
      <c r="AD17" s="204">
        <v>0</v>
      </c>
      <c r="AE17" s="204">
        <v>25.7</v>
      </c>
      <c r="AF17" s="204">
        <v>0</v>
      </c>
      <c r="AG17" s="204">
        <v>0</v>
      </c>
      <c r="AH17" s="204">
        <v>0</v>
      </c>
      <c r="AI17" s="204">
        <v>49</v>
      </c>
      <c r="AJ17" s="204">
        <v>0</v>
      </c>
      <c r="AK17" s="204">
        <v>0</v>
      </c>
      <c r="AL17" s="204">
        <v>0</v>
      </c>
      <c r="AM17" s="204">
        <v>0</v>
      </c>
      <c r="AN17" s="204">
        <v>0</v>
      </c>
      <c r="AO17">
        <v>0</v>
      </c>
      <c r="AP17" s="204">
        <v>33.64</v>
      </c>
      <c r="AQ17" s="204">
        <v>11.54</v>
      </c>
      <c r="AR17" s="204">
        <v>0</v>
      </c>
      <c r="AS17" s="204">
        <v>0</v>
      </c>
      <c r="AT17">
        <v>0</v>
      </c>
      <c r="AU17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87.47</v>
      </c>
      <c r="L18" s="204">
        <v>21.15</v>
      </c>
      <c r="M18" s="204">
        <v>0</v>
      </c>
      <c r="N18" s="204">
        <v>28.99</v>
      </c>
      <c r="O18" s="204">
        <v>24.34</v>
      </c>
      <c r="P18" s="204">
        <v>66.540000000000006</v>
      </c>
      <c r="Q18" s="204">
        <v>0.96</v>
      </c>
      <c r="R18" s="204">
        <v>2.88</v>
      </c>
      <c r="S18" s="204">
        <v>1.92</v>
      </c>
      <c r="T18" s="204">
        <v>0</v>
      </c>
      <c r="U18" s="204">
        <v>322.06</v>
      </c>
      <c r="V18" s="204">
        <v>3.79</v>
      </c>
      <c r="W18" s="204">
        <v>6.17</v>
      </c>
      <c r="X18" s="204">
        <v>36.21</v>
      </c>
      <c r="Y18" s="204">
        <v>0</v>
      </c>
      <c r="Z18">
        <v>0</v>
      </c>
      <c r="AA18" s="204">
        <v>8.52</v>
      </c>
      <c r="AB18" s="204">
        <v>0</v>
      </c>
      <c r="AC18" s="204">
        <v>0</v>
      </c>
      <c r="AD18" s="204">
        <v>0</v>
      </c>
      <c r="AE18" s="204">
        <v>25.7</v>
      </c>
      <c r="AF18" s="204">
        <v>0</v>
      </c>
      <c r="AG18" s="204">
        <v>0</v>
      </c>
      <c r="AH18" s="204">
        <v>0</v>
      </c>
      <c r="AI18" s="204">
        <v>49</v>
      </c>
      <c r="AJ18" s="204">
        <v>0</v>
      </c>
      <c r="AK18" s="204">
        <v>0</v>
      </c>
      <c r="AL18" s="204">
        <v>0</v>
      </c>
      <c r="AM18" s="204">
        <v>0</v>
      </c>
      <c r="AN18" s="204">
        <v>0</v>
      </c>
      <c r="AO18">
        <v>0</v>
      </c>
      <c r="AP18" s="204">
        <v>33.64</v>
      </c>
      <c r="AQ18" s="204">
        <v>11.54</v>
      </c>
      <c r="AR18" s="204">
        <v>0</v>
      </c>
      <c r="AS18" s="204">
        <v>0</v>
      </c>
      <c r="AT18">
        <v>0</v>
      </c>
      <c r="AU18">
        <v>0</v>
      </c>
      <c r="AV18" s="204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87.47</v>
      </c>
      <c r="L19" s="204">
        <v>21.15</v>
      </c>
      <c r="M19" s="204">
        <v>0</v>
      </c>
      <c r="N19" s="204">
        <v>28.99</v>
      </c>
      <c r="O19" s="204">
        <v>24.34</v>
      </c>
      <c r="P19" s="204">
        <v>66.540000000000006</v>
      </c>
      <c r="Q19" s="204">
        <v>0.96</v>
      </c>
      <c r="R19" s="204">
        <v>2.88</v>
      </c>
      <c r="S19" s="204">
        <v>1.92</v>
      </c>
      <c r="T19" s="204">
        <v>0</v>
      </c>
      <c r="U19" s="204">
        <v>328.35</v>
      </c>
      <c r="V19" s="204">
        <v>3.14</v>
      </c>
      <c r="W19" s="204">
        <v>6.17</v>
      </c>
      <c r="X19" s="204">
        <v>36.21</v>
      </c>
      <c r="Y19" s="204">
        <v>0</v>
      </c>
      <c r="Z19">
        <v>0</v>
      </c>
      <c r="AA19" s="204">
        <v>8.75</v>
      </c>
      <c r="AB19" s="204">
        <v>0</v>
      </c>
      <c r="AC19" s="204">
        <v>0</v>
      </c>
      <c r="AD19" s="204">
        <v>0</v>
      </c>
      <c r="AE19" s="204">
        <v>25.7</v>
      </c>
      <c r="AF19" s="204">
        <v>0</v>
      </c>
      <c r="AG19" s="204">
        <v>0</v>
      </c>
      <c r="AH19" s="204">
        <v>0</v>
      </c>
      <c r="AI19" s="204">
        <v>49</v>
      </c>
      <c r="AJ19" s="204">
        <v>0</v>
      </c>
      <c r="AK19" s="204">
        <v>0</v>
      </c>
      <c r="AL19" s="204">
        <v>0</v>
      </c>
      <c r="AM19" s="204">
        <v>0</v>
      </c>
      <c r="AN19" s="204">
        <v>0</v>
      </c>
      <c r="AO19">
        <v>0</v>
      </c>
      <c r="AP19" s="204">
        <v>33.64</v>
      </c>
      <c r="AQ19" s="204">
        <v>11.54</v>
      </c>
      <c r="AR19" s="204">
        <v>0</v>
      </c>
      <c r="AS19" s="204">
        <v>0</v>
      </c>
      <c r="AT19">
        <v>0</v>
      </c>
      <c r="AU19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87.47</v>
      </c>
      <c r="L20" s="204">
        <v>21.15</v>
      </c>
      <c r="M20" s="204">
        <v>0</v>
      </c>
      <c r="N20" s="204">
        <v>28.99</v>
      </c>
      <c r="O20" s="204">
        <v>24.34</v>
      </c>
      <c r="P20" s="204">
        <v>66.540000000000006</v>
      </c>
      <c r="Q20" s="204">
        <v>0.96</v>
      </c>
      <c r="R20" s="204">
        <v>2.88</v>
      </c>
      <c r="S20" s="204">
        <v>1.92</v>
      </c>
      <c r="T20" s="204">
        <v>0</v>
      </c>
      <c r="U20" s="204">
        <v>329.63</v>
      </c>
      <c r="V20" s="204">
        <v>3.79</v>
      </c>
      <c r="W20" s="204">
        <v>6.17</v>
      </c>
      <c r="X20" s="204">
        <v>36.21</v>
      </c>
      <c r="Y20" s="204">
        <v>0</v>
      </c>
      <c r="Z20">
        <v>0</v>
      </c>
      <c r="AA20" s="204">
        <v>8.75</v>
      </c>
      <c r="AB20" s="204">
        <v>0</v>
      </c>
      <c r="AC20" s="204">
        <v>0</v>
      </c>
      <c r="AD20" s="204">
        <v>0</v>
      </c>
      <c r="AE20" s="204">
        <v>25.7</v>
      </c>
      <c r="AF20" s="204">
        <v>0</v>
      </c>
      <c r="AG20" s="204">
        <v>0</v>
      </c>
      <c r="AH20" s="204">
        <v>0</v>
      </c>
      <c r="AI20" s="204">
        <v>49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>
        <v>0</v>
      </c>
      <c r="AP20" s="204">
        <v>33.64</v>
      </c>
      <c r="AQ20" s="204">
        <v>11.54</v>
      </c>
      <c r="AR20" s="204">
        <v>0</v>
      </c>
      <c r="AS20" s="204">
        <v>0</v>
      </c>
      <c r="AT20">
        <v>0</v>
      </c>
      <c r="AU20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87.47</v>
      </c>
      <c r="L21" s="204">
        <v>21.15</v>
      </c>
      <c r="M21" s="204">
        <v>0</v>
      </c>
      <c r="N21" s="204">
        <v>28.99</v>
      </c>
      <c r="O21" s="204">
        <v>24.34</v>
      </c>
      <c r="P21" s="204">
        <v>66.540000000000006</v>
      </c>
      <c r="Q21" s="204">
        <v>0.96</v>
      </c>
      <c r="R21" s="204">
        <v>2.88</v>
      </c>
      <c r="S21" s="204">
        <v>1.92</v>
      </c>
      <c r="T21" s="204">
        <v>0</v>
      </c>
      <c r="U21" s="204">
        <v>329.63</v>
      </c>
      <c r="V21" s="204">
        <v>3.42</v>
      </c>
      <c r="W21" s="204">
        <v>11.11</v>
      </c>
      <c r="X21" s="204">
        <v>36.21</v>
      </c>
      <c r="Y21" s="204">
        <v>0</v>
      </c>
      <c r="Z21">
        <v>0</v>
      </c>
      <c r="AA21" s="204">
        <v>8.75</v>
      </c>
      <c r="AB21" s="204">
        <v>0</v>
      </c>
      <c r="AC21" s="204">
        <v>0</v>
      </c>
      <c r="AD21" s="204">
        <v>0</v>
      </c>
      <c r="AE21" s="204">
        <v>25.7</v>
      </c>
      <c r="AF21" s="204">
        <v>0</v>
      </c>
      <c r="AG21" s="204">
        <v>0</v>
      </c>
      <c r="AH21" s="204">
        <v>0</v>
      </c>
      <c r="AI21" s="204">
        <v>49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>
        <v>0</v>
      </c>
      <c r="AP21" s="204">
        <v>33.64</v>
      </c>
      <c r="AQ21" s="204">
        <v>11.54</v>
      </c>
      <c r="AR21" s="204">
        <v>0</v>
      </c>
      <c r="AS21" s="204">
        <v>0</v>
      </c>
      <c r="AT21">
        <v>0</v>
      </c>
      <c r="AU21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87.47</v>
      </c>
      <c r="L22" s="204">
        <v>21.15</v>
      </c>
      <c r="M22" s="204">
        <v>0</v>
      </c>
      <c r="N22" s="204">
        <v>28.99</v>
      </c>
      <c r="O22" s="204">
        <v>24.34</v>
      </c>
      <c r="P22" s="204">
        <v>66.540000000000006</v>
      </c>
      <c r="Q22" s="204">
        <v>0.96</v>
      </c>
      <c r="R22" s="204">
        <v>2.88</v>
      </c>
      <c r="S22" s="204">
        <v>1.92</v>
      </c>
      <c r="T22" s="204">
        <v>0</v>
      </c>
      <c r="U22" s="204">
        <v>329.63</v>
      </c>
      <c r="V22" s="204">
        <v>3.03</v>
      </c>
      <c r="W22" s="204">
        <v>11.11</v>
      </c>
      <c r="X22" s="204">
        <v>36.21</v>
      </c>
      <c r="Y22" s="204">
        <v>0</v>
      </c>
      <c r="Z22">
        <v>0</v>
      </c>
      <c r="AA22" s="204">
        <v>8.75</v>
      </c>
      <c r="AB22" s="204">
        <v>0</v>
      </c>
      <c r="AC22" s="204">
        <v>0</v>
      </c>
      <c r="AD22" s="204">
        <v>0</v>
      </c>
      <c r="AE22" s="204">
        <v>25.7</v>
      </c>
      <c r="AF22" s="204">
        <v>0</v>
      </c>
      <c r="AG22" s="204">
        <v>0</v>
      </c>
      <c r="AH22" s="204">
        <v>0</v>
      </c>
      <c r="AI22" s="204">
        <v>49</v>
      </c>
      <c r="AJ22" s="204">
        <v>0</v>
      </c>
      <c r="AK22" s="204">
        <v>0</v>
      </c>
      <c r="AL22" s="204">
        <v>0</v>
      </c>
      <c r="AM22" s="204">
        <v>0</v>
      </c>
      <c r="AN22" s="204">
        <v>0</v>
      </c>
      <c r="AO22">
        <v>0</v>
      </c>
      <c r="AP22" s="204">
        <v>33.64</v>
      </c>
      <c r="AQ22" s="204">
        <v>11.54</v>
      </c>
      <c r="AR22" s="204">
        <v>0</v>
      </c>
      <c r="AS22" s="204">
        <v>0</v>
      </c>
      <c r="AT22">
        <v>0</v>
      </c>
      <c r="AU22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87.47</v>
      </c>
      <c r="L23" s="204">
        <v>21.15</v>
      </c>
      <c r="M23" s="204">
        <v>0</v>
      </c>
      <c r="N23" s="204">
        <v>28.99</v>
      </c>
      <c r="O23" s="204">
        <v>24.34</v>
      </c>
      <c r="P23" s="204">
        <v>66.540000000000006</v>
      </c>
      <c r="Q23" s="204">
        <v>0.96</v>
      </c>
      <c r="R23" s="204">
        <v>2.88</v>
      </c>
      <c r="S23" s="204">
        <v>1.92</v>
      </c>
      <c r="T23" s="204">
        <v>0</v>
      </c>
      <c r="U23" s="204">
        <v>321.39999999999998</v>
      </c>
      <c r="V23" s="204">
        <v>2.89</v>
      </c>
      <c r="W23" s="204">
        <v>11.11</v>
      </c>
      <c r="X23" s="204">
        <v>36.21</v>
      </c>
      <c r="Y23" s="204">
        <v>0</v>
      </c>
      <c r="Z23">
        <v>0</v>
      </c>
      <c r="AA23" s="204">
        <v>8.52</v>
      </c>
      <c r="AB23" s="204">
        <v>0</v>
      </c>
      <c r="AC23" s="204">
        <v>0</v>
      </c>
      <c r="AD23" s="204">
        <v>0</v>
      </c>
      <c r="AE23" s="204">
        <v>25.7</v>
      </c>
      <c r="AF23" s="204">
        <v>0</v>
      </c>
      <c r="AG23" s="204">
        <v>0</v>
      </c>
      <c r="AH23" s="204">
        <v>0</v>
      </c>
      <c r="AI23" s="204">
        <v>23.4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>
        <v>0</v>
      </c>
      <c r="AP23" s="204">
        <v>33.64</v>
      </c>
      <c r="AQ23" s="204">
        <v>11.54</v>
      </c>
      <c r="AR23" s="204">
        <v>0</v>
      </c>
      <c r="AS23" s="204">
        <v>0</v>
      </c>
      <c r="AT23">
        <v>0</v>
      </c>
      <c r="AU23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87.47</v>
      </c>
      <c r="L24" s="204">
        <v>21.15</v>
      </c>
      <c r="M24" s="204">
        <v>0</v>
      </c>
      <c r="N24" s="204">
        <v>28.99</v>
      </c>
      <c r="O24" s="204">
        <v>24.34</v>
      </c>
      <c r="P24" s="204">
        <v>66.540000000000006</v>
      </c>
      <c r="Q24" s="204">
        <v>0.85</v>
      </c>
      <c r="R24" s="204">
        <v>2.88</v>
      </c>
      <c r="S24" s="204">
        <v>1.92</v>
      </c>
      <c r="T24" s="204">
        <v>0</v>
      </c>
      <c r="U24" s="204">
        <v>321.39999999999998</v>
      </c>
      <c r="V24" s="204">
        <v>0.91</v>
      </c>
      <c r="W24" s="204">
        <v>11.11</v>
      </c>
      <c r="X24" s="204">
        <v>36.21</v>
      </c>
      <c r="Y24" s="204">
        <v>0</v>
      </c>
      <c r="Z24">
        <v>0</v>
      </c>
      <c r="AA24" s="204">
        <v>8.52</v>
      </c>
      <c r="AB24" s="204">
        <v>0</v>
      </c>
      <c r="AC24" s="204">
        <v>0</v>
      </c>
      <c r="AD24" s="204">
        <v>0</v>
      </c>
      <c r="AE24" s="204">
        <v>25.7</v>
      </c>
      <c r="AF24" s="204">
        <v>0</v>
      </c>
      <c r="AG24" s="204">
        <v>0</v>
      </c>
      <c r="AH24" s="204">
        <v>0</v>
      </c>
      <c r="AI24" s="204">
        <v>23.4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>
        <v>0</v>
      </c>
      <c r="AP24" s="204">
        <v>26.64</v>
      </c>
      <c r="AQ24" s="204">
        <v>10.47</v>
      </c>
      <c r="AR24" s="204">
        <v>0</v>
      </c>
      <c r="AS24" s="204">
        <v>0</v>
      </c>
      <c r="AT24">
        <v>0</v>
      </c>
      <c r="AU2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103.05</v>
      </c>
      <c r="L25" s="204">
        <v>21.03</v>
      </c>
      <c r="M25" s="204">
        <v>0</v>
      </c>
      <c r="N25" s="204">
        <v>28.99</v>
      </c>
      <c r="O25" s="204">
        <v>24.34</v>
      </c>
      <c r="P25" s="204">
        <v>66.540000000000006</v>
      </c>
      <c r="Q25" s="204">
        <v>4.1900000000000004</v>
      </c>
      <c r="R25" s="204">
        <v>10.35</v>
      </c>
      <c r="S25" s="204">
        <v>6.34</v>
      </c>
      <c r="T25" s="204">
        <v>0</v>
      </c>
      <c r="U25" s="204">
        <v>321.39999999999998</v>
      </c>
      <c r="V25" s="204">
        <v>4.4400000000000004</v>
      </c>
      <c r="W25" s="204">
        <v>11.11</v>
      </c>
      <c r="X25" s="204">
        <v>36.21</v>
      </c>
      <c r="Y25" s="204">
        <v>0</v>
      </c>
      <c r="Z25">
        <v>0</v>
      </c>
      <c r="AA25" s="204">
        <v>8.52</v>
      </c>
      <c r="AB25" s="204">
        <v>0</v>
      </c>
      <c r="AC25" s="204">
        <v>0</v>
      </c>
      <c r="AD25" s="204">
        <v>0</v>
      </c>
      <c r="AE25" s="204">
        <v>25.7</v>
      </c>
      <c r="AF25" s="204">
        <v>0</v>
      </c>
      <c r="AG25" s="204">
        <v>0</v>
      </c>
      <c r="AH25" s="204">
        <v>0</v>
      </c>
      <c r="AI25" s="204">
        <v>23.4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>
        <v>0</v>
      </c>
      <c r="AP25" s="204">
        <v>59.25</v>
      </c>
      <c r="AQ25" s="204">
        <v>22.02</v>
      </c>
      <c r="AR25" s="204">
        <v>0</v>
      </c>
      <c r="AS25" s="204">
        <v>0</v>
      </c>
      <c r="AT25">
        <v>0</v>
      </c>
      <c r="AU25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128.91999999999999</v>
      </c>
      <c r="L26" s="204">
        <v>41.47</v>
      </c>
      <c r="M26" s="204">
        <v>0</v>
      </c>
      <c r="N26" s="204">
        <v>28.99</v>
      </c>
      <c r="O26" s="204">
        <v>24.34</v>
      </c>
      <c r="P26" s="204">
        <v>66.540000000000006</v>
      </c>
      <c r="Q26" s="204">
        <v>4.3899999999999997</v>
      </c>
      <c r="R26" s="204">
        <v>10.35</v>
      </c>
      <c r="S26" s="204">
        <v>6.45</v>
      </c>
      <c r="T26" s="204">
        <v>0</v>
      </c>
      <c r="U26" s="204">
        <v>321.39999999999998</v>
      </c>
      <c r="V26" s="204">
        <v>4.4400000000000004</v>
      </c>
      <c r="W26" s="204">
        <v>11.11</v>
      </c>
      <c r="X26" s="204">
        <v>36.21</v>
      </c>
      <c r="Y26" s="204">
        <v>0</v>
      </c>
      <c r="Z26">
        <v>0</v>
      </c>
      <c r="AA26" s="204">
        <v>8.52</v>
      </c>
      <c r="AB26" s="204">
        <v>0</v>
      </c>
      <c r="AC26" s="204">
        <v>0</v>
      </c>
      <c r="AD26" s="204">
        <v>0</v>
      </c>
      <c r="AE26" s="204">
        <v>25.7</v>
      </c>
      <c r="AF26" s="204">
        <v>0</v>
      </c>
      <c r="AG26" s="204">
        <v>0</v>
      </c>
      <c r="AH26" s="204">
        <v>0</v>
      </c>
      <c r="AI26" s="204">
        <v>23.4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>
        <v>0</v>
      </c>
      <c r="AP26" s="204">
        <v>67.94</v>
      </c>
      <c r="AQ26" s="204">
        <v>22.02</v>
      </c>
      <c r="AR26" s="204">
        <v>0</v>
      </c>
      <c r="AS26" s="204">
        <v>0</v>
      </c>
      <c r="AT26">
        <v>0</v>
      </c>
      <c r="AU26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164.07</v>
      </c>
      <c r="L27" s="204">
        <v>41.73</v>
      </c>
      <c r="M27" s="204">
        <v>0</v>
      </c>
      <c r="N27" s="204">
        <v>28.99</v>
      </c>
      <c r="O27" s="204">
        <v>24.34</v>
      </c>
      <c r="P27" s="204">
        <v>66.540000000000006</v>
      </c>
      <c r="Q27" s="204">
        <v>4.3899999999999997</v>
      </c>
      <c r="R27" s="204">
        <v>10.35</v>
      </c>
      <c r="S27" s="204">
        <v>6.45</v>
      </c>
      <c r="T27" s="204">
        <v>0</v>
      </c>
      <c r="U27" s="204">
        <v>321.39999999999998</v>
      </c>
      <c r="V27" s="204">
        <v>4.4400000000000004</v>
      </c>
      <c r="W27" s="204">
        <v>11.11</v>
      </c>
      <c r="X27" s="204">
        <v>36.21</v>
      </c>
      <c r="Y27" s="204">
        <v>0</v>
      </c>
      <c r="Z27">
        <v>0</v>
      </c>
      <c r="AA27" s="204">
        <v>8.52</v>
      </c>
      <c r="AB27" s="204">
        <v>0</v>
      </c>
      <c r="AC27" s="204">
        <v>0</v>
      </c>
      <c r="AD27" s="204">
        <v>0</v>
      </c>
      <c r="AE27" s="204">
        <v>25.7</v>
      </c>
      <c r="AF27" s="204">
        <v>0</v>
      </c>
      <c r="AG27" s="204">
        <v>0</v>
      </c>
      <c r="AH27" s="204">
        <v>0</v>
      </c>
      <c r="AI27" s="204">
        <v>23.4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>
        <v>0</v>
      </c>
      <c r="AP27" s="204">
        <v>67.94</v>
      </c>
      <c r="AQ27" s="204">
        <v>22.02</v>
      </c>
      <c r="AR27" s="204">
        <v>0.2</v>
      </c>
      <c r="AS27" s="204">
        <v>0</v>
      </c>
      <c r="AT27">
        <v>0</v>
      </c>
      <c r="AU27">
        <v>0</v>
      </c>
      <c r="AV27" s="204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164.07</v>
      </c>
      <c r="L28" s="204">
        <v>41.73</v>
      </c>
      <c r="M28" s="204">
        <v>0</v>
      </c>
      <c r="N28" s="204">
        <v>28.99</v>
      </c>
      <c r="O28" s="204">
        <v>24.34</v>
      </c>
      <c r="P28" s="204">
        <v>66.540000000000006</v>
      </c>
      <c r="Q28" s="204">
        <v>4.3899999999999997</v>
      </c>
      <c r="R28" s="204">
        <v>10.35</v>
      </c>
      <c r="S28" s="204">
        <v>6.45</v>
      </c>
      <c r="T28" s="204">
        <v>0</v>
      </c>
      <c r="U28" s="204">
        <v>321.39999999999998</v>
      </c>
      <c r="V28" s="204">
        <v>4.4400000000000004</v>
      </c>
      <c r="W28" s="204">
        <v>11.11</v>
      </c>
      <c r="X28" s="204">
        <v>36.21</v>
      </c>
      <c r="Y28" s="204">
        <v>0</v>
      </c>
      <c r="Z28">
        <v>0</v>
      </c>
      <c r="AA28" s="204">
        <v>8.52</v>
      </c>
      <c r="AB28" s="204">
        <v>0</v>
      </c>
      <c r="AC28" s="204">
        <v>0</v>
      </c>
      <c r="AD28" s="204">
        <v>0</v>
      </c>
      <c r="AE28" s="204">
        <v>25.7</v>
      </c>
      <c r="AF28" s="204">
        <v>0</v>
      </c>
      <c r="AG28" s="204">
        <v>0</v>
      </c>
      <c r="AH28" s="204">
        <v>0</v>
      </c>
      <c r="AI28" s="204">
        <v>23.4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>
        <v>0</v>
      </c>
      <c r="AP28" s="204">
        <v>67.94</v>
      </c>
      <c r="AQ28" s="204">
        <v>22.02</v>
      </c>
      <c r="AR28" s="204">
        <v>0.47</v>
      </c>
      <c r="AS28" s="204">
        <v>0</v>
      </c>
      <c r="AT28">
        <v>0</v>
      </c>
      <c r="AU28">
        <v>0</v>
      </c>
      <c r="AV28" s="204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157.69999999999999</v>
      </c>
      <c r="L29" s="204">
        <v>41.73</v>
      </c>
      <c r="M29" s="204">
        <v>0</v>
      </c>
      <c r="N29" s="204">
        <v>28.99</v>
      </c>
      <c r="O29" s="204">
        <v>24.34</v>
      </c>
      <c r="P29" s="204">
        <v>66.540000000000006</v>
      </c>
      <c r="Q29" s="204">
        <v>4.3899999999999997</v>
      </c>
      <c r="R29" s="204">
        <v>10.35</v>
      </c>
      <c r="S29" s="204">
        <v>6.45</v>
      </c>
      <c r="T29" s="204">
        <v>0</v>
      </c>
      <c r="U29" s="204">
        <v>321.39999999999998</v>
      </c>
      <c r="V29" s="204">
        <v>4.4400000000000004</v>
      </c>
      <c r="W29" s="204">
        <v>11.11</v>
      </c>
      <c r="X29" s="204">
        <v>36.21</v>
      </c>
      <c r="Y29" s="204">
        <v>0</v>
      </c>
      <c r="Z29">
        <v>0</v>
      </c>
      <c r="AA29" s="204">
        <v>8.52</v>
      </c>
      <c r="AB29" s="204">
        <v>0</v>
      </c>
      <c r="AC29" s="204">
        <v>0</v>
      </c>
      <c r="AD29" s="204">
        <v>0</v>
      </c>
      <c r="AE29" s="204">
        <v>25.7</v>
      </c>
      <c r="AF29" s="204">
        <v>0</v>
      </c>
      <c r="AG29" s="204">
        <v>0</v>
      </c>
      <c r="AH29" s="204">
        <v>0</v>
      </c>
      <c r="AI29" s="204">
        <v>23.4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>
        <v>0</v>
      </c>
      <c r="AP29" s="204">
        <v>67.94</v>
      </c>
      <c r="AQ29" s="204">
        <v>22.02</v>
      </c>
      <c r="AR29" s="204">
        <v>1.86</v>
      </c>
      <c r="AS29" s="204">
        <v>0</v>
      </c>
      <c r="AT29">
        <v>0</v>
      </c>
      <c r="AU29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157.69999999999999</v>
      </c>
      <c r="L30" s="204">
        <v>41.73</v>
      </c>
      <c r="M30" s="204">
        <v>0</v>
      </c>
      <c r="N30" s="204">
        <v>28.99</v>
      </c>
      <c r="O30" s="204">
        <v>24.34</v>
      </c>
      <c r="P30" s="204">
        <v>66.540000000000006</v>
      </c>
      <c r="Q30" s="204">
        <v>4.3899999999999997</v>
      </c>
      <c r="R30" s="204">
        <v>10.35</v>
      </c>
      <c r="S30" s="204">
        <v>6.45</v>
      </c>
      <c r="T30" s="204">
        <v>0</v>
      </c>
      <c r="U30" s="204">
        <v>321.39999999999998</v>
      </c>
      <c r="V30" s="204">
        <v>4.4400000000000004</v>
      </c>
      <c r="W30" s="204">
        <v>11.11</v>
      </c>
      <c r="X30" s="204">
        <v>36.21</v>
      </c>
      <c r="Y30" s="204">
        <v>0</v>
      </c>
      <c r="Z30">
        <v>0</v>
      </c>
      <c r="AA30" s="204">
        <v>8.52</v>
      </c>
      <c r="AB30" s="204">
        <v>0</v>
      </c>
      <c r="AC30" s="204">
        <v>0</v>
      </c>
      <c r="AD30" s="204">
        <v>0</v>
      </c>
      <c r="AE30" s="204">
        <v>25.7</v>
      </c>
      <c r="AF30" s="204">
        <v>0</v>
      </c>
      <c r="AG30" s="204">
        <v>0</v>
      </c>
      <c r="AH30" s="204">
        <v>0</v>
      </c>
      <c r="AI30" s="204">
        <v>23.4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>
        <v>0</v>
      </c>
      <c r="AP30" s="204">
        <v>67.94</v>
      </c>
      <c r="AQ30" s="204">
        <v>22.02</v>
      </c>
      <c r="AR30" s="204">
        <v>5.26</v>
      </c>
      <c r="AS30" s="204">
        <v>0</v>
      </c>
      <c r="AT30">
        <v>0</v>
      </c>
      <c r="AU30">
        <v>0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157.69999999999999</v>
      </c>
      <c r="L31" s="204">
        <v>41.73</v>
      </c>
      <c r="M31" s="204">
        <v>0</v>
      </c>
      <c r="N31" s="204">
        <v>23.07</v>
      </c>
      <c r="O31" s="204">
        <v>24.34</v>
      </c>
      <c r="P31" s="204">
        <v>66.540000000000006</v>
      </c>
      <c r="Q31" s="204">
        <v>4.3899999999999997</v>
      </c>
      <c r="R31" s="204">
        <v>10.35</v>
      </c>
      <c r="S31" s="204">
        <v>6.45</v>
      </c>
      <c r="T31" s="204">
        <v>0</v>
      </c>
      <c r="U31" s="204">
        <v>321.39999999999998</v>
      </c>
      <c r="V31" s="204">
        <v>4.4400000000000004</v>
      </c>
      <c r="W31" s="204">
        <v>11.11</v>
      </c>
      <c r="X31" s="204">
        <v>36.21</v>
      </c>
      <c r="Y31" s="204">
        <v>0</v>
      </c>
      <c r="Z31">
        <v>0</v>
      </c>
      <c r="AA31" s="204">
        <v>8.52</v>
      </c>
      <c r="AB31" s="204">
        <v>0</v>
      </c>
      <c r="AC31" s="204">
        <v>0</v>
      </c>
      <c r="AD31" s="204">
        <v>0</v>
      </c>
      <c r="AE31" s="204">
        <v>25.7</v>
      </c>
      <c r="AF31" s="204">
        <v>0</v>
      </c>
      <c r="AG31" s="204">
        <v>0</v>
      </c>
      <c r="AH31" s="204">
        <v>0</v>
      </c>
      <c r="AI31" s="204">
        <v>23.4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>
        <v>0</v>
      </c>
      <c r="AP31" s="204">
        <v>67.94</v>
      </c>
      <c r="AQ31" s="204">
        <v>22.02</v>
      </c>
      <c r="AR31" s="204">
        <v>11.4</v>
      </c>
      <c r="AS31" s="204">
        <v>0</v>
      </c>
      <c r="AT31">
        <v>0</v>
      </c>
      <c r="AU31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157.69999999999999</v>
      </c>
      <c r="L32" s="204">
        <v>41.73</v>
      </c>
      <c r="M32" s="204">
        <v>0</v>
      </c>
      <c r="N32" s="204">
        <v>23.07</v>
      </c>
      <c r="O32" s="204">
        <v>24.34</v>
      </c>
      <c r="P32" s="204">
        <v>66.540000000000006</v>
      </c>
      <c r="Q32" s="204">
        <v>4.3899999999999997</v>
      </c>
      <c r="R32" s="204">
        <v>10.35</v>
      </c>
      <c r="S32" s="204">
        <v>6.45</v>
      </c>
      <c r="T32" s="204">
        <v>0</v>
      </c>
      <c r="U32" s="204">
        <v>321.39999999999998</v>
      </c>
      <c r="V32" s="204">
        <v>4.4400000000000004</v>
      </c>
      <c r="W32" s="204">
        <v>11.11</v>
      </c>
      <c r="X32" s="204">
        <v>36.21</v>
      </c>
      <c r="Y32" s="204">
        <v>0</v>
      </c>
      <c r="Z32">
        <v>0</v>
      </c>
      <c r="AA32" s="204">
        <v>8.52</v>
      </c>
      <c r="AB32" s="204">
        <v>0</v>
      </c>
      <c r="AC32" s="204">
        <v>0</v>
      </c>
      <c r="AD32" s="204">
        <v>0</v>
      </c>
      <c r="AE32" s="204">
        <v>25.7</v>
      </c>
      <c r="AF32" s="204">
        <v>0</v>
      </c>
      <c r="AG32" s="204">
        <v>0</v>
      </c>
      <c r="AH32" s="204">
        <v>0</v>
      </c>
      <c r="AI32" s="204">
        <v>23.4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>
        <v>0</v>
      </c>
      <c r="AP32" s="204">
        <v>67.94</v>
      </c>
      <c r="AQ32" s="204">
        <v>22.02</v>
      </c>
      <c r="AR32" s="204">
        <v>18.5</v>
      </c>
      <c r="AS32" s="204">
        <v>0</v>
      </c>
      <c r="AT32">
        <v>0</v>
      </c>
      <c r="AU32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157.69999999999999</v>
      </c>
      <c r="L33" s="204">
        <v>41.73</v>
      </c>
      <c r="M33" s="204">
        <v>0</v>
      </c>
      <c r="N33" s="204">
        <v>23.07</v>
      </c>
      <c r="O33" s="204">
        <v>24.34</v>
      </c>
      <c r="P33" s="204">
        <v>66.540000000000006</v>
      </c>
      <c r="Q33" s="204">
        <v>4.3899999999999997</v>
      </c>
      <c r="R33" s="204">
        <v>10.35</v>
      </c>
      <c r="S33" s="204">
        <v>6.45</v>
      </c>
      <c r="T33" s="204">
        <v>0</v>
      </c>
      <c r="U33" s="204">
        <v>321.39999999999998</v>
      </c>
      <c r="V33" s="204">
        <v>4.4400000000000004</v>
      </c>
      <c r="W33" s="204">
        <v>11.11</v>
      </c>
      <c r="X33" s="204">
        <v>36.21</v>
      </c>
      <c r="Y33" s="204">
        <v>0</v>
      </c>
      <c r="Z33">
        <v>0</v>
      </c>
      <c r="AA33" s="204">
        <v>8.52</v>
      </c>
      <c r="AB33" s="204">
        <v>0</v>
      </c>
      <c r="AC33" s="204">
        <v>0</v>
      </c>
      <c r="AD33" s="204">
        <v>0</v>
      </c>
      <c r="AE33" s="204">
        <v>25.7</v>
      </c>
      <c r="AF33" s="204">
        <v>0</v>
      </c>
      <c r="AG33" s="204">
        <v>0</v>
      </c>
      <c r="AH33" s="204">
        <v>0</v>
      </c>
      <c r="AI33" s="204">
        <v>23.4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>
        <v>0</v>
      </c>
      <c r="AP33" s="204">
        <v>67.94</v>
      </c>
      <c r="AQ33" s="204">
        <v>22.02</v>
      </c>
      <c r="AR33" s="204">
        <v>19</v>
      </c>
      <c r="AS33" s="204">
        <v>0</v>
      </c>
      <c r="AT33">
        <v>0</v>
      </c>
      <c r="AU33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157.69999999999999</v>
      </c>
      <c r="L34" s="204">
        <v>41.73</v>
      </c>
      <c r="M34" s="204">
        <v>0</v>
      </c>
      <c r="N34" s="204">
        <v>23.07</v>
      </c>
      <c r="O34" s="204">
        <v>24.34</v>
      </c>
      <c r="P34" s="204">
        <v>66.540000000000006</v>
      </c>
      <c r="Q34" s="204">
        <v>4.3899999999999997</v>
      </c>
      <c r="R34" s="204">
        <v>10.35</v>
      </c>
      <c r="S34" s="204">
        <v>6.45</v>
      </c>
      <c r="T34" s="204">
        <v>0</v>
      </c>
      <c r="U34" s="204">
        <v>321.39999999999998</v>
      </c>
      <c r="V34" s="204">
        <v>4.4400000000000004</v>
      </c>
      <c r="W34" s="204">
        <v>11.11</v>
      </c>
      <c r="X34" s="204">
        <v>36.21</v>
      </c>
      <c r="Y34" s="204">
        <v>0</v>
      </c>
      <c r="Z34">
        <v>0</v>
      </c>
      <c r="AA34" s="204">
        <v>8.52</v>
      </c>
      <c r="AB34" s="204">
        <v>0</v>
      </c>
      <c r="AC34" s="204">
        <v>0</v>
      </c>
      <c r="AD34" s="204">
        <v>0</v>
      </c>
      <c r="AE34" s="204">
        <v>25.7</v>
      </c>
      <c r="AF34" s="204">
        <v>0</v>
      </c>
      <c r="AG34" s="204">
        <v>0</v>
      </c>
      <c r="AH34" s="204">
        <v>0</v>
      </c>
      <c r="AI34" s="204">
        <v>23.4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>
        <v>0</v>
      </c>
      <c r="AP34" s="204">
        <v>67.94</v>
      </c>
      <c r="AQ34" s="204">
        <v>22.02</v>
      </c>
      <c r="AR34" s="204">
        <v>19</v>
      </c>
      <c r="AS34" s="204">
        <v>0</v>
      </c>
      <c r="AT34">
        <v>0</v>
      </c>
      <c r="AU3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157.69999999999999</v>
      </c>
      <c r="L35" s="204">
        <v>41.73</v>
      </c>
      <c r="M35" s="204">
        <v>0</v>
      </c>
      <c r="N35" s="204">
        <v>23.07</v>
      </c>
      <c r="O35" s="204">
        <v>24.34</v>
      </c>
      <c r="P35" s="204">
        <v>66.540000000000006</v>
      </c>
      <c r="Q35" s="204">
        <v>4.3899999999999997</v>
      </c>
      <c r="R35" s="204">
        <v>10.35</v>
      </c>
      <c r="S35" s="204">
        <v>6.45</v>
      </c>
      <c r="T35" s="204">
        <v>0</v>
      </c>
      <c r="U35" s="204">
        <v>321.39999999999998</v>
      </c>
      <c r="V35" s="204">
        <v>4.4400000000000004</v>
      </c>
      <c r="W35" s="204">
        <v>11.11</v>
      </c>
      <c r="X35" s="204">
        <v>24.13</v>
      </c>
      <c r="Y35" s="204">
        <v>0</v>
      </c>
      <c r="Z35">
        <v>0</v>
      </c>
      <c r="AA35" s="204">
        <v>8.52</v>
      </c>
      <c r="AB35" s="204">
        <v>0</v>
      </c>
      <c r="AC35" s="204">
        <v>0</v>
      </c>
      <c r="AD35" s="204">
        <v>0</v>
      </c>
      <c r="AE35" s="204">
        <v>25.72</v>
      </c>
      <c r="AF35" s="204">
        <v>0</v>
      </c>
      <c r="AG35" s="204">
        <v>0</v>
      </c>
      <c r="AH35" s="204">
        <v>0</v>
      </c>
      <c r="AI35" s="204">
        <v>23.4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>
        <v>0</v>
      </c>
      <c r="AP35" s="204">
        <v>67.94</v>
      </c>
      <c r="AQ35" s="204">
        <v>22.02</v>
      </c>
      <c r="AR35" s="204">
        <v>19</v>
      </c>
      <c r="AS35" s="204">
        <v>0</v>
      </c>
      <c r="AT35">
        <v>0</v>
      </c>
      <c r="AU35">
        <v>0</v>
      </c>
      <c r="AV35" s="204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157.69999999999999</v>
      </c>
      <c r="L36" s="204">
        <v>41.73</v>
      </c>
      <c r="M36" s="204">
        <v>0</v>
      </c>
      <c r="N36" s="204">
        <v>23.07</v>
      </c>
      <c r="O36" s="204">
        <v>24.34</v>
      </c>
      <c r="P36" s="204">
        <v>66.540000000000006</v>
      </c>
      <c r="Q36" s="204">
        <v>4.3899999999999997</v>
      </c>
      <c r="R36" s="204">
        <v>10.35</v>
      </c>
      <c r="S36" s="204">
        <v>6.45</v>
      </c>
      <c r="T36" s="204">
        <v>0</v>
      </c>
      <c r="U36" s="204">
        <v>321.39999999999998</v>
      </c>
      <c r="V36" s="204">
        <v>4.4400000000000004</v>
      </c>
      <c r="W36" s="204">
        <v>11.11</v>
      </c>
      <c r="X36" s="204">
        <v>24.13</v>
      </c>
      <c r="Y36" s="204">
        <v>0</v>
      </c>
      <c r="Z36">
        <v>0</v>
      </c>
      <c r="AA36" s="204">
        <v>8.52</v>
      </c>
      <c r="AB36" s="204">
        <v>0</v>
      </c>
      <c r="AC36" s="204">
        <v>0</v>
      </c>
      <c r="AD36" s="204">
        <v>0</v>
      </c>
      <c r="AE36" s="204">
        <v>25.72</v>
      </c>
      <c r="AF36" s="204">
        <v>0</v>
      </c>
      <c r="AG36" s="204">
        <v>0</v>
      </c>
      <c r="AH36" s="204">
        <v>0</v>
      </c>
      <c r="AI36" s="204">
        <v>23.4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>
        <v>0</v>
      </c>
      <c r="AP36" s="204">
        <v>67.94</v>
      </c>
      <c r="AQ36" s="204">
        <v>22.02</v>
      </c>
      <c r="AR36" s="204">
        <v>19</v>
      </c>
      <c r="AS36" s="204">
        <v>0</v>
      </c>
      <c r="AT36">
        <v>0</v>
      </c>
      <c r="AU36">
        <v>0</v>
      </c>
      <c r="AV36" s="204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157.69999999999999</v>
      </c>
      <c r="L37" s="204">
        <v>41.73</v>
      </c>
      <c r="M37" s="204">
        <v>0</v>
      </c>
      <c r="N37" s="204">
        <v>23.07</v>
      </c>
      <c r="O37" s="204">
        <v>24.34</v>
      </c>
      <c r="P37" s="204">
        <v>66.540000000000006</v>
      </c>
      <c r="Q37" s="204">
        <v>4.3899999999999997</v>
      </c>
      <c r="R37" s="204">
        <v>10.35</v>
      </c>
      <c r="S37" s="204">
        <v>6.45</v>
      </c>
      <c r="T37" s="204">
        <v>0</v>
      </c>
      <c r="U37" s="204">
        <v>321.39999999999998</v>
      </c>
      <c r="V37" s="204">
        <v>4.4400000000000004</v>
      </c>
      <c r="W37" s="204">
        <v>11.11</v>
      </c>
      <c r="X37" s="204">
        <v>24.13</v>
      </c>
      <c r="Y37" s="204">
        <v>0</v>
      </c>
      <c r="Z37">
        <v>0</v>
      </c>
      <c r="AA37" s="204">
        <v>8.52</v>
      </c>
      <c r="AB37" s="204">
        <v>0</v>
      </c>
      <c r="AC37" s="204">
        <v>0</v>
      </c>
      <c r="AD37" s="204">
        <v>0</v>
      </c>
      <c r="AE37" s="204">
        <v>25.72</v>
      </c>
      <c r="AF37" s="204">
        <v>0</v>
      </c>
      <c r="AG37" s="204">
        <v>0</v>
      </c>
      <c r="AH37" s="204">
        <v>0</v>
      </c>
      <c r="AI37" s="204">
        <v>37.799999999999997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>
        <v>0</v>
      </c>
      <c r="AP37" s="204">
        <v>67.94</v>
      </c>
      <c r="AQ37" s="204">
        <v>22.02</v>
      </c>
      <c r="AR37" s="204">
        <v>19</v>
      </c>
      <c r="AS37" s="204">
        <v>0</v>
      </c>
      <c r="AT37">
        <v>0</v>
      </c>
      <c r="AU37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157.69999999999999</v>
      </c>
      <c r="L38" s="204">
        <v>41.73</v>
      </c>
      <c r="M38" s="204">
        <v>0</v>
      </c>
      <c r="N38" s="204">
        <v>23.07</v>
      </c>
      <c r="O38" s="204">
        <v>24.34</v>
      </c>
      <c r="P38" s="204">
        <v>66.540000000000006</v>
      </c>
      <c r="Q38" s="204">
        <v>4.3899999999999997</v>
      </c>
      <c r="R38" s="204">
        <v>10.35</v>
      </c>
      <c r="S38" s="204">
        <v>6.45</v>
      </c>
      <c r="T38" s="204">
        <v>0</v>
      </c>
      <c r="U38" s="204">
        <v>321.39999999999998</v>
      </c>
      <c r="V38" s="204">
        <v>4.4400000000000004</v>
      </c>
      <c r="W38" s="204">
        <v>11.11</v>
      </c>
      <c r="X38" s="204">
        <v>24.13</v>
      </c>
      <c r="Y38" s="204">
        <v>0</v>
      </c>
      <c r="Z38">
        <v>0</v>
      </c>
      <c r="AA38" s="204">
        <v>8.52</v>
      </c>
      <c r="AB38" s="204">
        <v>0</v>
      </c>
      <c r="AC38" s="204">
        <v>0</v>
      </c>
      <c r="AD38" s="204">
        <v>0</v>
      </c>
      <c r="AE38" s="204">
        <v>25.72</v>
      </c>
      <c r="AF38" s="204">
        <v>0</v>
      </c>
      <c r="AG38" s="204">
        <v>0</v>
      </c>
      <c r="AH38" s="204">
        <v>0</v>
      </c>
      <c r="AI38" s="204">
        <v>37.799999999999997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>
        <v>0</v>
      </c>
      <c r="AP38" s="204">
        <v>67.94</v>
      </c>
      <c r="AQ38" s="204">
        <v>22.02</v>
      </c>
      <c r="AR38" s="204">
        <v>19</v>
      </c>
      <c r="AS38" s="204">
        <v>0</v>
      </c>
      <c r="AT38">
        <v>0</v>
      </c>
      <c r="AU38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157.69999999999999</v>
      </c>
      <c r="L39" s="204">
        <v>41.73</v>
      </c>
      <c r="M39" s="204">
        <v>0</v>
      </c>
      <c r="N39" s="204">
        <v>23.07</v>
      </c>
      <c r="O39" s="204">
        <v>24.34</v>
      </c>
      <c r="P39" s="204">
        <v>66.540000000000006</v>
      </c>
      <c r="Q39" s="204">
        <v>4.3899999999999997</v>
      </c>
      <c r="R39" s="204">
        <v>10.35</v>
      </c>
      <c r="S39" s="204">
        <v>6.45</v>
      </c>
      <c r="T39" s="204">
        <v>0</v>
      </c>
      <c r="U39" s="204">
        <v>321.39999999999998</v>
      </c>
      <c r="V39" s="204">
        <v>4.4400000000000004</v>
      </c>
      <c r="W39" s="204">
        <v>11.11</v>
      </c>
      <c r="X39" s="204">
        <v>24.13</v>
      </c>
      <c r="Y39" s="204">
        <v>0</v>
      </c>
      <c r="Z39">
        <v>0</v>
      </c>
      <c r="AA39" s="204">
        <v>8.24</v>
      </c>
      <c r="AB39" s="204">
        <v>0</v>
      </c>
      <c r="AC39" s="204">
        <v>0</v>
      </c>
      <c r="AD39" s="204">
        <v>0</v>
      </c>
      <c r="AE39" s="204">
        <v>25.72</v>
      </c>
      <c r="AF39" s="204">
        <v>0</v>
      </c>
      <c r="AG39" s="204">
        <v>0</v>
      </c>
      <c r="AH39" s="204">
        <v>0</v>
      </c>
      <c r="AI39" s="204">
        <v>45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>
        <v>0</v>
      </c>
      <c r="AP39" s="204">
        <v>67.94</v>
      </c>
      <c r="AQ39" s="204">
        <v>22.02</v>
      </c>
      <c r="AR39" s="204">
        <v>19</v>
      </c>
      <c r="AS39" s="204">
        <v>0</v>
      </c>
      <c r="AT39">
        <v>0</v>
      </c>
      <c r="AU39">
        <v>0</v>
      </c>
      <c r="AV39" s="204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157.69999999999999</v>
      </c>
      <c r="L40" s="204">
        <v>41.73</v>
      </c>
      <c r="M40" s="204">
        <v>0</v>
      </c>
      <c r="N40" s="204">
        <v>23.07</v>
      </c>
      <c r="O40" s="204">
        <v>24.34</v>
      </c>
      <c r="P40" s="204">
        <v>66.540000000000006</v>
      </c>
      <c r="Q40" s="204">
        <v>4.3899999999999997</v>
      </c>
      <c r="R40" s="204">
        <v>10.35</v>
      </c>
      <c r="S40" s="204">
        <v>6.45</v>
      </c>
      <c r="T40" s="204">
        <v>0</v>
      </c>
      <c r="U40" s="204">
        <v>321.39999999999998</v>
      </c>
      <c r="V40" s="204">
        <v>4.4400000000000004</v>
      </c>
      <c r="W40" s="204">
        <v>11.11</v>
      </c>
      <c r="X40" s="204">
        <v>24.13</v>
      </c>
      <c r="Y40" s="204">
        <v>0</v>
      </c>
      <c r="Z40">
        <v>0</v>
      </c>
      <c r="AA40" s="204">
        <v>8.24</v>
      </c>
      <c r="AB40" s="204">
        <v>0</v>
      </c>
      <c r="AC40" s="204">
        <v>0</v>
      </c>
      <c r="AD40" s="204">
        <v>0</v>
      </c>
      <c r="AE40" s="204">
        <v>25.72</v>
      </c>
      <c r="AF40" s="204">
        <v>0</v>
      </c>
      <c r="AG40" s="204">
        <v>0</v>
      </c>
      <c r="AH40" s="204">
        <v>0</v>
      </c>
      <c r="AI40" s="204">
        <v>45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>
        <v>0</v>
      </c>
      <c r="AP40" s="204">
        <v>67.94</v>
      </c>
      <c r="AQ40" s="204">
        <v>22.02</v>
      </c>
      <c r="AR40" s="204">
        <v>22</v>
      </c>
      <c r="AS40" s="204">
        <v>0</v>
      </c>
      <c r="AT40">
        <v>0</v>
      </c>
      <c r="AU40">
        <v>0</v>
      </c>
      <c r="AV40" s="204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157.69999999999999</v>
      </c>
      <c r="L41" s="204">
        <v>41.73</v>
      </c>
      <c r="M41" s="204">
        <v>0</v>
      </c>
      <c r="N41" s="204">
        <v>23.07</v>
      </c>
      <c r="O41" s="204">
        <v>24.34</v>
      </c>
      <c r="P41" s="204">
        <v>66.540000000000006</v>
      </c>
      <c r="Q41" s="204">
        <v>4.3899999999999997</v>
      </c>
      <c r="R41" s="204">
        <v>10.35</v>
      </c>
      <c r="S41" s="204">
        <v>6.45</v>
      </c>
      <c r="T41" s="204">
        <v>0</v>
      </c>
      <c r="U41" s="204">
        <v>321.39999999999998</v>
      </c>
      <c r="V41" s="204">
        <v>4.4400000000000004</v>
      </c>
      <c r="W41" s="204">
        <v>11.11</v>
      </c>
      <c r="X41" s="204">
        <v>24.13</v>
      </c>
      <c r="Y41" s="204">
        <v>0</v>
      </c>
      <c r="Z41">
        <v>0</v>
      </c>
      <c r="AA41" s="204">
        <v>8.24</v>
      </c>
      <c r="AB41" s="204">
        <v>0</v>
      </c>
      <c r="AC41" s="204">
        <v>0</v>
      </c>
      <c r="AD41" s="204">
        <v>0</v>
      </c>
      <c r="AE41" s="204">
        <v>25.72</v>
      </c>
      <c r="AF41" s="204">
        <v>0</v>
      </c>
      <c r="AG41" s="204">
        <v>0</v>
      </c>
      <c r="AH41" s="204">
        <v>0</v>
      </c>
      <c r="AI41" s="204">
        <v>49</v>
      </c>
      <c r="AJ41" s="204">
        <v>5.4</v>
      </c>
      <c r="AK41" s="204">
        <v>0</v>
      </c>
      <c r="AL41" s="204">
        <v>0</v>
      </c>
      <c r="AM41" s="204">
        <v>0</v>
      </c>
      <c r="AN41" s="204">
        <v>0</v>
      </c>
      <c r="AO41">
        <v>0</v>
      </c>
      <c r="AP41" s="204">
        <v>67.94</v>
      </c>
      <c r="AQ41" s="204">
        <v>22.02</v>
      </c>
      <c r="AR41" s="204">
        <v>22</v>
      </c>
      <c r="AS41" s="204">
        <v>0</v>
      </c>
      <c r="AT41">
        <v>0</v>
      </c>
      <c r="AU41">
        <v>0</v>
      </c>
      <c r="AV41" s="204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157.69999999999999</v>
      </c>
      <c r="L42" s="204">
        <v>41.73</v>
      </c>
      <c r="M42" s="204">
        <v>0</v>
      </c>
      <c r="N42" s="204">
        <v>23.07</v>
      </c>
      <c r="O42" s="204">
        <v>24.34</v>
      </c>
      <c r="P42" s="204">
        <v>66.540000000000006</v>
      </c>
      <c r="Q42" s="204">
        <v>4.3899999999999997</v>
      </c>
      <c r="R42" s="204">
        <v>10.35</v>
      </c>
      <c r="S42" s="204">
        <v>6.45</v>
      </c>
      <c r="T42" s="204">
        <v>0</v>
      </c>
      <c r="U42" s="204">
        <v>321.39999999999998</v>
      </c>
      <c r="V42" s="204">
        <v>4.4400000000000004</v>
      </c>
      <c r="W42" s="204">
        <v>11.11</v>
      </c>
      <c r="X42" s="204">
        <v>24.13</v>
      </c>
      <c r="Y42" s="204">
        <v>0</v>
      </c>
      <c r="Z42">
        <v>0</v>
      </c>
      <c r="AA42" s="204">
        <v>8.24</v>
      </c>
      <c r="AB42" s="204">
        <v>0</v>
      </c>
      <c r="AC42" s="204">
        <v>0</v>
      </c>
      <c r="AD42" s="204">
        <v>0</v>
      </c>
      <c r="AE42" s="204">
        <v>26.12</v>
      </c>
      <c r="AF42" s="204">
        <v>0</v>
      </c>
      <c r="AG42" s="204">
        <v>0</v>
      </c>
      <c r="AH42" s="204">
        <v>0</v>
      </c>
      <c r="AI42" s="204">
        <v>49</v>
      </c>
      <c r="AJ42" s="204">
        <v>5.4</v>
      </c>
      <c r="AK42" s="204">
        <v>0</v>
      </c>
      <c r="AL42" s="204">
        <v>0</v>
      </c>
      <c r="AM42" s="204">
        <v>0</v>
      </c>
      <c r="AN42" s="204">
        <v>0</v>
      </c>
      <c r="AO42">
        <v>0</v>
      </c>
      <c r="AP42" s="204">
        <v>67.94</v>
      </c>
      <c r="AQ42" s="204">
        <v>22.02</v>
      </c>
      <c r="AR42" s="204">
        <v>22</v>
      </c>
      <c r="AS42" s="204">
        <v>0</v>
      </c>
      <c r="AT42">
        <v>0</v>
      </c>
      <c r="AU42">
        <v>0</v>
      </c>
      <c r="AV42" s="204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118.57</v>
      </c>
      <c r="L43" s="204">
        <v>21.15</v>
      </c>
      <c r="M43" s="204">
        <v>0</v>
      </c>
      <c r="N43" s="204">
        <v>23.07</v>
      </c>
      <c r="O43" s="204">
        <v>24.34</v>
      </c>
      <c r="P43" s="204">
        <v>66.540000000000006</v>
      </c>
      <c r="Q43" s="204">
        <v>1.88</v>
      </c>
      <c r="R43" s="204">
        <v>2.88</v>
      </c>
      <c r="S43" s="204">
        <v>1.92</v>
      </c>
      <c r="T43" s="204">
        <v>0</v>
      </c>
      <c r="U43" s="204">
        <v>321.39999999999998</v>
      </c>
      <c r="V43" s="204">
        <v>0.96</v>
      </c>
      <c r="W43" s="204">
        <v>11.11</v>
      </c>
      <c r="X43" s="204">
        <v>24.13</v>
      </c>
      <c r="Y43" s="204">
        <v>0</v>
      </c>
      <c r="Z43">
        <v>0</v>
      </c>
      <c r="AA43" s="204">
        <v>8.24</v>
      </c>
      <c r="AB43" s="204">
        <v>0</v>
      </c>
      <c r="AC43" s="204">
        <v>0</v>
      </c>
      <c r="AD43" s="204">
        <v>0</v>
      </c>
      <c r="AE43" s="204">
        <v>26.12</v>
      </c>
      <c r="AF43" s="204">
        <v>0</v>
      </c>
      <c r="AG43" s="204">
        <v>0</v>
      </c>
      <c r="AH43" s="204">
        <v>0</v>
      </c>
      <c r="AI43" s="204">
        <v>0</v>
      </c>
      <c r="AJ43" s="204">
        <v>5.4</v>
      </c>
      <c r="AK43" s="204">
        <v>0</v>
      </c>
      <c r="AL43" s="204">
        <v>0</v>
      </c>
      <c r="AM43" s="204">
        <v>0</v>
      </c>
      <c r="AN43" s="204">
        <v>0</v>
      </c>
      <c r="AO43">
        <v>0</v>
      </c>
      <c r="AP43" s="204">
        <v>33.64</v>
      </c>
      <c r="AQ43" s="204">
        <v>11.53</v>
      </c>
      <c r="AR43" s="204">
        <v>22</v>
      </c>
      <c r="AS43" s="204">
        <v>0</v>
      </c>
      <c r="AT43">
        <v>0</v>
      </c>
      <c r="AU43">
        <v>0</v>
      </c>
      <c r="AV43" s="204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91.67</v>
      </c>
      <c r="L44" s="204">
        <v>21.15</v>
      </c>
      <c r="M44" s="204">
        <v>0</v>
      </c>
      <c r="N44" s="204">
        <v>23.07</v>
      </c>
      <c r="O44" s="204">
        <v>24.34</v>
      </c>
      <c r="P44" s="204">
        <v>66.540000000000006</v>
      </c>
      <c r="Q44" s="204">
        <v>1.88</v>
      </c>
      <c r="R44" s="204">
        <v>2.88</v>
      </c>
      <c r="S44" s="204">
        <v>1.92</v>
      </c>
      <c r="T44" s="204">
        <v>0</v>
      </c>
      <c r="U44" s="204">
        <v>321.39999999999998</v>
      </c>
      <c r="V44" s="204">
        <v>1.18</v>
      </c>
      <c r="W44" s="204">
        <v>11.11</v>
      </c>
      <c r="X44" s="204">
        <v>24.13</v>
      </c>
      <c r="Y44" s="204">
        <v>0</v>
      </c>
      <c r="Z44">
        <v>0</v>
      </c>
      <c r="AA44" s="204">
        <v>8.24</v>
      </c>
      <c r="AB44" s="204">
        <v>0</v>
      </c>
      <c r="AC44" s="204">
        <v>0</v>
      </c>
      <c r="AD44" s="204">
        <v>0</v>
      </c>
      <c r="AE44" s="204">
        <v>26.12</v>
      </c>
      <c r="AF44" s="204">
        <v>0</v>
      </c>
      <c r="AG44" s="204">
        <v>0</v>
      </c>
      <c r="AH44" s="204">
        <v>0</v>
      </c>
      <c r="AI44" s="204">
        <v>0</v>
      </c>
      <c r="AJ44" s="204">
        <v>5.4</v>
      </c>
      <c r="AK44" s="204">
        <v>0</v>
      </c>
      <c r="AL44" s="204">
        <v>0</v>
      </c>
      <c r="AM44" s="204">
        <v>0</v>
      </c>
      <c r="AN44" s="204">
        <v>0</v>
      </c>
      <c r="AO44">
        <v>0</v>
      </c>
      <c r="AP44" s="204">
        <v>33.64</v>
      </c>
      <c r="AQ44" s="204">
        <v>11.53</v>
      </c>
      <c r="AR44" s="204">
        <v>22</v>
      </c>
      <c r="AS44" s="204">
        <v>0</v>
      </c>
      <c r="AT44">
        <v>0</v>
      </c>
      <c r="AU44">
        <v>0</v>
      </c>
      <c r="AV44" s="204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87.47</v>
      </c>
      <c r="L45" s="204">
        <v>26.58</v>
      </c>
      <c r="M45" s="204">
        <v>0</v>
      </c>
      <c r="N45" s="204">
        <v>23.07</v>
      </c>
      <c r="O45" s="204">
        <v>24.34</v>
      </c>
      <c r="P45" s="204">
        <v>66.540000000000006</v>
      </c>
      <c r="Q45" s="204">
        <v>1.88</v>
      </c>
      <c r="R45" s="204">
        <v>2.88</v>
      </c>
      <c r="S45" s="204">
        <v>1.92</v>
      </c>
      <c r="T45" s="204">
        <v>0</v>
      </c>
      <c r="U45" s="204">
        <v>321.39999999999998</v>
      </c>
      <c r="V45" s="204">
        <v>2.23</v>
      </c>
      <c r="W45" s="204">
        <v>11.11</v>
      </c>
      <c r="X45" s="204">
        <v>24.13</v>
      </c>
      <c r="Y45" s="204">
        <v>0</v>
      </c>
      <c r="Z45">
        <v>0</v>
      </c>
      <c r="AA45" s="204">
        <v>8.24</v>
      </c>
      <c r="AB45" s="204">
        <v>0</v>
      </c>
      <c r="AC45" s="204">
        <v>0</v>
      </c>
      <c r="AD45" s="204">
        <v>0</v>
      </c>
      <c r="AE45" s="204">
        <v>26.12</v>
      </c>
      <c r="AF45" s="204">
        <v>0</v>
      </c>
      <c r="AG45" s="204">
        <v>0</v>
      </c>
      <c r="AH45" s="204">
        <v>0</v>
      </c>
      <c r="AI45" s="204">
        <v>0</v>
      </c>
      <c r="AJ45" s="204">
        <v>5.4</v>
      </c>
      <c r="AK45" s="204">
        <v>0</v>
      </c>
      <c r="AL45" s="204">
        <v>0</v>
      </c>
      <c r="AM45" s="204">
        <v>0</v>
      </c>
      <c r="AN45" s="204">
        <v>0</v>
      </c>
      <c r="AO45">
        <v>0</v>
      </c>
      <c r="AP45" s="204">
        <v>33.64</v>
      </c>
      <c r="AQ45" s="204">
        <v>11.53</v>
      </c>
      <c r="AR45" s="204">
        <v>22</v>
      </c>
      <c r="AS45" s="204">
        <v>0</v>
      </c>
      <c r="AT45">
        <v>0</v>
      </c>
      <c r="AU45">
        <v>0</v>
      </c>
      <c r="AV45" s="204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87.47</v>
      </c>
      <c r="L46" s="204">
        <v>21.15</v>
      </c>
      <c r="M46" s="204">
        <v>0</v>
      </c>
      <c r="N46" s="204">
        <v>23.07</v>
      </c>
      <c r="O46" s="204">
        <v>24.34</v>
      </c>
      <c r="P46" s="204">
        <v>66.540000000000006</v>
      </c>
      <c r="Q46" s="204">
        <v>1.88</v>
      </c>
      <c r="R46" s="204">
        <v>2.88</v>
      </c>
      <c r="S46" s="204">
        <v>1.92</v>
      </c>
      <c r="T46" s="204">
        <v>0</v>
      </c>
      <c r="U46" s="204">
        <v>321.39999999999998</v>
      </c>
      <c r="V46" s="204">
        <v>2.23</v>
      </c>
      <c r="W46" s="204">
        <v>11.11</v>
      </c>
      <c r="X46" s="204">
        <v>24.13</v>
      </c>
      <c r="Y46" s="204">
        <v>0</v>
      </c>
      <c r="Z46">
        <v>0</v>
      </c>
      <c r="AA46" s="204">
        <v>8.24</v>
      </c>
      <c r="AB46" s="204">
        <v>0</v>
      </c>
      <c r="AC46" s="204">
        <v>0</v>
      </c>
      <c r="AD46" s="204">
        <v>0</v>
      </c>
      <c r="AE46" s="204">
        <v>26.12</v>
      </c>
      <c r="AF46" s="204">
        <v>0</v>
      </c>
      <c r="AG46" s="204">
        <v>0</v>
      </c>
      <c r="AH46" s="204">
        <v>0</v>
      </c>
      <c r="AI46" s="204">
        <v>0</v>
      </c>
      <c r="AJ46" s="204">
        <v>5.4</v>
      </c>
      <c r="AK46" s="204">
        <v>0</v>
      </c>
      <c r="AL46" s="204">
        <v>0</v>
      </c>
      <c r="AM46" s="204">
        <v>0</v>
      </c>
      <c r="AN46" s="204">
        <v>0</v>
      </c>
      <c r="AO46">
        <v>0</v>
      </c>
      <c r="AP46" s="204">
        <v>33.64</v>
      </c>
      <c r="AQ46" s="204">
        <v>11.53</v>
      </c>
      <c r="AR46" s="204">
        <v>22</v>
      </c>
      <c r="AS46" s="204">
        <v>0</v>
      </c>
      <c r="AT46">
        <v>0</v>
      </c>
      <c r="AU46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87.47</v>
      </c>
      <c r="L47" s="204">
        <v>21.15</v>
      </c>
      <c r="M47" s="204">
        <v>0</v>
      </c>
      <c r="N47" s="204">
        <v>23.07</v>
      </c>
      <c r="O47" s="204">
        <v>24.34</v>
      </c>
      <c r="P47" s="204">
        <v>66.540000000000006</v>
      </c>
      <c r="Q47" s="204">
        <v>1.24</v>
      </c>
      <c r="R47" s="204">
        <v>2.88</v>
      </c>
      <c r="S47" s="204">
        <v>1.92</v>
      </c>
      <c r="T47" s="204">
        <v>0</v>
      </c>
      <c r="U47" s="204">
        <v>321.39999999999998</v>
      </c>
      <c r="V47" s="204">
        <v>4.4400000000000004</v>
      </c>
      <c r="W47" s="204">
        <v>11.11</v>
      </c>
      <c r="X47" s="204">
        <v>24.13</v>
      </c>
      <c r="Y47" s="204">
        <v>0</v>
      </c>
      <c r="Z47">
        <v>0</v>
      </c>
      <c r="AA47" s="204">
        <v>8.52</v>
      </c>
      <c r="AB47" s="204">
        <v>0</v>
      </c>
      <c r="AC47" s="204">
        <v>0</v>
      </c>
      <c r="AD47" s="204">
        <v>0</v>
      </c>
      <c r="AE47" s="204">
        <v>26.12</v>
      </c>
      <c r="AF47" s="204">
        <v>0</v>
      </c>
      <c r="AG47" s="204">
        <v>0</v>
      </c>
      <c r="AH47" s="204">
        <v>0</v>
      </c>
      <c r="AI47" s="204">
        <v>28.8</v>
      </c>
      <c r="AJ47" s="204">
        <v>5.4</v>
      </c>
      <c r="AK47" s="204">
        <v>0</v>
      </c>
      <c r="AL47" s="204">
        <v>0</v>
      </c>
      <c r="AM47" s="204">
        <v>0</v>
      </c>
      <c r="AN47" s="204">
        <v>0</v>
      </c>
      <c r="AO47">
        <v>0</v>
      </c>
      <c r="AP47" s="204">
        <v>33.64</v>
      </c>
      <c r="AQ47" s="204">
        <v>11.15</v>
      </c>
      <c r="AR47" s="204">
        <v>22</v>
      </c>
      <c r="AS47" s="204">
        <v>0</v>
      </c>
      <c r="AT47">
        <v>0</v>
      </c>
      <c r="AU47">
        <v>0</v>
      </c>
      <c r="AV47" s="204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87.47</v>
      </c>
      <c r="L48" s="204">
        <v>21.15</v>
      </c>
      <c r="M48" s="204">
        <v>0</v>
      </c>
      <c r="N48" s="204">
        <v>23.07</v>
      </c>
      <c r="O48" s="204">
        <v>24.34</v>
      </c>
      <c r="P48" s="204">
        <v>66.540000000000006</v>
      </c>
      <c r="Q48" s="204">
        <v>1.56</v>
      </c>
      <c r="R48" s="204">
        <v>2.88</v>
      </c>
      <c r="S48" s="204">
        <v>1.92</v>
      </c>
      <c r="T48" s="204">
        <v>0</v>
      </c>
      <c r="U48" s="204">
        <v>321.39999999999998</v>
      </c>
      <c r="V48" s="204">
        <v>4.4400000000000004</v>
      </c>
      <c r="W48" s="204">
        <v>11.11</v>
      </c>
      <c r="X48" s="204">
        <v>24.13</v>
      </c>
      <c r="Y48" s="204">
        <v>0</v>
      </c>
      <c r="Z48">
        <v>0</v>
      </c>
      <c r="AA48" s="204">
        <v>8.52</v>
      </c>
      <c r="AB48" s="204">
        <v>0</v>
      </c>
      <c r="AC48" s="204">
        <v>0</v>
      </c>
      <c r="AD48" s="204">
        <v>0</v>
      </c>
      <c r="AE48" s="204">
        <v>26.12</v>
      </c>
      <c r="AF48" s="204">
        <v>0</v>
      </c>
      <c r="AG48" s="204">
        <v>0</v>
      </c>
      <c r="AH48" s="204">
        <v>0</v>
      </c>
      <c r="AI48" s="204">
        <v>28.8</v>
      </c>
      <c r="AJ48" s="204">
        <v>5.4</v>
      </c>
      <c r="AK48" s="204">
        <v>0</v>
      </c>
      <c r="AL48" s="204">
        <v>0</v>
      </c>
      <c r="AM48" s="204">
        <v>0</v>
      </c>
      <c r="AN48" s="204">
        <v>0</v>
      </c>
      <c r="AO48">
        <v>0</v>
      </c>
      <c r="AP48" s="204">
        <v>33.64</v>
      </c>
      <c r="AQ48" s="204">
        <v>11.15</v>
      </c>
      <c r="AR48" s="204">
        <v>22</v>
      </c>
      <c r="AS48" s="204">
        <v>0</v>
      </c>
      <c r="AT48">
        <v>0</v>
      </c>
      <c r="AU48">
        <v>0</v>
      </c>
      <c r="AV48" s="204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87.47</v>
      </c>
      <c r="L49" s="204">
        <v>21.15</v>
      </c>
      <c r="M49" s="204">
        <v>0</v>
      </c>
      <c r="N49" s="204">
        <v>23.07</v>
      </c>
      <c r="O49" s="204">
        <v>24.34</v>
      </c>
      <c r="P49" s="204">
        <v>66.540000000000006</v>
      </c>
      <c r="Q49" s="204">
        <v>0.96</v>
      </c>
      <c r="R49" s="204">
        <v>2.88</v>
      </c>
      <c r="S49" s="204">
        <v>1.92</v>
      </c>
      <c r="T49" s="204">
        <v>0</v>
      </c>
      <c r="U49" s="204">
        <v>321.39999999999998</v>
      </c>
      <c r="V49" s="204">
        <v>4.4400000000000004</v>
      </c>
      <c r="W49" s="204">
        <v>5.55</v>
      </c>
      <c r="X49" s="204">
        <v>24.13</v>
      </c>
      <c r="Y49" s="204">
        <v>0</v>
      </c>
      <c r="Z49">
        <v>0</v>
      </c>
      <c r="AA49" s="204">
        <v>8.52</v>
      </c>
      <c r="AB49" s="204">
        <v>0</v>
      </c>
      <c r="AC49" s="204">
        <v>0</v>
      </c>
      <c r="AD49" s="204">
        <v>0</v>
      </c>
      <c r="AE49" s="204">
        <v>26.12</v>
      </c>
      <c r="AF49" s="204">
        <v>0</v>
      </c>
      <c r="AG49" s="204">
        <v>0</v>
      </c>
      <c r="AH49" s="204">
        <v>0</v>
      </c>
      <c r="AI49" s="204">
        <v>48.6</v>
      </c>
      <c r="AJ49" s="204">
        <v>5.4</v>
      </c>
      <c r="AK49" s="204">
        <v>0</v>
      </c>
      <c r="AL49" s="204">
        <v>0</v>
      </c>
      <c r="AM49" s="204">
        <v>0</v>
      </c>
      <c r="AN49" s="204">
        <v>0</v>
      </c>
      <c r="AO49">
        <v>0</v>
      </c>
      <c r="AP49" s="204">
        <v>33.64</v>
      </c>
      <c r="AQ49" s="204">
        <v>22.02</v>
      </c>
      <c r="AR49" s="204">
        <v>22</v>
      </c>
      <c r="AS49" s="204">
        <v>0</v>
      </c>
      <c r="AT49">
        <v>0</v>
      </c>
      <c r="AU49">
        <v>0</v>
      </c>
      <c r="AV49" s="204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87.47</v>
      </c>
      <c r="L50" s="204">
        <v>21.15</v>
      </c>
      <c r="M50" s="204">
        <v>0</v>
      </c>
      <c r="N50" s="204">
        <v>23.07</v>
      </c>
      <c r="O50" s="204">
        <v>24.34</v>
      </c>
      <c r="P50" s="204">
        <v>66.540000000000006</v>
      </c>
      <c r="Q50" s="204">
        <v>0.96</v>
      </c>
      <c r="R50" s="204">
        <v>2.88</v>
      </c>
      <c r="S50" s="204">
        <v>1.92</v>
      </c>
      <c r="T50" s="204">
        <v>0</v>
      </c>
      <c r="U50" s="204">
        <v>321.39999999999998</v>
      </c>
      <c r="V50" s="204">
        <v>4.4400000000000004</v>
      </c>
      <c r="W50" s="204">
        <v>5.55</v>
      </c>
      <c r="X50" s="204">
        <v>24.13</v>
      </c>
      <c r="Y50" s="204">
        <v>0</v>
      </c>
      <c r="Z50">
        <v>0</v>
      </c>
      <c r="AA50" s="204">
        <v>8.52</v>
      </c>
      <c r="AB50" s="204">
        <v>0</v>
      </c>
      <c r="AC50" s="204">
        <v>0</v>
      </c>
      <c r="AD50" s="204">
        <v>0</v>
      </c>
      <c r="AE50" s="204">
        <v>26.12</v>
      </c>
      <c r="AF50" s="204">
        <v>0</v>
      </c>
      <c r="AG50" s="204">
        <v>0</v>
      </c>
      <c r="AH50" s="204">
        <v>0</v>
      </c>
      <c r="AI50" s="204">
        <v>48.6</v>
      </c>
      <c r="AJ50" s="204">
        <v>5.4</v>
      </c>
      <c r="AK50" s="204">
        <v>0</v>
      </c>
      <c r="AL50" s="204">
        <v>0</v>
      </c>
      <c r="AM50" s="204">
        <v>0</v>
      </c>
      <c r="AN50" s="204">
        <v>0</v>
      </c>
      <c r="AO50">
        <v>0</v>
      </c>
      <c r="AP50" s="204">
        <v>33.64</v>
      </c>
      <c r="AQ50" s="204">
        <v>22.02</v>
      </c>
      <c r="AR50" s="204">
        <v>22</v>
      </c>
      <c r="AS50" s="204">
        <v>0</v>
      </c>
      <c r="AT50">
        <v>0</v>
      </c>
      <c r="AU50">
        <v>0</v>
      </c>
      <c r="AV50" s="204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87.47</v>
      </c>
      <c r="L51" s="204">
        <v>21.15</v>
      </c>
      <c r="M51" s="204">
        <v>0</v>
      </c>
      <c r="N51" s="204">
        <v>23.07</v>
      </c>
      <c r="O51" s="204">
        <v>24.34</v>
      </c>
      <c r="P51" s="204">
        <v>66.540000000000006</v>
      </c>
      <c r="Q51" s="204">
        <v>0.96</v>
      </c>
      <c r="R51" s="204">
        <v>2.88</v>
      </c>
      <c r="S51" s="204">
        <v>1.92</v>
      </c>
      <c r="T51" s="204">
        <v>0</v>
      </c>
      <c r="U51" s="204">
        <v>321.39999999999998</v>
      </c>
      <c r="V51" s="204">
        <v>3.4</v>
      </c>
      <c r="W51" s="204">
        <v>5.55</v>
      </c>
      <c r="X51" s="204">
        <v>24.13</v>
      </c>
      <c r="Y51" s="204">
        <v>0</v>
      </c>
      <c r="Z51">
        <v>0</v>
      </c>
      <c r="AA51" s="204">
        <v>8.52</v>
      </c>
      <c r="AB51" s="204">
        <v>0</v>
      </c>
      <c r="AC51" s="204">
        <v>0</v>
      </c>
      <c r="AD51" s="204">
        <v>0</v>
      </c>
      <c r="AE51" s="204">
        <v>25.48</v>
      </c>
      <c r="AF51" s="204">
        <v>0</v>
      </c>
      <c r="AG51" s="204">
        <v>0</v>
      </c>
      <c r="AH51" s="204">
        <v>0</v>
      </c>
      <c r="AI51" s="204">
        <v>48.6</v>
      </c>
      <c r="AJ51" s="204">
        <v>5.4</v>
      </c>
      <c r="AK51" s="204">
        <v>0</v>
      </c>
      <c r="AL51" s="204">
        <v>0</v>
      </c>
      <c r="AM51" s="204">
        <v>0</v>
      </c>
      <c r="AN51" s="204">
        <v>0</v>
      </c>
      <c r="AO51">
        <v>0</v>
      </c>
      <c r="AP51" s="204">
        <v>33.64</v>
      </c>
      <c r="AQ51" s="204">
        <v>21.4</v>
      </c>
      <c r="AR51" s="204">
        <v>22</v>
      </c>
      <c r="AS51" s="204">
        <v>0</v>
      </c>
      <c r="AT51">
        <v>0</v>
      </c>
      <c r="AU51">
        <v>0</v>
      </c>
      <c r="AV51" s="204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87.47</v>
      </c>
      <c r="L52" s="204">
        <v>21.15</v>
      </c>
      <c r="M52" s="204">
        <v>0</v>
      </c>
      <c r="N52" s="204">
        <v>23.07</v>
      </c>
      <c r="O52" s="204">
        <v>24.34</v>
      </c>
      <c r="P52" s="204">
        <v>66.540000000000006</v>
      </c>
      <c r="Q52" s="204">
        <v>0.96</v>
      </c>
      <c r="R52" s="204">
        <v>2.88</v>
      </c>
      <c r="S52" s="204">
        <v>1.92</v>
      </c>
      <c r="T52" s="204">
        <v>0</v>
      </c>
      <c r="U52" s="204">
        <v>321.39999999999998</v>
      </c>
      <c r="V52" s="204">
        <v>3.4</v>
      </c>
      <c r="W52" s="204">
        <v>5.55</v>
      </c>
      <c r="X52" s="204">
        <v>24.13</v>
      </c>
      <c r="Y52" s="204">
        <v>0</v>
      </c>
      <c r="Z52">
        <v>0</v>
      </c>
      <c r="AA52" s="204">
        <v>8.52</v>
      </c>
      <c r="AB52" s="204">
        <v>0</v>
      </c>
      <c r="AC52" s="204">
        <v>0</v>
      </c>
      <c r="AD52" s="204">
        <v>0</v>
      </c>
      <c r="AE52" s="204">
        <v>25.48</v>
      </c>
      <c r="AF52" s="204">
        <v>0</v>
      </c>
      <c r="AG52" s="204">
        <v>0</v>
      </c>
      <c r="AH52" s="204">
        <v>0</v>
      </c>
      <c r="AI52" s="204">
        <v>48.6</v>
      </c>
      <c r="AJ52" s="204">
        <v>5.4</v>
      </c>
      <c r="AK52" s="204">
        <v>0</v>
      </c>
      <c r="AL52" s="204">
        <v>0</v>
      </c>
      <c r="AM52" s="204">
        <v>0</v>
      </c>
      <c r="AN52" s="204">
        <v>0</v>
      </c>
      <c r="AO52">
        <v>0</v>
      </c>
      <c r="AP52" s="204">
        <v>33.64</v>
      </c>
      <c r="AQ52" s="204">
        <v>21.4</v>
      </c>
      <c r="AR52" s="204">
        <v>22</v>
      </c>
      <c r="AS52" s="204">
        <v>0</v>
      </c>
      <c r="AT52">
        <v>0</v>
      </c>
      <c r="AU52">
        <v>0</v>
      </c>
      <c r="AV52" s="204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87.52</v>
      </c>
      <c r="L53" s="204">
        <v>21.15</v>
      </c>
      <c r="M53" s="204">
        <v>0</v>
      </c>
      <c r="N53" s="204">
        <v>23.07</v>
      </c>
      <c r="O53" s="204">
        <v>24.34</v>
      </c>
      <c r="P53" s="204">
        <v>66.540000000000006</v>
      </c>
      <c r="Q53" s="204">
        <v>0.96</v>
      </c>
      <c r="R53" s="204">
        <v>2.88</v>
      </c>
      <c r="S53" s="204">
        <v>1.92</v>
      </c>
      <c r="T53" s="204">
        <v>0</v>
      </c>
      <c r="U53" s="204">
        <v>321.39999999999998</v>
      </c>
      <c r="V53" s="204">
        <v>3.4</v>
      </c>
      <c r="W53" s="204">
        <v>5.55</v>
      </c>
      <c r="X53" s="204">
        <v>25.11</v>
      </c>
      <c r="Y53" s="204">
        <v>0</v>
      </c>
      <c r="Z53">
        <v>0</v>
      </c>
      <c r="AA53" s="204">
        <v>8.52</v>
      </c>
      <c r="AB53" s="204">
        <v>0</v>
      </c>
      <c r="AC53" s="204">
        <v>0</v>
      </c>
      <c r="AD53" s="204">
        <v>0</v>
      </c>
      <c r="AE53" s="204">
        <v>26.59</v>
      </c>
      <c r="AF53" s="204">
        <v>0</v>
      </c>
      <c r="AG53" s="204">
        <v>0</v>
      </c>
      <c r="AH53" s="204">
        <v>0</v>
      </c>
      <c r="AI53" s="204">
        <v>48.6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>
        <v>0</v>
      </c>
      <c r="AP53" s="204">
        <v>33.64</v>
      </c>
      <c r="AQ53" s="204">
        <v>11.54</v>
      </c>
      <c r="AR53" s="204">
        <v>22</v>
      </c>
      <c r="AS53" s="204">
        <v>0</v>
      </c>
      <c r="AT53">
        <v>0</v>
      </c>
      <c r="AU53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87.52</v>
      </c>
      <c r="L54" s="204">
        <v>21.15</v>
      </c>
      <c r="M54" s="204">
        <v>0</v>
      </c>
      <c r="N54" s="204">
        <v>23.07</v>
      </c>
      <c r="O54" s="204">
        <v>24.34</v>
      </c>
      <c r="P54" s="204">
        <v>66.540000000000006</v>
      </c>
      <c r="Q54" s="204">
        <v>0.96</v>
      </c>
      <c r="R54" s="204">
        <v>2.88</v>
      </c>
      <c r="S54" s="204">
        <v>1.92</v>
      </c>
      <c r="T54" s="204">
        <v>0</v>
      </c>
      <c r="U54" s="204">
        <v>321.39999999999998</v>
      </c>
      <c r="V54" s="204">
        <v>3.4</v>
      </c>
      <c r="W54" s="204">
        <v>5.55</v>
      </c>
      <c r="X54" s="204">
        <v>25.11</v>
      </c>
      <c r="Y54" s="204">
        <v>0</v>
      </c>
      <c r="Z54">
        <v>0</v>
      </c>
      <c r="AA54" s="204">
        <v>8.52</v>
      </c>
      <c r="AB54" s="204">
        <v>0</v>
      </c>
      <c r="AC54" s="204">
        <v>0</v>
      </c>
      <c r="AD54" s="204">
        <v>0</v>
      </c>
      <c r="AE54" s="204">
        <v>26.59</v>
      </c>
      <c r="AF54" s="204">
        <v>0</v>
      </c>
      <c r="AG54" s="204">
        <v>0</v>
      </c>
      <c r="AH54" s="204">
        <v>0</v>
      </c>
      <c r="AI54" s="204">
        <v>48.6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>
        <v>0</v>
      </c>
      <c r="AP54" s="204">
        <v>33.64</v>
      </c>
      <c r="AQ54" s="204">
        <v>11.54</v>
      </c>
      <c r="AR54" s="204">
        <v>22</v>
      </c>
      <c r="AS54" s="204">
        <v>0</v>
      </c>
      <c r="AT54">
        <v>0</v>
      </c>
      <c r="AU54">
        <v>0</v>
      </c>
      <c r="AV54" s="204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87.52</v>
      </c>
      <c r="L55" s="204">
        <v>21.15</v>
      </c>
      <c r="M55" s="204">
        <v>0</v>
      </c>
      <c r="N55" s="204">
        <v>23.07</v>
      </c>
      <c r="O55" s="204">
        <v>24.34</v>
      </c>
      <c r="P55" s="204">
        <v>66.540000000000006</v>
      </c>
      <c r="Q55" s="204">
        <v>0.96</v>
      </c>
      <c r="R55" s="204">
        <v>2.88</v>
      </c>
      <c r="S55" s="204">
        <v>1.92</v>
      </c>
      <c r="T55" s="204">
        <v>0</v>
      </c>
      <c r="U55" s="204">
        <v>321.39999999999998</v>
      </c>
      <c r="V55" s="204">
        <v>3.4</v>
      </c>
      <c r="W55" s="204">
        <v>5.55</v>
      </c>
      <c r="X55" s="204">
        <v>18</v>
      </c>
      <c r="Y55" s="204">
        <v>0</v>
      </c>
      <c r="Z55">
        <v>0</v>
      </c>
      <c r="AA55" s="204">
        <v>8.52</v>
      </c>
      <c r="AB55" s="204">
        <v>0</v>
      </c>
      <c r="AC55" s="204">
        <v>0</v>
      </c>
      <c r="AD55" s="204">
        <v>0</v>
      </c>
      <c r="AE55" s="204">
        <v>26.59</v>
      </c>
      <c r="AF55" s="204">
        <v>0</v>
      </c>
      <c r="AG55" s="204">
        <v>0</v>
      </c>
      <c r="AH55" s="204">
        <v>0</v>
      </c>
      <c r="AI55" s="204">
        <v>48.6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>
        <v>0</v>
      </c>
      <c r="AP55" s="204">
        <v>33.64</v>
      </c>
      <c r="AQ55" s="204">
        <v>11.54</v>
      </c>
      <c r="AR55" s="204">
        <v>22</v>
      </c>
      <c r="AS55" s="204">
        <v>0</v>
      </c>
      <c r="AT55">
        <v>0</v>
      </c>
      <c r="AU55">
        <v>0</v>
      </c>
      <c r="AV55" s="204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87.52</v>
      </c>
      <c r="L56" s="204">
        <v>21.15</v>
      </c>
      <c r="M56" s="204">
        <v>0</v>
      </c>
      <c r="N56" s="204">
        <v>23.07</v>
      </c>
      <c r="O56" s="204">
        <v>24.34</v>
      </c>
      <c r="P56" s="204">
        <v>66.540000000000006</v>
      </c>
      <c r="Q56" s="204">
        <v>0.96</v>
      </c>
      <c r="R56" s="204">
        <v>2.88</v>
      </c>
      <c r="S56" s="204">
        <v>1.92</v>
      </c>
      <c r="T56" s="204">
        <v>0</v>
      </c>
      <c r="U56" s="204">
        <v>321.39999999999998</v>
      </c>
      <c r="V56" s="204">
        <v>3.4</v>
      </c>
      <c r="W56" s="204">
        <v>5.55</v>
      </c>
      <c r="X56" s="204">
        <v>18</v>
      </c>
      <c r="Y56" s="204">
        <v>0</v>
      </c>
      <c r="Z56">
        <v>0</v>
      </c>
      <c r="AA56" s="204">
        <v>8.52</v>
      </c>
      <c r="AB56" s="204">
        <v>0</v>
      </c>
      <c r="AC56" s="204">
        <v>0</v>
      </c>
      <c r="AD56" s="204">
        <v>0</v>
      </c>
      <c r="AE56" s="204">
        <v>26.59</v>
      </c>
      <c r="AF56" s="204">
        <v>0</v>
      </c>
      <c r="AG56" s="204">
        <v>0</v>
      </c>
      <c r="AH56" s="204">
        <v>0</v>
      </c>
      <c r="AI56" s="204">
        <v>48.6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>
        <v>0</v>
      </c>
      <c r="AP56" s="204">
        <v>33.64</v>
      </c>
      <c r="AQ56" s="204">
        <v>11.54</v>
      </c>
      <c r="AR56" s="204">
        <v>22</v>
      </c>
      <c r="AS56" s="204">
        <v>0</v>
      </c>
      <c r="AT56">
        <v>0</v>
      </c>
      <c r="AU56">
        <v>0</v>
      </c>
      <c r="AV56" s="204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83.56</v>
      </c>
      <c r="L57" s="204">
        <v>21.15</v>
      </c>
      <c r="M57" s="204">
        <v>0</v>
      </c>
      <c r="N57" s="204">
        <v>23.07</v>
      </c>
      <c r="O57" s="204">
        <v>24.34</v>
      </c>
      <c r="P57" s="204">
        <v>66.540000000000006</v>
      </c>
      <c r="Q57" s="204">
        <v>0.96</v>
      </c>
      <c r="R57" s="204">
        <v>2.88</v>
      </c>
      <c r="S57" s="204">
        <v>1.92</v>
      </c>
      <c r="T57" s="204">
        <v>0</v>
      </c>
      <c r="U57" s="204">
        <v>321.39999999999998</v>
      </c>
      <c r="V57" s="204">
        <v>3.4</v>
      </c>
      <c r="W57" s="204">
        <v>5.55</v>
      </c>
      <c r="X57" s="204">
        <v>18</v>
      </c>
      <c r="Y57" s="204">
        <v>0</v>
      </c>
      <c r="Z57">
        <v>0</v>
      </c>
      <c r="AA57" s="204">
        <v>8.52</v>
      </c>
      <c r="AB57" s="204">
        <v>0</v>
      </c>
      <c r="AC57" s="204">
        <v>0</v>
      </c>
      <c r="AD57" s="204">
        <v>0</v>
      </c>
      <c r="AE57" s="204">
        <v>26.59</v>
      </c>
      <c r="AF57" s="204">
        <v>0</v>
      </c>
      <c r="AG57" s="204">
        <v>0</v>
      </c>
      <c r="AH57" s="204">
        <v>0</v>
      </c>
      <c r="AI57" s="204">
        <v>48.6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>
        <v>0</v>
      </c>
      <c r="AP57" s="204">
        <v>33.64</v>
      </c>
      <c r="AQ57" s="204">
        <v>11.54</v>
      </c>
      <c r="AR57" s="204">
        <v>22</v>
      </c>
      <c r="AS57" s="204">
        <v>0</v>
      </c>
      <c r="AT57">
        <v>0</v>
      </c>
      <c r="AU57">
        <v>0</v>
      </c>
      <c r="AV57" s="204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83.56</v>
      </c>
      <c r="L58" s="204">
        <v>21.15</v>
      </c>
      <c r="M58" s="204">
        <v>0</v>
      </c>
      <c r="N58" s="204">
        <v>23.07</v>
      </c>
      <c r="O58" s="204">
        <v>24.34</v>
      </c>
      <c r="P58" s="204">
        <v>66.540000000000006</v>
      </c>
      <c r="Q58" s="204">
        <v>0.96</v>
      </c>
      <c r="R58" s="204">
        <v>2.88</v>
      </c>
      <c r="S58" s="204">
        <v>1.92</v>
      </c>
      <c r="T58" s="204">
        <v>0</v>
      </c>
      <c r="U58" s="204">
        <v>321.39999999999998</v>
      </c>
      <c r="V58" s="204">
        <v>3.4</v>
      </c>
      <c r="W58" s="204">
        <v>5.55</v>
      </c>
      <c r="X58" s="204">
        <v>18</v>
      </c>
      <c r="Y58" s="204">
        <v>0</v>
      </c>
      <c r="Z58">
        <v>0</v>
      </c>
      <c r="AA58" s="204">
        <v>8.52</v>
      </c>
      <c r="AB58" s="204">
        <v>0</v>
      </c>
      <c r="AC58" s="204">
        <v>0</v>
      </c>
      <c r="AD58" s="204">
        <v>0</v>
      </c>
      <c r="AE58" s="204">
        <v>26.59</v>
      </c>
      <c r="AF58" s="204">
        <v>0</v>
      </c>
      <c r="AG58" s="204">
        <v>0</v>
      </c>
      <c r="AH58" s="204">
        <v>0</v>
      </c>
      <c r="AI58" s="204">
        <v>48.6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>
        <v>0</v>
      </c>
      <c r="AP58" s="204">
        <v>33.64</v>
      </c>
      <c r="AQ58" s="204">
        <v>11.54</v>
      </c>
      <c r="AR58" s="204">
        <v>22</v>
      </c>
      <c r="AS58" s="204">
        <v>0</v>
      </c>
      <c r="AT58">
        <v>0</v>
      </c>
      <c r="AU58">
        <v>0</v>
      </c>
      <c r="AV58" s="204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83.56</v>
      </c>
      <c r="L59" s="204">
        <v>21.14</v>
      </c>
      <c r="M59" s="204">
        <v>0</v>
      </c>
      <c r="N59" s="204">
        <v>23.07</v>
      </c>
      <c r="O59" s="204">
        <v>24.34</v>
      </c>
      <c r="P59" s="204">
        <v>66.540000000000006</v>
      </c>
      <c r="Q59" s="204">
        <v>0.96</v>
      </c>
      <c r="R59" s="204">
        <v>2.88</v>
      </c>
      <c r="S59" s="204">
        <v>1.92</v>
      </c>
      <c r="T59" s="204">
        <v>0</v>
      </c>
      <c r="U59" s="204">
        <v>321.39999999999998</v>
      </c>
      <c r="V59" s="204">
        <v>3.4</v>
      </c>
      <c r="W59" s="204">
        <v>5.55</v>
      </c>
      <c r="X59" s="204">
        <v>18</v>
      </c>
      <c r="Y59" s="204">
        <v>0</v>
      </c>
      <c r="Z59">
        <v>0</v>
      </c>
      <c r="AA59" s="204">
        <v>8.52</v>
      </c>
      <c r="AB59" s="204">
        <v>0</v>
      </c>
      <c r="AC59" s="204">
        <v>0</v>
      </c>
      <c r="AD59" s="204">
        <v>0</v>
      </c>
      <c r="AE59" s="204">
        <v>26.1</v>
      </c>
      <c r="AF59" s="204">
        <v>0</v>
      </c>
      <c r="AG59" s="204">
        <v>0</v>
      </c>
      <c r="AH59" s="204">
        <v>0</v>
      </c>
      <c r="AI59" s="204">
        <v>44.8</v>
      </c>
      <c r="AJ59" s="204">
        <v>7.2</v>
      </c>
      <c r="AK59" s="204">
        <v>0</v>
      </c>
      <c r="AL59" s="204">
        <v>0</v>
      </c>
      <c r="AM59" s="204">
        <v>0</v>
      </c>
      <c r="AN59" s="204">
        <v>0</v>
      </c>
      <c r="AO59">
        <v>0</v>
      </c>
      <c r="AP59" s="204">
        <v>33.64</v>
      </c>
      <c r="AQ59" s="204">
        <v>11.54</v>
      </c>
      <c r="AR59" s="204">
        <v>22</v>
      </c>
      <c r="AS59" s="204">
        <v>0</v>
      </c>
      <c r="AT59">
        <v>0</v>
      </c>
      <c r="AU59">
        <v>0</v>
      </c>
      <c r="AV59" s="204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83.56</v>
      </c>
      <c r="L60" s="204">
        <v>21.14</v>
      </c>
      <c r="M60" s="204">
        <v>0</v>
      </c>
      <c r="N60" s="204">
        <v>23.07</v>
      </c>
      <c r="O60" s="204">
        <v>24.34</v>
      </c>
      <c r="P60" s="204">
        <v>66.540000000000006</v>
      </c>
      <c r="Q60" s="204">
        <v>0.96</v>
      </c>
      <c r="R60" s="204">
        <v>2.88</v>
      </c>
      <c r="S60" s="204">
        <v>1.92</v>
      </c>
      <c r="T60" s="204">
        <v>0</v>
      </c>
      <c r="U60" s="204">
        <v>321.39999999999998</v>
      </c>
      <c r="V60" s="204">
        <v>3.4</v>
      </c>
      <c r="W60" s="204">
        <v>5.55</v>
      </c>
      <c r="X60" s="204">
        <v>18</v>
      </c>
      <c r="Y60" s="204">
        <v>0</v>
      </c>
      <c r="Z60">
        <v>0</v>
      </c>
      <c r="AA60" s="204">
        <v>8.52</v>
      </c>
      <c r="AB60" s="204">
        <v>0</v>
      </c>
      <c r="AC60" s="204">
        <v>0</v>
      </c>
      <c r="AD60" s="204">
        <v>0</v>
      </c>
      <c r="AE60" s="204">
        <v>26.1</v>
      </c>
      <c r="AF60" s="204">
        <v>0</v>
      </c>
      <c r="AG60" s="204">
        <v>0</v>
      </c>
      <c r="AH60" s="204">
        <v>0</v>
      </c>
      <c r="AI60" s="204">
        <v>44.8</v>
      </c>
      <c r="AJ60" s="204">
        <v>7.2</v>
      </c>
      <c r="AK60" s="204">
        <v>0</v>
      </c>
      <c r="AL60" s="204">
        <v>0</v>
      </c>
      <c r="AM60" s="204">
        <v>0</v>
      </c>
      <c r="AN60" s="204">
        <v>0</v>
      </c>
      <c r="AO60">
        <v>0</v>
      </c>
      <c r="AP60" s="204">
        <v>33.64</v>
      </c>
      <c r="AQ60" s="204">
        <v>11.54</v>
      </c>
      <c r="AR60" s="204">
        <v>22</v>
      </c>
      <c r="AS60" s="204">
        <v>0</v>
      </c>
      <c r="AT60">
        <v>0</v>
      </c>
      <c r="AU60">
        <v>0</v>
      </c>
      <c r="AV60" s="204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83.56</v>
      </c>
      <c r="L61" s="204">
        <v>21.14</v>
      </c>
      <c r="M61" s="204">
        <v>0</v>
      </c>
      <c r="N61" s="204">
        <v>23.07</v>
      </c>
      <c r="O61" s="204">
        <v>24.34</v>
      </c>
      <c r="P61" s="204">
        <v>66.540000000000006</v>
      </c>
      <c r="Q61" s="204">
        <v>0.96</v>
      </c>
      <c r="R61" s="204">
        <v>2.88</v>
      </c>
      <c r="S61" s="204">
        <v>1.92</v>
      </c>
      <c r="T61" s="204">
        <v>0</v>
      </c>
      <c r="U61" s="204">
        <v>321.39999999999998</v>
      </c>
      <c r="V61" s="204">
        <v>3.4</v>
      </c>
      <c r="W61" s="204">
        <v>5.55</v>
      </c>
      <c r="X61" s="204">
        <v>18</v>
      </c>
      <c r="Y61" s="204">
        <v>0</v>
      </c>
      <c r="Z61">
        <v>0</v>
      </c>
      <c r="AA61" s="204">
        <v>8.52</v>
      </c>
      <c r="AB61" s="204">
        <v>0</v>
      </c>
      <c r="AC61" s="204">
        <v>0</v>
      </c>
      <c r="AD61" s="204">
        <v>0</v>
      </c>
      <c r="AE61" s="204">
        <v>26.1</v>
      </c>
      <c r="AF61" s="204">
        <v>0</v>
      </c>
      <c r="AG61" s="204">
        <v>0</v>
      </c>
      <c r="AH61" s="204">
        <v>0</v>
      </c>
      <c r="AI61" s="204">
        <v>44.8</v>
      </c>
      <c r="AJ61" s="204">
        <v>7.2</v>
      </c>
      <c r="AK61" s="204">
        <v>0</v>
      </c>
      <c r="AL61" s="204">
        <v>0</v>
      </c>
      <c r="AM61" s="204">
        <v>0</v>
      </c>
      <c r="AN61" s="204">
        <v>0</v>
      </c>
      <c r="AO61">
        <v>0</v>
      </c>
      <c r="AP61" s="204">
        <v>33.64</v>
      </c>
      <c r="AQ61" s="204">
        <v>11.54</v>
      </c>
      <c r="AR61" s="204">
        <v>22</v>
      </c>
      <c r="AS61" s="204">
        <v>0</v>
      </c>
      <c r="AT61">
        <v>0</v>
      </c>
      <c r="AU61">
        <v>0</v>
      </c>
      <c r="AV61" s="204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83.18</v>
      </c>
      <c r="L62" s="204">
        <v>21.14</v>
      </c>
      <c r="M62" s="204">
        <v>0</v>
      </c>
      <c r="N62" s="204">
        <v>23.07</v>
      </c>
      <c r="O62" s="204">
        <v>24.34</v>
      </c>
      <c r="P62" s="204">
        <v>66.540000000000006</v>
      </c>
      <c r="Q62" s="204">
        <v>0.96</v>
      </c>
      <c r="R62" s="204">
        <v>2.88</v>
      </c>
      <c r="S62" s="204">
        <v>1.92</v>
      </c>
      <c r="T62" s="204">
        <v>0</v>
      </c>
      <c r="U62" s="204">
        <v>321.39999999999998</v>
      </c>
      <c r="V62" s="204">
        <v>3.4</v>
      </c>
      <c r="W62" s="204">
        <v>5.55</v>
      </c>
      <c r="X62" s="204">
        <v>24.13</v>
      </c>
      <c r="Y62" s="204">
        <v>0</v>
      </c>
      <c r="Z62">
        <v>0</v>
      </c>
      <c r="AA62" s="204">
        <v>8.52</v>
      </c>
      <c r="AB62" s="204">
        <v>0</v>
      </c>
      <c r="AC62" s="204">
        <v>0</v>
      </c>
      <c r="AD62" s="204">
        <v>0</v>
      </c>
      <c r="AE62" s="204">
        <v>26.1</v>
      </c>
      <c r="AF62" s="204">
        <v>0</v>
      </c>
      <c r="AG62" s="204">
        <v>0</v>
      </c>
      <c r="AH62" s="204">
        <v>0</v>
      </c>
      <c r="AI62" s="204">
        <v>44.8</v>
      </c>
      <c r="AJ62" s="204">
        <v>7.2</v>
      </c>
      <c r="AK62" s="204">
        <v>0</v>
      </c>
      <c r="AL62" s="204">
        <v>0</v>
      </c>
      <c r="AM62" s="204">
        <v>0</v>
      </c>
      <c r="AN62" s="204">
        <v>0</v>
      </c>
      <c r="AO62">
        <v>0</v>
      </c>
      <c r="AP62" s="204">
        <v>33.64</v>
      </c>
      <c r="AQ62" s="204">
        <v>11.54</v>
      </c>
      <c r="AR62" s="204">
        <v>22</v>
      </c>
      <c r="AS62" s="204">
        <v>0</v>
      </c>
      <c r="AT62">
        <v>0</v>
      </c>
      <c r="AU62">
        <v>0</v>
      </c>
      <c r="AV62" s="204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96.12</v>
      </c>
      <c r="L63" s="204">
        <v>21.39</v>
      </c>
      <c r="M63" s="204">
        <v>0</v>
      </c>
      <c r="N63" s="204">
        <v>23.07</v>
      </c>
      <c r="O63" s="204">
        <v>24.34</v>
      </c>
      <c r="P63" s="204">
        <v>66.540000000000006</v>
      </c>
      <c r="Q63" s="204">
        <v>3.21</v>
      </c>
      <c r="R63" s="204">
        <v>6.15</v>
      </c>
      <c r="S63" s="204">
        <v>4.4000000000000004</v>
      </c>
      <c r="T63" s="204">
        <v>0</v>
      </c>
      <c r="U63" s="204">
        <v>321.39999999999998</v>
      </c>
      <c r="V63" s="204">
        <v>3.4</v>
      </c>
      <c r="W63" s="204">
        <v>5.55</v>
      </c>
      <c r="X63" s="204">
        <v>24.13</v>
      </c>
      <c r="Y63" s="204">
        <v>0</v>
      </c>
      <c r="Z63">
        <v>0</v>
      </c>
      <c r="AA63" s="204">
        <v>8.52</v>
      </c>
      <c r="AB63" s="204">
        <v>0</v>
      </c>
      <c r="AC63" s="204">
        <v>0</v>
      </c>
      <c r="AD63" s="204">
        <v>0</v>
      </c>
      <c r="AE63" s="204">
        <v>26.1</v>
      </c>
      <c r="AF63" s="204">
        <v>0</v>
      </c>
      <c r="AG63" s="204">
        <v>0</v>
      </c>
      <c r="AH63" s="204">
        <v>0</v>
      </c>
      <c r="AI63" s="204">
        <v>44.8</v>
      </c>
      <c r="AJ63" s="204">
        <v>7.2</v>
      </c>
      <c r="AK63" s="204">
        <v>0</v>
      </c>
      <c r="AL63" s="204">
        <v>0</v>
      </c>
      <c r="AM63" s="204">
        <v>0</v>
      </c>
      <c r="AN63" s="204">
        <v>0</v>
      </c>
      <c r="AO63">
        <v>0</v>
      </c>
      <c r="AP63" s="204">
        <v>33.64</v>
      </c>
      <c r="AQ63" s="204">
        <v>11.54</v>
      </c>
      <c r="AR63" s="204">
        <v>22</v>
      </c>
      <c r="AS63" s="204">
        <v>0</v>
      </c>
      <c r="AT63">
        <v>0</v>
      </c>
      <c r="AU63">
        <v>0</v>
      </c>
      <c r="AV63" s="204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114.6</v>
      </c>
      <c r="L64" s="204">
        <v>21.39</v>
      </c>
      <c r="M64" s="204">
        <v>0</v>
      </c>
      <c r="N64" s="204">
        <v>23.07</v>
      </c>
      <c r="O64" s="204">
        <v>24.34</v>
      </c>
      <c r="P64" s="204">
        <v>66.540000000000006</v>
      </c>
      <c r="Q64" s="204">
        <v>3.21</v>
      </c>
      <c r="R64" s="204">
        <v>7.02</v>
      </c>
      <c r="S64" s="204">
        <v>4.4000000000000004</v>
      </c>
      <c r="T64" s="204">
        <v>0</v>
      </c>
      <c r="U64" s="204">
        <v>321.39999999999998</v>
      </c>
      <c r="V64" s="204">
        <v>2.74</v>
      </c>
      <c r="W64" s="204">
        <v>5.55</v>
      </c>
      <c r="X64" s="204">
        <v>24.13</v>
      </c>
      <c r="Y64" s="204">
        <v>0</v>
      </c>
      <c r="Z64">
        <v>0</v>
      </c>
      <c r="AA64" s="204">
        <v>8.52</v>
      </c>
      <c r="AB64" s="204">
        <v>0</v>
      </c>
      <c r="AC64" s="204">
        <v>0</v>
      </c>
      <c r="AD64" s="204">
        <v>0</v>
      </c>
      <c r="AE64" s="204">
        <v>26.1</v>
      </c>
      <c r="AF64" s="204">
        <v>0</v>
      </c>
      <c r="AG64" s="204">
        <v>0</v>
      </c>
      <c r="AH64" s="204">
        <v>0</v>
      </c>
      <c r="AI64" s="204">
        <v>44.8</v>
      </c>
      <c r="AJ64" s="204">
        <v>7.2</v>
      </c>
      <c r="AK64" s="204">
        <v>0</v>
      </c>
      <c r="AL64" s="204">
        <v>0</v>
      </c>
      <c r="AM64" s="204">
        <v>0</v>
      </c>
      <c r="AN64" s="204">
        <v>0</v>
      </c>
      <c r="AO64">
        <v>0</v>
      </c>
      <c r="AP64" s="204">
        <v>33.64</v>
      </c>
      <c r="AQ64" s="204">
        <v>11.54</v>
      </c>
      <c r="AR64" s="204">
        <v>22</v>
      </c>
      <c r="AS64" s="204">
        <v>0</v>
      </c>
      <c r="AT64">
        <v>0</v>
      </c>
      <c r="AU64">
        <v>0</v>
      </c>
      <c r="AV64" s="204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133.08000000000001</v>
      </c>
      <c r="L65" s="204">
        <v>21.39</v>
      </c>
      <c r="M65" s="204">
        <v>0</v>
      </c>
      <c r="N65" s="204">
        <v>25.24</v>
      </c>
      <c r="O65" s="204">
        <v>24.34</v>
      </c>
      <c r="P65" s="204">
        <v>66.540000000000006</v>
      </c>
      <c r="Q65" s="204">
        <v>3.21</v>
      </c>
      <c r="R65" s="204">
        <v>7.02</v>
      </c>
      <c r="S65" s="204">
        <v>4.4000000000000004</v>
      </c>
      <c r="T65" s="204">
        <v>0</v>
      </c>
      <c r="U65" s="204">
        <v>321.39999999999998</v>
      </c>
      <c r="V65" s="204">
        <v>1</v>
      </c>
      <c r="W65" s="204">
        <v>11.11</v>
      </c>
      <c r="X65" s="204">
        <v>24.13</v>
      </c>
      <c r="Y65" s="204">
        <v>0</v>
      </c>
      <c r="Z65">
        <v>0</v>
      </c>
      <c r="AA65" s="204">
        <v>8.52</v>
      </c>
      <c r="AB65" s="204">
        <v>0</v>
      </c>
      <c r="AC65" s="204">
        <v>0</v>
      </c>
      <c r="AD65" s="204">
        <v>0</v>
      </c>
      <c r="AE65" s="204">
        <v>25.78</v>
      </c>
      <c r="AF65" s="204">
        <v>0</v>
      </c>
      <c r="AG65" s="204">
        <v>0</v>
      </c>
      <c r="AH65" s="204">
        <v>0</v>
      </c>
      <c r="AI65" s="204">
        <v>52.2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>
        <v>0</v>
      </c>
      <c r="AP65" s="204">
        <v>33.64</v>
      </c>
      <c r="AQ65" s="204">
        <v>11.54</v>
      </c>
      <c r="AR65" s="204">
        <v>22</v>
      </c>
      <c r="AS65" s="204">
        <v>0</v>
      </c>
      <c r="AT65">
        <v>0</v>
      </c>
      <c r="AU65">
        <v>0</v>
      </c>
      <c r="AV65" s="204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139.91999999999999</v>
      </c>
      <c r="L66" s="204">
        <v>21.39</v>
      </c>
      <c r="M66" s="204">
        <v>0</v>
      </c>
      <c r="N66" s="204">
        <v>28.18</v>
      </c>
      <c r="O66" s="204">
        <v>24.34</v>
      </c>
      <c r="P66" s="204">
        <v>66.540000000000006</v>
      </c>
      <c r="Q66" s="204">
        <v>3.21</v>
      </c>
      <c r="R66" s="204">
        <v>7.02</v>
      </c>
      <c r="S66" s="204">
        <v>4.4000000000000004</v>
      </c>
      <c r="T66" s="204">
        <v>0</v>
      </c>
      <c r="U66" s="204">
        <v>321.39999999999998</v>
      </c>
      <c r="V66" s="204">
        <v>0.96</v>
      </c>
      <c r="W66" s="204">
        <v>11.11</v>
      </c>
      <c r="X66" s="204">
        <v>24.13</v>
      </c>
      <c r="Y66" s="204">
        <v>0</v>
      </c>
      <c r="Z66">
        <v>0</v>
      </c>
      <c r="AA66" s="204">
        <v>8.52</v>
      </c>
      <c r="AB66" s="204">
        <v>0</v>
      </c>
      <c r="AC66" s="204">
        <v>0</v>
      </c>
      <c r="AD66" s="204">
        <v>0</v>
      </c>
      <c r="AE66" s="204">
        <v>25.78</v>
      </c>
      <c r="AF66" s="204">
        <v>0</v>
      </c>
      <c r="AG66" s="204">
        <v>0</v>
      </c>
      <c r="AH66" s="204">
        <v>0</v>
      </c>
      <c r="AI66" s="204">
        <v>52.2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>
        <v>0</v>
      </c>
      <c r="AP66" s="204">
        <v>33.64</v>
      </c>
      <c r="AQ66" s="204">
        <v>11.54</v>
      </c>
      <c r="AR66" s="204">
        <v>22</v>
      </c>
      <c r="AS66" s="204">
        <v>0</v>
      </c>
      <c r="AT66">
        <v>0</v>
      </c>
      <c r="AU66">
        <v>0</v>
      </c>
      <c r="AV66" s="204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139.91999999999999</v>
      </c>
      <c r="L67" s="204">
        <v>21.39</v>
      </c>
      <c r="M67" s="204">
        <v>0</v>
      </c>
      <c r="N67" s="204">
        <v>28.99</v>
      </c>
      <c r="O67" s="204">
        <v>24.34</v>
      </c>
      <c r="P67" s="204">
        <v>66.540000000000006</v>
      </c>
      <c r="Q67" s="204">
        <v>3.21</v>
      </c>
      <c r="R67" s="204">
        <v>7.02</v>
      </c>
      <c r="S67" s="204">
        <v>4.4000000000000004</v>
      </c>
      <c r="T67" s="204">
        <v>0</v>
      </c>
      <c r="U67" s="204">
        <v>321.39999999999998</v>
      </c>
      <c r="V67" s="204">
        <v>0.96</v>
      </c>
      <c r="W67" s="204">
        <v>11.11</v>
      </c>
      <c r="X67" s="204">
        <v>24.13</v>
      </c>
      <c r="Y67" s="204">
        <v>0</v>
      </c>
      <c r="Z67">
        <v>0</v>
      </c>
      <c r="AA67" s="204">
        <v>8.52</v>
      </c>
      <c r="AB67" s="204">
        <v>0</v>
      </c>
      <c r="AC67" s="204">
        <v>0</v>
      </c>
      <c r="AD67" s="204">
        <v>0</v>
      </c>
      <c r="AE67" s="204">
        <v>25.78</v>
      </c>
      <c r="AF67" s="204">
        <v>0</v>
      </c>
      <c r="AG67" s="204">
        <v>0</v>
      </c>
      <c r="AH67" s="204">
        <v>0</v>
      </c>
      <c r="AI67" s="204">
        <v>52.2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>
        <v>0</v>
      </c>
      <c r="AP67" s="204">
        <v>33.64</v>
      </c>
      <c r="AQ67" s="204">
        <v>11.54</v>
      </c>
      <c r="AR67" s="204">
        <v>22</v>
      </c>
      <c r="AS67" s="204">
        <v>0</v>
      </c>
      <c r="AT67">
        <v>0</v>
      </c>
      <c r="AU67">
        <v>0</v>
      </c>
      <c r="AV67" s="204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139.91999999999999</v>
      </c>
      <c r="L68" s="204">
        <v>21.34</v>
      </c>
      <c r="M68" s="204">
        <v>0</v>
      </c>
      <c r="N68" s="204">
        <v>28.99</v>
      </c>
      <c r="O68" s="204">
        <v>24.34</v>
      </c>
      <c r="P68" s="204">
        <v>66.540000000000006</v>
      </c>
      <c r="Q68" s="204">
        <v>3.58</v>
      </c>
      <c r="R68" s="204">
        <v>7.43</v>
      </c>
      <c r="S68" s="204">
        <v>4.67</v>
      </c>
      <c r="T68" s="204">
        <v>0</v>
      </c>
      <c r="U68" s="204">
        <v>321.39999999999998</v>
      </c>
      <c r="V68" s="204">
        <v>0.93</v>
      </c>
      <c r="W68" s="204">
        <v>11.11</v>
      </c>
      <c r="X68" s="204">
        <v>24.13</v>
      </c>
      <c r="Y68" s="204">
        <v>0</v>
      </c>
      <c r="Z68">
        <v>0</v>
      </c>
      <c r="AA68" s="204">
        <v>8.52</v>
      </c>
      <c r="AB68" s="204">
        <v>0</v>
      </c>
      <c r="AC68" s="204">
        <v>0</v>
      </c>
      <c r="AD68" s="204">
        <v>0</v>
      </c>
      <c r="AE68" s="204">
        <v>25.78</v>
      </c>
      <c r="AF68" s="204">
        <v>0</v>
      </c>
      <c r="AG68" s="204">
        <v>0</v>
      </c>
      <c r="AH68" s="204">
        <v>0</v>
      </c>
      <c r="AI68" s="204">
        <v>52.2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>
        <v>0</v>
      </c>
      <c r="AP68" s="204">
        <v>33.64</v>
      </c>
      <c r="AQ68" s="204">
        <v>11.53</v>
      </c>
      <c r="AR68" s="204">
        <v>22</v>
      </c>
      <c r="AS68" s="204">
        <v>0</v>
      </c>
      <c r="AT68">
        <v>0</v>
      </c>
      <c r="AU68">
        <v>0</v>
      </c>
      <c r="AV68" s="204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139.91999999999999</v>
      </c>
      <c r="L69" s="204">
        <v>21.31</v>
      </c>
      <c r="M69" s="204">
        <v>0</v>
      </c>
      <c r="N69" s="204">
        <v>28.99</v>
      </c>
      <c r="O69" s="204">
        <v>24.34</v>
      </c>
      <c r="P69" s="204">
        <v>66.540000000000006</v>
      </c>
      <c r="Q69" s="204">
        <v>4.57</v>
      </c>
      <c r="R69" s="204">
        <v>10.77</v>
      </c>
      <c r="S69" s="204">
        <v>6.71</v>
      </c>
      <c r="T69" s="204">
        <v>0</v>
      </c>
      <c r="U69" s="204">
        <v>321.39999999999998</v>
      </c>
      <c r="V69" s="204">
        <v>4.4000000000000004</v>
      </c>
      <c r="W69" s="204">
        <v>11.11</v>
      </c>
      <c r="X69" s="204">
        <v>24.13</v>
      </c>
      <c r="Y69" s="204">
        <v>0</v>
      </c>
      <c r="Z69">
        <v>0</v>
      </c>
      <c r="AA69" s="204">
        <v>8.52</v>
      </c>
      <c r="AB69" s="204">
        <v>0</v>
      </c>
      <c r="AC69" s="204">
        <v>0</v>
      </c>
      <c r="AD69" s="204">
        <v>0</v>
      </c>
      <c r="AE69" s="204">
        <v>25.78</v>
      </c>
      <c r="AF69" s="204">
        <v>0</v>
      </c>
      <c r="AG69" s="204">
        <v>0</v>
      </c>
      <c r="AH69" s="204">
        <v>0</v>
      </c>
      <c r="AI69" s="204">
        <v>52.2</v>
      </c>
      <c r="AJ69" s="204">
        <v>0</v>
      </c>
      <c r="AK69" s="204">
        <v>0</v>
      </c>
      <c r="AL69" s="204">
        <v>0</v>
      </c>
      <c r="AM69" s="204">
        <v>0</v>
      </c>
      <c r="AN69" s="204">
        <v>0</v>
      </c>
      <c r="AO69">
        <v>0</v>
      </c>
      <c r="AP69" s="204">
        <v>67.94</v>
      </c>
      <c r="AQ69" s="204">
        <v>22.02</v>
      </c>
      <c r="AR69" s="204">
        <v>22</v>
      </c>
      <c r="AS69" s="204">
        <v>0</v>
      </c>
      <c r="AT69">
        <v>0</v>
      </c>
      <c r="AU69">
        <v>0</v>
      </c>
      <c r="AV69" s="204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139.91999999999999</v>
      </c>
      <c r="L70" s="204">
        <v>21.15</v>
      </c>
      <c r="M70" s="204">
        <v>0</v>
      </c>
      <c r="N70" s="204">
        <v>28.99</v>
      </c>
      <c r="O70" s="204">
        <v>24.34</v>
      </c>
      <c r="P70" s="204">
        <v>66.540000000000006</v>
      </c>
      <c r="Q70" s="204">
        <v>4.3899999999999997</v>
      </c>
      <c r="R70" s="204">
        <v>10.16</v>
      </c>
      <c r="S70" s="204">
        <v>6.45</v>
      </c>
      <c r="T70" s="204">
        <v>0</v>
      </c>
      <c r="U70" s="204">
        <v>321.39999999999998</v>
      </c>
      <c r="V70" s="204">
        <v>4.4400000000000004</v>
      </c>
      <c r="W70" s="204">
        <v>11.11</v>
      </c>
      <c r="X70" s="204">
        <v>24.13</v>
      </c>
      <c r="Y70" s="204">
        <v>0</v>
      </c>
      <c r="Z70">
        <v>0</v>
      </c>
      <c r="AA70" s="204">
        <v>8.52</v>
      </c>
      <c r="AB70" s="204">
        <v>0</v>
      </c>
      <c r="AC70" s="204">
        <v>0</v>
      </c>
      <c r="AD70" s="204">
        <v>0</v>
      </c>
      <c r="AE70" s="204">
        <v>25.78</v>
      </c>
      <c r="AF70" s="204">
        <v>0</v>
      </c>
      <c r="AG70" s="204">
        <v>0</v>
      </c>
      <c r="AH70" s="204">
        <v>0</v>
      </c>
      <c r="AI70" s="204">
        <v>52.2</v>
      </c>
      <c r="AJ70" s="204">
        <v>0</v>
      </c>
      <c r="AK70" s="204">
        <v>0</v>
      </c>
      <c r="AL70" s="204">
        <v>0</v>
      </c>
      <c r="AM70" s="204">
        <v>0</v>
      </c>
      <c r="AN70" s="204">
        <v>0</v>
      </c>
      <c r="AO70">
        <v>0</v>
      </c>
      <c r="AP70" s="204">
        <v>67.94</v>
      </c>
      <c r="AQ70" s="204">
        <v>22.02</v>
      </c>
      <c r="AR70" s="204">
        <v>22</v>
      </c>
      <c r="AS70" s="204">
        <v>0</v>
      </c>
      <c r="AT70">
        <v>0</v>
      </c>
      <c r="AU70">
        <v>0</v>
      </c>
      <c r="AV70" s="204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139.91999999999999</v>
      </c>
      <c r="L71" s="204">
        <v>41.73</v>
      </c>
      <c r="M71" s="204">
        <v>0</v>
      </c>
      <c r="N71" s="204">
        <v>28.99</v>
      </c>
      <c r="O71" s="204">
        <v>24.34</v>
      </c>
      <c r="P71" s="204">
        <v>66.540000000000006</v>
      </c>
      <c r="Q71" s="204">
        <v>4.3899999999999997</v>
      </c>
      <c r="R71" s="204">
        <v>10.35</v>
      </c>
      <c r="S71" s="204">
        <v>6.45</v>
      </c>
      <c r="T71" s="204">
        <v>0</v>
      </c>
      <c r="U71" s="204">
        <v>321.39999999999998</v>
      </c>
      <c r="V71" s="204">
        <v>4.4400000000000004</v>
      </c>
      <c r="W71" s="204">
        <v>11.11</v>
      </c>
      <c r="X71" s="204">
        <v>24.13</v>
      </c>
      <c r="Y71" s="204">
        <v>0</v>
      </c>
      <c r="Z71">
        <v>0</v>
      </c>
      <c r="AA71" s="204">
        <v>8.52</v>
      </c>
      <c r="AB71" s="204">
        <v>0</v>
      </c>
      <c r="AC71" s="204">
        <v>0</v>
      </c>
      <c r="AD71" s="204">
        <v>0</v>
      </c>
      <c r="AE71" s="204">
        <v>25.78</v>
      </c>
      <c r="AF71" s="204">
        <v>0</v>
      </c>
      <c r="AG71" s="204">
        <v>0</v>
      </c>
      <c r="AH71" s="204">
        <v>0</v>
      </c>
      <c r="AI71" s="204">
        <v>52.2</v>
      </c>
      <c r="AJ71" s="204">
        <v>0</v>
      </c>
      <c r="AK71" s="204">
        <v>0</v>
      </c>
      <c r="AL71" s="204">
        <v>0</v>
      </c>
      <c r="AM71" s="204">
        <v>0</v>
      </c>
      <c r="AN71" s="204">
        <v>0</v>
      </c>
      <c r="AO71">
        <v>0</v>
      </c>
      <c r="AP71" s="204">
        <v>67.94</v>
      </c>
      <c r="AQ71" s="204">
        <v>22.02</v>
      </c>
      <c r="AR71" s="204">
        <v>22</v>
      </c>
      <c r="AS71" s="204">
        <v>0</v>
      </c>
      <c r="AT71">
        <v>0</v>
      </c>
      <c r="AU71">
        <v>0</v>
      </c>
      <c r="AV71" s="204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164.07</v>
      </c>
      <c r="L72" s="204">
        <v>41.73</v>
      </c>
      <c r="M72" s="204">
        <v>0</v>
      </c>
      <c r="N72" s="204">
        <v>28.99</v>
      </c>
      <c r="O72" s="204">
        <v>24.34</v>
      </c>
      <c r="P72" s="204">
        <v>66.540000000000006</v>
      </c>
      <c r="Q72" s="204">
        <v>4.3899999999999997</v>
      </c>
      <c r="R72" s="204">
        <v>10.35</v>
      </c>
      <c r="S72" s="204">
        <v>6.45</v>
      </c>
      <c r="T72" s="204">
        <v>0</v>
      </c>
      <c r="U72" s="204">
        <v>321.39999999999998</v>
      </c>
      <c r="V72" s="204">
        <v>4.4400000000000004</v>
      </c>
      <c r="W72" s="204">
        <v>11.11</v>
      </c>
      <c r="X72" s="204">
        <v>24.13</v>
      </c>
      <c r="Y72" s="204">
        <v>0</v>
      </c>
      <c r="Z72">
        <v>0</v>
      </c>
      <c r="AA72" s="204">
        <v>8.52</v>
      </c>
      <c r="AB72" s="204">
        <v>0</v>
      </c>
      <c r="AC72" s="204">
        <v>0</v>
      </c>
      <c r="AD72" s="204">
        <v>0</v>
      </c>
      <c r="AE72" s="204">
        <v>25.78</v>
      </c>
      <c r="AF72" s="204">
        <v>0</v>
      </c>
      <c r="AG72" s="204">
        <v>0</v>
      </c>
      <c r="AH72" s="204">
        <v>0</v>
      </c>
      <c r="AI72" s="204">
        <v>52.2</v>
      </c>
      <c r="AJ72" s="204">
        <v>0</v>
      </c>
      <c r="AK72" s="204">
        <v>0</v>
      </c>
      <c r="AL72" s="204">
        <v>0</v>
      </c>
      <c r="AM72" s="204">
        <v>0</v>
      </c>
      <c r="AN72" s="204">
        <v>0</v>
      </c>
      <c r="AO72">
        <v>0</v>
      </c>
      <c r="AP72" s="204">
        <v>67.94</v>
      </c>
      <c r="AQ72" s="204">
        <v>22.02</v>
      </c>
      <c r="AR72" s="204">
        <v>16.239999999999998</v>
      </c>
      <c r="AS72" s="204">
        <v>0</v>
      </c>
      <c r="AT72">
        <v>0</v>
      </c>
      <c r="AU72">
        <v>0</v>
      </c>
      <c r="AV72" s="204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164.07</v>
      </c>
      <c r="L73" s="204">
        <v>41.73</v>
      </c>
      <c r="M73" s="204">
        <v>0</v>
      </c>
      <c r="N73" s="204">
        <v>28.99</v>
      </c>
      <c r="O73" s="204">
        <v>24.34</v>
      </c>
      <c r="P73" s="204">
        <v>66.540000000000006</v>
      </c>
      <c r="Q73" s="204">
        <v>4.3899999999999997</v>
      </c>
      <c r="R73" s="204">
        <v>10.35</v>
      </c>
      <c r="S73" s="204">
        <v>6.45</v>
      </c>
      <c r="T73" s="204">
        <v>0</v>
      </c>
      <c r="U73" s="204">
        <v>321.39999999999998</v>
      </c>
      <c r="V73" s="204">
        <v>4.4400000000000004</v>
      </c>
      <c r="W73" s="204">
        <v>11.11</v>
      </c>
      <c r="X73" s="204">
        <v>24.13</v>
      </c>
      <c r="Y73" s="204">
        <v>0</v>
      </c>
      <c r="Z73">
        <v>0</v>
      </c>
      <c r="AA73" s="204">
        <v>8.52</v>
      </c>
      <c r="AB73" s="204">
        <v>0</v>
      </c>
      <c r="AC73" s="204">
        <v>0</v>
      </c>
      <c r="AD73" s="204">
        <v>0</v>
      </c>
      <c r="AE73" s="204">
        <v>25.78</v>
      </c>
      <c r="AF73" s="204">
        <v>0</v>
      </c>
      <c r="AG73" s="204">
        <v>0</v>
      </c>
      <c r="AH73" s="204">
        <v>0</v>
      </c>
      <c r="AI73" s="204">
        <v>48.6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>
        <v>0</v>
      </c>
      <c r="AP73" s="204">
        <v>67.94</v>
      </c>
      <c r="AQ73" s="204">
        <v>22.02</v>
      </c>
      <c r="AR73" s="204">
        <v>8.2200000000000006</v>
      </c>
      <c r="AS73" s="204">
        <v>0</v>
      </c>
      <c r="AT73">
        <v>0</v>
      </c>
      <c r="AU73">
        <v>0</v>
      </c>
      <c r="AV73" s="204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157.69999999999999</v>
      </c>
      <c r="L74" s="204">
        <v>41.73</v>
      </c>
      <c r="M74" s="204">
        <v>0</v>
      </c>
      <c r="N74" s="204">
        <v>28.99</v>
      </c>
      <c r="O74" s="204">
        <v>24.34</v>
      </c>
      <c r="P74" s="204">
        <v>66.540000000000006</v>
      </c>
      <c r="Q74" s="204">
        <v>4.3899999999999997</v>
      </c>
      <c r="R74" s="204">
        <v>10.35</v>
      </c>
      <c r="S74" s="204">
        <v>6.45</v>
      </c>
      <c r="T74" s="204">
        <v>0</v>
      </c>
      <c r="U74" s="204">
        <v>321.39999999999998</v>
      </c>
      <c r="V74" s="204">
        <v>4.4400000000000004</v>
      </c>
      <c r="W74" s="204">
        <v>11.11</v>
      </c>
      <c r="X74" s="204">
        <v>24.13</v>
      </c>
      <c r="Y74" s="204">
        <v>0</v>
      </c>
      <c r="Z74">
        <v>0</v>
      </c>
      <c r="AA74" s="204">
        <v>8.52</v>
      </c>
      <c r="AB74" s="204">
        <v>0</v>
      </c>
      <c r="AC74" s="204">
        <v>0</v>
      </c>
      <c r="AD74" s="204">
        <v>0</v>
      </c>
      <c r="AE74" s="204">
        <v>25.78</v>
      </c>
      <c r="AF74" s="204">
        <v>0</v>
      </c>
      <c r="AG74" s="204">
        <v>0</v>
      </c>
      <c r="AH74" s="204">
        <v>0</v>
      </c>
      <c r="AI74" s="204">
        <v>48.6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>
        <v>0</v>
      </c>
      <c r="AP74" s="204">
        <v>67.94</v>
      </c>
      <c r="AQ74" s="204">
        <v>22.02</v>
      </c>
      <c r="AR74" s="204">
        <v>3</v>
      </c>
      <c r="AS74" s="204">
        <v>0</v>
      </c>
      <c r="AT74">
        <v>0</v>
      </c>
      <c r="AU74">
        <v>0</v>
      </c>
      <c r="AV74" s="204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157.69999999999999</v>
      </c>
      <c r="L75" s="204">
        <v>41.73</v>
      </c>
      <c r="M75" s="204">
        <v>0</v>
      </c>
      <c r="N75" s="204">
        <v>28.99</v>
      </c>
      <c r="O75" s="204">
        <v>24.34</v>
      </c>
      <c r="P75" s="204">
        <v>66.540000000000006</v>
      </c>
      <c r="Q75" s="204">
        <v>4.3899999999999997</v>
      </c>
      <c r="R75" s="204">
        <v>10.35</v>
      </c>
      <c r="S75" s="204">
        <v>6.45</v>
      </c>
      <c r="T75" s="204">
        <v>0</v>
      </c>
      <c r="U75" s="204">
        <v>321.39999999999998</v>
      </c>
      <c r="V75" s="204">
        <v>4.4400000000000004</v>
      </c>
      <c r="W75" s="204">
        <v>11.11</v>
      </c>
      <c r="X75" s="204">
        <v>24.13</v>
      </c>
      <c r="Y75" s="204">
        <v>0</v>
      </c>
      <c r="Z75">
        <v>0</v>
      </c>
      <c r="AA75" s="204">
        <v>0</v>
      </c>
      <c r="AB75" s="204">
        <v>3.5</v>
      </c>
      <c r="AC75" s="204">
        <v>0</v>
      </c>
      <c r="AD75" s="204">
        <v>0</v>
      </c>
      <c r="AE75" s="204">
        <v>25.8</v>
      </c>
      <c r="AF75" s="204">
        <v>0</v>
      </c>
      <c r="AG75" s="204">
        <v>0</v>
      </c>
      <c r="AH75" s="204">
        <v>0</v>
      </c>
      <c r="AI75" s="204">
        <v>48.6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>
        <v>0</v>
      </c>
      <c r="AP75" s="204">
        <v>67.94</v>
      </c>
      <c r="AQ75" s="204">
        <v>22.02</v>
      </c>
      <c r="AR75" s="204">
        <v>0</v>
      </c>
      <c r="AS75" s="204">
        <v>0</v>
      </c>
      <c r="AT75">
        <v>0</v>
      </c>
      <c r="AU75">
        <v>0</v>
      </c>
      <c r="AV75" s="204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157.69999999999999</v>
      </c>
      <c r="L76" s="204">
        <v>41.73</v>
      </c>
      <c r="M76" s="204">
        <v>0</v>
      </c>
      <c r="N76" s="204">
        <v>28.99</v>
      </c>
      <c r="O76" s="204">
        <v>24.34</v>
      </c>
      <c r="P76" s="204">
        <v>66.540000000000006</v>
      </c>
      <c r="Q76" s="204">
        <v>4.3899999999999997</v>
      </c>
      <c r="R76" s="204">
        <v>10.35</v>
      </c>
      <c r="S76" s="204">
        <v>6.45</v>
      </c>
      <c r="T76" s="204">
        <v>0</v>
      </c>
      <c r="U76" s="204">
        <v>321.39999999999998</v>
      </c>
      <c r="V76" s="204">
        <v>4.4400000000000004</v>
      </c>
      <c r="W76" s="204">
        <v>11.11</v>
      </c>
      <c r="X76" s="204">
        <v>24.13</v>
      </c>
      <c r="Y76" s="204">
        <v>0</v>
      </c>
      <c r="Z76">
        <v>0</v>
      </c>
      <c r="AA76" s="204">
        <v>0</v>
      </c>
      <c r="AB76" s="204">
        <v>3.5</v>
      </c>
      <c r="AC76" s="204">
        <v>0</v>
      </c>
      <c r="AD76" s="204">
        <v>0</v>
      </c>
      <c r="AE76" s="204">
        <v>25.8</v>
      </c>
      <c r="AF76" s="204">
        <v>0</v>
      </c>
      <c r="AG76" s="204">
        <v>0</v>
      </c>
      <c r="AH76" s="204">
        <v>0</v>
      </c>
      <c r="AI76" s="204">
        <v>48.6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>
        <v>0</v>
      </c>
      <c r="AP76" s="204">
        <v>67.94</v>
      </c>
      <c r="AQ76" s="204">
        <v>22.02</v>
      </c>
      <c r="AR76" s="204">
        <v>0</v>
      </c>
      <c r="AS76" s="204">
        <v>0</v>
      </c>
      <c r="AT76">
        <v>0</v>
      </c>
      <c r="AU76">
        <v>0</v>
      </c>
      <c r="AV76" s="204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157.69999999999999</v>
      </c>
      <c r="L77" s="204">
        <v>41.73</v>
      </c>
      <c r="M77" s="204">
        <v>0</v>
      </c>
      <c r="N77" s="204">
        <v>28.99</v>
      </c>
      <c r="O77" s="204">
        <v>24.34</v>
      </c>
      <c r="P77" s="204">
        <v>66.540000000000006</v>
      </c>
      <c r="Q77" s="204">
        <v>4.3899999999999997</v>
      </c>
      <c r="R77" s="204">
        <v>10.35</v>
      </c>
      <c r="S77" s="204">
        <v>6.45</v>
      </c>
      <c r="T77" s="204">
        <v>0</v>
      </c>
      <c r="U77" s="204">
        <v>321.39999999999998</v>
      </c>
      <c r="V77" s="204">
        <v>4.4400000000000004</v>
      </c>
      <c r="W77" s="204">
        <v>11.11</v>
      </c>
      <c r="X77" s="204">
        <v>24.13</v>
      </c>
      <c r="Y77" s="204">
        <v>0</v>
      </c>
      <c r="Z77">
        <v>0</v>
      </c>
      <c r="AA77" s="204">
        <v>0</v>
      </c>
      <c r="AB77" s="204">
        <v>3.5</v>
      </c>
      <c r="AC77" s="204">
        <v>0</v>
      </c>
      <c r="AD77" s="204">
        <v>0</v>
      </c>
      <c r="AE77" s="204">
        <v>25.8</v>
      </c>
      <c r="AF77" s="204">
        <v>0</v>
      </c>
      <c r="AG77" s="204">
        <v>0</v>
      </c>
      <c r="AH77" s="204">
        <v>0</v>
      </c>
      <c r="AI77" s="204">
        <v>48.6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>
        <v>0</v>
      </c>
      <c r="AP77" s="204">
        <v>67.94</v>
      </c>
      <c r="AQ77" s="204">
        <v>22.02</v>
      </c>
      <c r="AR77" s="204">
        <v>0</v>
      </c>
      <c r="AS77" s="204">
        <v>0</v>
      </c>
      <c r="AT77">
        <v>0</v>
      </c>
      <c r="AU77">
        <v>0</v>
      </c>
      <c r="AV77" s="204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157.69999999999999</v>
      </c>
      <c r="L78" s="204">
        <v>41.73</v>
      </c>
      <c r="M78" s="204">
        <v>0</v>
      </c>
      <c r="N78" s="204">
        <v>28.99</v>
      </c>
      <c r="O78" s="204">
        <v>24.34</v>
      </c>
      <c r="P78" s="204">
        <v>66.540000000000006</v>
      </c>
      <c r="Q78" s="204">
        <v>4.3899999999999997</v>
      </c>
      <c r="R78" s="204">
        <v>10.35</v>
      </c>
      <c r="S78" s="204">
        <v>6.45</v>
      </c>
      <c r="T78" s="204">
        <v>0</v>
      </c>
      <c r="U78" s="204">
        <v>321.39999999999998</v>
      </c>
      <c r="V78" s="204">
        <v>4.4400000000000004</v>
      </c>
      <c r="W78" s="204">
        <v>11.11</v>
      </c>
      <c r="X78" s="204">
        <v>24.13</v>
      </c>
      <c r="Y78" s="204">
        <v>0</v>
      </c>
      <c r="Z78">
        <v>0</v>
      </c>
      <c r="AA78" s="204">
        <v>0</v>
      </c>
      <c r="AB78" s="204">
        <v>3.5</v>
      </c>
      <c r="AC78" s="204">
        <v>0</v>
      </c>
      <c r="AD78" s="204">
        <v>0</v>
      </c>
      <c r="AE78" s="204">
        <v>25.8</v>
      </c>
      <c r="AF78" s="204">
        <v>0</v>
      </c>
      <c r="AG78" s="204">
        <v>0</v>
      </c>
      <c r="AH78" s="204">
        <v>0</v>
      </c>
      <c r="AI78" s="204">
        <v>48.6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>
        <v>0</v>
      </c>
      <c r="AP78" s="204">
        <v>67.94</v>
      </c>
      <c r="AQ78" s="204">
        <v>22.02</v>
      </c>
      <c r="AR78" s="204">
        <v>0</v>
      </c>
      <c r="AS78" s="204">
        <v>0</v>
      </c>
      <c r="AT78">
        <v>0</v>
      </c>
      <c r="AU78">
        <v>0</v>
      </c>
      <c r="AV78" s="204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157.69999999999999</v>
      </c>
      <c r="L79" s="204">
        <v>41.73</v>
      </c>
      <c r="M79" s="204">
        <v>0</v>
      </c>
      <c r="N79" s="204">
        <v>28.99</v>
      </c>
      <c r="O79" s="204">
        <v>24.34</v>
      </c>
      <c r="P79" s="204">
        <v>66.540000000000006</v>
      </c>
      <c r="Q79" s="204">
        <v>4.3899999999999997</v>
      </c>
      <c r="R79" s="204">
        <v>10.35</v>
      </c>
      <c r="S79" s="204">
        <v>6.45</v>
      </c>
      <c r="T79" s="204">
        <v>0</v>
      </c>
      <c r="U79" s="204">
        <v>321.39999999999998</v>
      </c>
      <c r="V79" s="204">
        <v>4.4400000000000004</v>
      </c>
      <c r="W79" s="204">
        <v>11.11</v>
      </c>
      <c r="X79" s="204">
        <v>24.13</v>
      </c>
      <c r="Y79" s="204">
        <v>0</v>
      </c>
      <c r="Z79">
        <v>0</v>
      </c>
      <c r="AA79" s="204">
        <v>0</v>
      </c>
      <c r="AB79" s="204">
        <v>3.5</v>
      </c>
      <c r="AC79" s="204">
        <v>0</v>
      </c>
      <c r="AD79" s="204">
        <v>0</v>
      </c>
      <c r="AE79" s="204">
        <v>25.8</v>
      </c>
      <c r="AF79" s="204">
        <v>0</v>
      </c>
      <c r="AG79" s="204">
        <v>0</v>
      </c>
      <c r="AH79" s="204">
        <v>0</v>
      </c>
      <c r="AI79" s="204">
        <v>48.6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>
        <v>0</v>
      </c>
      <c r="AP79" s="204">
        <v>67.94</v>
      </c>
      <c r="AQ79" s="204">
        <v>22.02</v>
      </c>
      <c r="AR79" s="204">
        <v>0</v>
      </c>
      <c r="AS79" s="204">
        <v>0</v>
      </c>
      <c r="AT79">
        <v>0</v>
      </c>
      <c r="AU79">
        <v>0</v>
      </c>
      <c r="AV79" s="204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157.69999999999999</v>
      </c>
      <c r="L80" s="204">
        <v>41.73</v>
      </c>
      <c r="M80" s="204">
        <v>0</v>
      </c>
      <c r="N80" s="204">
        <v>28.99</v>
      </c>
      <c r="O80" s="204">
        <v>24.34</v>
      </c>
      <c r="P80" s="204">
        <v>66.540000000000006</v>
      </c>
      <c r="Q80" s="204">
        <v>4.3899999999999997</v>
      </c>
      <c r="R80" s="204">
        <v>10.35</v>
      </c>
      <c r="S80" s="204">
        <v>6.45</v>
      </c>
      <c r="T80" s="204">
        <v>0</v>
      </c>
      <c r="U80" s="204">
        <v>321.39999999999998</v>
      </c>
      <c r="V80" s="204">
        <v>4.4400000000000004</v>
      </c>
      <c r="W80" s="204">
        <v>11.11</v>
      </c>
      <c r="X80" s="204">
        <v>24.13</v>
      </c>
      <c r="Y80" s="204">
        <v>0</v>
      </c>
      <c r="Z80">
        <v>0</v>
      </c>
      <c r="AA80" s="204">
        <v>0</v>
      </c>
      <c r="AB80" s="204">
        <v>3.5</v>
      </c>
      <c r="AC80" s="204">
        <v>0</v>
      </c>
      <c r="AD80" s="204">
        <v>0</v>
      </c>
      <c r="AE80" s="204">
        <v>25.8</v>
      </c>
      <c r="AF80" s="204">
        <v>0</v>
      </c>
      <c r="AG80" s="204">
        <v>0</v>
      </c>
      <c r="AH80" s="204">
        <v>0</v>
      </c>
      <c r="AI80" s="204">
        <v>48.6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>
        <v>0</v>
      </c>
      <c r="AP80" s="204">
        <v>67.94</v>
      </c>
      <c r="AQ80" s="204">
        <v>22.02</v>
      </c>
      <c r="AR80" s="204">
        <v>0</v>
      </c>
      <c r="AS80" s="204">
        <v>0</v>
      </c>
      <c r="AT80">
        <v>0</v>
      </c>
      <c r="AU80">
        <v>0</v>
      </c>
      <c r="AV80" s="204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157.69999999999999</v>
      </c>
      <c r="L81" s="204">
        <v>41.73</v>
      </c>
      <c r="M81" s="204">
        <v>0</v>
      </c>
      <c r="N81" s="204">
        <v>28.99</v>
      </c>
      <c r="O81" s="204">
        <v>24.34</v>
      </c>
      <c r="P81" s="204">
        <v>66.540000000000006</v>
      </c>
      <c r="Q81" s="204">
        <v>4.3899999999999997</v>
      </c>
      <c r="R81" s="204">
        <v>10.35</v>
      </c>
      <c r="S81" s="204">
        <v>6.45</v>
      </c>
      <c r="T81" s="204">
        <v>0</v>
      </c>
      <c r="U81" s="204">
        <v>321.39999999999998</v>
      </c>
      <c r="V81" s="204">
        <v>4.4400000000000004</v>
      </c>
      <c r="W81" s="204">
        <v>11.11</v>
      </c>
      <c r="X81" s="204">
        <v>24.13</v>
      </c>
      <c r="Y81" s="204">
        <v>0</v>
      </c>
      <c r="Z81">
        <v>0</v>
      </c>
      <c r="AA81" s="204">
        <v>0</v>
      </c>
      <c r="AB81" s="204">
        <v>3.5</v>
      </c>
      <c r="AC81" s="204">
        <v>0</v>
      </c>
      <c r="AD81" s="204">
        <v>0</v>
      </c>
      <c r="AE81" s="204">
        <v>25.8</v>
      </c>
      <c r="AF81" s="204">
        <v>0</v>
      </c>
      <c r="AG81" s="204">
        <v>0</v>
      </c>
      <c r="AH81" s="204">
        <v>0</v>
      </c>
      <c r="AI81" s="204">
        <v>48.6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>
        <v>0</v>
      </c>
      <c r="AP81" s="204">
        <v>67.94</v>
      </c>
      <c r="AQ81" s="204">
        <v>22.02</v>
      </c>
      <c r="AR81" s="204">
        <v>0</v>
      </c>
      <c r="AS81" s="204">
        <v>0</v>
      </c>
      <c r="AT81">
        <v>0</v>
      </c>
      <c r="AU81">
        <v>0</v>
      </c>
      <c r="AV81" s="204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157.69999999999999</v>
      </c>
      <c r="L82" s="204">
        <v>41.73</v>
      </c>
      <c r="M82" s="204">
        <v>0</v>
      </c>
      <c r="N82" s="204">
        <v>28.99</v>
      </c>
      <c r="O82" s="204">
        <v>24.34</v>
      </c>
      <c r="P82" s="204">
        <v>66.540000000000006</v>
      </c>
      <c r="Q82" s="204">
        <v>4.3899999999999997</v>
      </c>
      <c r="R82" s="204">
        <v>10.35</v>
      </c>
      <c r="S82" s="204">
        <v>6.45</v>
      </c>
      <c r="T82" s="204">
        <v>0</v>
      </c>
      <c r="U82" s="204">
        <v>321.39999999999998</v>
      </c>
      <c r="V82" s="204">
        <v>4.4400000000000004</v>
      </c>
      <c r="W82" s="204">
        <v>11.11</v>
      </c>
      <c r="X82" s="204">
        <v>24.13</v>
      </c>
      <c r="Y82" s="204">
        <v>0</v>
      </c>
      <c r="Z82">
        <v>0</v>
      </c>
      <c r="AA82" s="204">
        <v>0</v>
      </c>
      <c r="AB82" s="204">
        <v>3.5</v>
      </c>
      <c r="AC82" s="204">
        <v>0</v>
      </c>
      <c r="AD82" s="204">
        <v>0</v>
      </c>
      <c r="AE82" s="204">
        <v>25.8</v>
      </c>
      <c r="AF82" s="204">
        <v>0</v>
      </c>
      <c r="AG82" s="204">
        <v>0</v>
      </c>
      <c r="AH82" s="204">
        <v>0</v>
      </c>
      <c r="AI82" s="204">
        <v>48.6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>
        <v>0</v>
      </c>
      <c r="AP82" s="204">
        <v>67.94</v>
      </c>
      <c r="AQ82" s="204">
        <v>22.02</v>
      </c>
      <c r="AR82" s="204">
        <v>0</v>
      </c>
      <c r="AS82" s="204">
        <v>0</v>
      </c>
      <c r="AT82">
        <v>0</v>
      </c>
      <c r="AU82">
        <v>0</v>
      </c>
      <c r="AV82" s="204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157.69999999999999</v>
      </c>
      <c r="L83" s="204">
        <v>41.73</v>
      </c>
      <c r="M83" s="204">
        <v>0</v>
      </c>
      <c r="N83" s="204">
        <v>28.99</v>
      </c>
      <c r="O83" s="204">
        <v>24.34</v>
      </c>
      <c r="P83" s="204">
        <v>66.540000000000006</v>
      </c>
      <c r="Q83" s="204">
        <v>4.3899999999999997</v>
      </c>
      <c r="R83" s="204">
        <v>10.35</v>
      </c>
      <c r="S83" s="204">
        <v>6.45</v>
      </c>
      <c r="T83" s="204">
        <v>0</v>
      </c>
      <c r="U83" s="204">
        <v>321.39999999999998</v>
      </c>
      <c r="V83" s="204">
        <v>4.4400000000000004</v>
      </c>
      <c r="W83" s="204">
        <v>11.11</v>
      </c>
      <c r="X83" s="204">
        <v>24.13</v>
      </c>
      <c r="Y83" s="204">
        <v>0</v>
      </c>
      <c r="Z83">
        <v>0</v>
      </c>
      <c r="AA83" s="204">
        <v>0</v>
      </c>
      <c r="AB83" s="204">
        <v>4.45</v>
      </c>
      <c r="AC83" s="204">
        <v>0</v>
      </c>
      <c r="AD83" s="204">
        <v>0</v>
      </c>
      <c r="AE83" s="204">
        <v>25.8</v>
      </c>
      <c r="AF83" s="204">
        <v>0</v>
      </c>
      <c r="AG83" s="204">
        <v>0</v>
      </c>
      <c r="AH83" s="204">
        <v>0</v>
      </c>
      <c r="AI83" s="204">
        <v>48.6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>
        <v>0</v>
      </c>
      <c r="AP83" s="204">
        <v>67.94</v>
      </c>
      <c r="AQ83" s="204">
        <v>22.02</v>
      </c>
      <c r="AR83" s="204">
        <v>0</v>
      </c>
      <c r="AS83" s="204">
        <v>0</v>
      </c>
      <c r="AT83">
        <v>0</v>
      </c>
      <c r="AU83">
        <v>0</v>
      </c>
      <c r="AV83" s="204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157.69999999999999</v>
      </c>
      <c r="L84" s="204">
        <v>41.73</v>
      </c>
      <c r="M84" s="204">
        <v>0</v>
      </c>
      <c r="N84" s="204">
        <v>28.99</v>
      </c>
      <c r="O84" s="204">
        <v>24.34</v>
      </c>
      <c r="P84" s="204">
        <v>66.540000000000006</v>
      </c>
      <c r="Q84" s="204">
        <v>4.3899999999999997</v>
      </c>
      <c r="R84" s="204">
        <v>10.35</v>
      </c>
      <c r="S84" s="204">
        <v>6.45</v>
      </c>
      <c r="T84" s="204">
        <v>0</v>
      </c>
      <c r="U84" s="204">
        <v>321.39999999999998</v>
      </c>
      <c r="V84" s="204">
        <v>4.4400000000000004</v>
      </c>
      <c r="W84" s="204">
        <v>11.11</v>
      </c>
      <c r="X84" s="204">
        <v>24.13</v>
      </c>
      <c r="Y84" s="204">
        <v>0</v>
      </c>
      <c r="Z84">
        <v>0</v>
      </c>
      <c r="AA84" s="204">
        <v>0</v>
      </c>
      <c r="AB84" s="204">
        <v>4.45</v>
      </c>
      <c r="AC84" s="204">
        <v>0</v>
      </c>
      <c r="AD84" s="204">
        <v>0</v>
      </c>
      <c r="AE84" s="204">
        <v>25.8</v>
      </c>
      <c r="AF84" s="204">
        <v>0</v>
      </c>
      <c r="AG84" s="204">
        <v>0</v>
      </c>
      <c r="AH84" s="204">
        <v>0</v>
      </c>
      <c r="AI84" s="204">
        <v>48.6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>
        <v>0</v>
      </c>
      <c r="AP84" s="204">
        <v>67.94</v>
      </c>
      <c r="AQ84" s="204">
        <v>22.02</v>
      </c>
      <c r="AR84" s="204">
        <v>0</v>
      </c>
      <c r="AS84" s="204">
        <v>0</v>
      </c>
      <c r="AT84">
        <v>0</v>
      </c>
      <c r="AU84">
        <v>0</v>
      </c>
      <c r="AV84" s="204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157.69999999999999</v>
      </c>
      <c r="L85" s="204">
        <v>41.73</v>
      </c>
      <c r="M85" s="204">
        <v>0</v>
      </c>
      <c r="N85" s="204">
        <v>28.99</v>
      </c>
      <c r="O85" s="204">
        <v>24.34</v>
      </c>
      <c r="P85" s="204">
        <v>66.540000000000006</v>
      </c>
      <c r="Q85" s="204">
        <v>4.3899999999999997</v>
      </c>
      <c r="R85" s="204">
        <v>10.35</v>
      </c>
      <c r="S85" s="204">
        <v>6.45</v>
      </c>
      <c r="T85" s="204">
        <v>0</v>
      </c>
      <c r="U85" s="204">
        <v>321.39999999999998</v>
      </c>
      <c r="V85" s="204">
        <v>4.4400000000000004</v>
      </c>
      <c r="W85" s="204">
        <v>11.11</v>
      </c>
      <c r="X85" s="204">
        <v>24.13</v>
      </c>
      <c r="Y85" s="204">
        <v>0</v>
      </c>
      <c r="Z85">
        <v>0</v>
      </c>
      <c r="AA85" s="204">
        <v>0</v>
      </c>
      <c r="AB85" s="204">
        <v>4.45</v>
      </c>
      <c r="AC85" s="204">
        <v>0</v>
      </c>
      <c r="AD85" s="204">
        <v>0</v>
      </c>
      <c r="AE85" s="204">
        <v>25.8</v>
      </c>
      <c r="AF85" s="204">
        <v>0</v>
      </c>
      <c r="AG85" s="204">
        <v>0</v>
      </c>
      <c r="AH85" s="204">
        <v>0</v>
      </c>
      <c r="AI85" s="204">
        <v>48.6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>
        <v>0</v>
      </c>
      <c r="AP85" s="204">
        <v>67.94</v>
      </c>
      <c r="AQ85" s="204">
        <v>22.02</v>
      </c>
      <c r="AR85" s="204">
        <v>0</v>
      </c>
      <c r="AS85" s="204">
        <v>0</v>
      </c>
      <c r="AT85">
        <v>0</v>
      </c>
      <c r="AU85">
        <v>0</v>
      </c>
      <c r="AV85" s="204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99.8</v>
      </c>
      <c r="L86" s="204">
        <v>41.73</v>
      </c>
      <c r="M86" s="204">
        <v>0</v>
      </c>
      <c r="N86" s="204">
        <v>28.99</v>
      </c>
      <c r="O86" s="204">
        <v>24.34</v>
      </c>
      <c r="P86" s="204">
        <v>66.540000000000006</v>
      </c>
      <c r="Q86" s="204">
        <v>4.3899999999999997</v>
      </c>
      <c r="R86" s="204">
        <v>10.35</v>
      </c>
      <c r="S86" s="204">
        <v>6.45</v>
      </c>
      <c r="T86" s="204">
        <v>0</v>
      </c>
      <c r="U86" s="204">
        <v>321.39999999999998</v>
      </c>
      <c r="V86" s="204">
        <v>4.4400000000000004</v>
      </c>
      <c r="W86" s="204">
        <v>11.11</v>
      </c>
      <c r="X86" s="204">
        <v>24.13</v>
      </c>
      <c r="Y86" s="204">
        <v>0</v>
      </c>
      <c r="Z86">
        <v>0</v>
      </c>
      <c r="AA86" s="204">
        <v>0</v>
      </c>
      <c r="AB86" s="204">
        <v>4.45</v>
      </c>
      <c r="AC86" s="204">
        <v>0</v>
      </c>
      <c r="AD86" s="204">
        <v>0</v>
      </c>
      <c r="AE86" s="204">
        <v>25.8</v>
      </c>
      <c r="AF86" s="204">
        <v>0</v>
      </c>
      <c r="AG86" s="204">
        <v>0</v>
      </c>
      <c r="AH86" s="204">
        <v>0</v>
      </c>
      <c r="AI86" s="204">
        <v>48.6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>
        <v>0</v>
      </c>
      <c r="AP86" s="204">
        <v>67.94</v>
      </c>
      <c r="AQ86" s="204">
        <v>22.02</v>
      </c>
      <c r="AR86" s="204">
        <v>0</v>
      </c>
      <c r="AS86" s="204">
        <v>0</v>
      </c>
      <c r="AT86">
        <v>0</v>
      </c>
      <c r="AU86">
        <v>0</v>
      </c>
      <c r="AV86" s="204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82.66</v>
      </c>
      <c r="L87" s="204">
        <v>30.54</v>
      </c>
      <c r="M87" s="204">
        <v>0</v>
      </c>
      <c r="N87" s="204">
        <v>28.99</v>
      </c>
      <c r="O87" s="204">
        <v>24.34</v>
      </c>
      <c r="P87" s="204">
        <v>66.540000000000006</v>
      </c>
      <c r="Q87" s="204">
        <v>4.3899999999999997</v>
      </c>
      <c r="R87" s="204">
        <v>10.35</v>
      </c>
      <c r="S87" s="204">
        <v>6.45</v>
      </c>
      <c r="T87" s="204">
        <v>0</v>
      </c>
      <c r="U87" s="204">
        <v>321.39999999999998</v>
      </c>
      <c r="V87" s="204">
        <v>4.4400000000000004</v>
      </c>
      <c r="W87" s="204">
        <v>11.11</v>
      </c>
      <c r="X87" s="204">
        <v>24.13</v>
      </c>
      <c r="Y87" s="204">
        <v>0</v>
      </c>
      <c r="Z87">
        <v>0</v>
      </c>
      <c r="AA87" s="204">
        <v>0</v>
      </c>
      <c r="AB87" s="204">
        <v>4.45</v>
      </c>
      <c r="AC87" s="204">
        <v>0</v>
      </c>
      <c r="AD87" s="204">
        <v>0</v>
      </c>
      <c r="AE87" s="204">
        <v>25.8</v>
      </c>
      <c r="AF87" s="204">
        <v>0</v>
      </c>
      <c r="AG87" s="204">
        <v>0</v>
      </c>
      <c r="AH87" s="204">
        <v>0</v>
      </c>
      <c r="AI87" s="204">
        <v>48.58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>
        <v>0</v>
      </c>
      <c r="AP87" s="204">
        <v>67.94</v>
      </c>
      <c r="AQ87" s="204">
        <v>22.02</v>
      </c>
      <c r="AR87" s="204">
        <v>0</v>
      </c>
      <c r="AS87" s="204">
        <v>0</v>
      </c>
      <c r="AT87">
        <v>0</v>
      </c>
      <c r="AU87">
        <v>0</v>
      </c>
      <c r="AV87" s="204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82.66</v>
      </c>
      <c r="L88" s="204">
        <v>21.66</v>
      </c>
      <c r="M88" s="204">
        <v>0</v>
      </c>
      <c r="N88" s="204">
        <v>28.99</v>
      </c>
      <c r="O88" s="204">
        <v>24.34</v>
      </c>
      <c r="P88" s="204">
        <v>66.540000000000006</v>
      </c>
      <c r="Q88" s="204">
        <v>4.3899999999999997</v>
      </c>
      <c r="R88" s="204">
        <v>10.35</v>
      </c>
      <c r="S88" s="204">
        <v>6.45</v>
      </c>
      <c r="T88" s="204">
        <v>0</v>
      </c>
      <c r="U88" s="204">
        <v>321.39999999999998</v>
      </c>
      <c r="V88" s="204">
        <v>4.4400000000000004</v>
      </c>
      <c r="W88" s="204">
        <v>11.11</v>
      </c>
      <c r="X88" s="204">
        <v>24.13</v>
      </c>
      <c r="Y88" s="204">
        <v>0</v>
      </c>
      <c r="Z88">
        <v>0</v>
      </c>
      <c r="AA88" s="204">
        <v>0</v>
      </c>
      <c r="AB88" s="204">
        <v>4.45</v>
      </c>
      <c r="AC88" s="204">
        <v>0</v>
      </c>
      <c r="AD88" s="204">
        <v>0</v>
      </c>
      <c r="AE88" s="204">
        <v>25.8</v>
      </c>
      <c r="AF88" s="204">
        <v>0</v>
      </c>
      <c r="AG88" s="204">
        <v>0</v>
      </c>
      <c r="AH88" s="204">
        <v>0</v>
      </c>
      <c r="AI88" s="204">
        <v>48.58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>
        <v>0</v>
      </c>
      <c r="AP88" s="204">
        <v>67.94</v>
      </c>
      <c r="AQ88" s="204">
        <v>22.02</v>
      </c>
      <c r="AR88" s="204">
        <v>0</v>
      </c>
      <c r="AS88" s="204">
        <v>0</v>
      </c>
      <c r="AT88">
        <v>0</v>
      </c>
      <c r="AU88">
        <v>0</v>
      </c>
      <c r="AV88" s="204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87.47</v>
      </c>
      <c r="L89" s="204">
        <v>21.15</v>
      </c>
      <c r="M89" s="204">
        <v>0</v>
      </c>
      <c r="N89" s="204">
        <v>28.99</v>
      </c>
      <c r="O89" s="204">
        <v>24.34</v>
      </c>
      <c r="P89" s="204">
        <v>66.540000000000006</v>
      </c>
      <c r="Q89" s="204">
        <v>4.57</v>
      </c>
      <c r="R89" s="204">
        <v>10.35</v>
      </c>
      <c r="S89" s="204">
        <v>6.45</v>
      </c>
      <c r="T89" s="204">
        <v>0</v>
      </c>
      <c r="U89" s="204">
        <v>321.39999999999998</v>
      </c>
      <c r="V89" s="204">
        <v>4.4400000000000004</v>
      </c>
      <c r="W89" s="204">
        <v>11.11</v>
      </c>
      <c r="X89" s="204">
        <v>24.13</v>
      </c>
      <c r="Y89" s="204">
        <v>0</v>
      </c>
      <c r="Z89">
        <v>0</v>
      </c>
      <c r="AA89" s="204">
        <v>0</v>
      </c>
      <c r="AB89" s="204">
        <v>4.45</v>
      </c>
      <c r="AC89" s="204">
        <v>0</v>
      </c>
      <c r="AD89" s="204">
        <v>0</v>
      </c>
      <c r="AE89" s="204">
        <v>25.8</v>
      </c>
      <c r="AF89" s="204">
        <v>0</v>
      </c>
      <c r="AG89" s="204">
        <v>0</v>
      </c>
      <c r="AH89" s="204">
        <v>0</v>
      </c>
      <c r="AI89" s="204">
        <v>48.58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>
        <v>0</v>
      </c>
      <c r="AP89" s="204">
        <v>67.94</v>
      </c>
      <c r="AQ89" s="204">
        <v>22.02</v>
      </c>
      <c r="AR89" s="204">
        <v>0</v>
      </c>
      <c r="AS89" s="204">
        <v>0</v>
      </c>
      <c r="AT89">
        <v>0</v>
      </c>
      <c r="AU89">
        <v>0</v>
      </c>
      <c r="AV89" s="204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87.47</v>
      </c>
      <c r="L90" s="204">
        <v>21.15</v>
      </c>
      <c r="M90" s="204">
        <v>0</v>
      </c>
      <c r="N90" s="204">
        <v>28.99</v>
      </c>
      <c r="O90" s="204">
        <v>24.34</v>
      </c>
      <c r="P90" s="204">
        <v>66.540000000000006</v>
      </c>
      <c r="Q90" s="204">
        <v>4.57</v>
      </c>
      <c r="R90" s="204">
        <v>10.35</v>
      </c>
      <c r="S90" s="204">
        <v>6.45</v>
      </c>
      <c r="T90" s="204">
        <v>0</v>
      </c>
      <c r="U90" s="204">
        <v>321.39999999999998</v>
      </c>
      <c r="V90" s="204">
        <v>4.4400000000000004</v>
      </c>
      <c r="W90" s="204">
        <v>11.11</v>
      </c>
      <c r="X90" s="204">
        <v>24.13</v>
      </c>
      <c r="Y90" s="204">
        <v>0</v>
      </c>
      <c r="Z90">
        <v>0</v>
      </c>
      <c r="AA90" s="204">
        <v>0</v>
      </c>
      <c r="AB90" s="204">
        <v>4.45</v>
      </c>
      <c r="AC90" s="204">
        <v>0</v>
      </c>
      <c r="AD90" s="204">
        <v>0</v>
      </c>
      <c r="AE90" s="204">
        <v>25.8</v>
      </c>
      <c r="AF90" s="204">
        <v>0</v>
      </c>
      <c r="AG90" s="204">
        <v>0</v>
      </c>
      <c r="AH90" s="204">
        <v>0</v>
      </c>
      <c r="AI90" s="204">
        <v>48.58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>
        <v>0</v>
      </c>
      <c r="AP90" s="204">
        <v>67.94</v>
      </c>
      <c r="AQ90" s="204">
        <v>22.02</v>
      </c>
      <c r="AR90" s="204">
        <v>0</v>
      </c>
      <c r="AS90" s="204">
        <v>0</v>
      </c>
      <c r="AT90">
        <v>0</v>
      </c>
      <c r="AU90">
        <v>0</v>
      </c>
      <c r="AV90" s="204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87.47</v>
      </c>
      <c r="L91" s="204">
        <v>21.15</v>
      </c>
      <c r="M91" s="204">
        <v>0</v>
      </c>
      <c r="N91" s="204">
        <v>28.99</v>
      </c>
      <c r="O91" s="204">
        <v>24.34</v>
      </c>
      <c r="P91" s="204">
        <v>66.540000000000006</v>
      </c>
      <c r="Q91" s="204">
        <v>1.37</v>
      </c>
      <c r="R91" s="204">
        <v>2.88</v>
      </c>
      <c r="S91" s="204">
        <v>1.93</v>
      </c>
      <c r="T91" s="204">
        <v>0</v>
      </c>
      <c r="U91" s="204">
        <v>321.39999999999998</v>
      </c>
      <c r="V91" s="204">
        <v>0.96</v>
      </c>
      <c r="W91" s="204">
        <v>11.11</v>
      </c>
      <c r="X91" s="204">
        <v>24.13</v>
      </c>
      <c r="Y91" s="204">
        <v>0</v>
      </c>
      <c r="Z91">
        <v>0</v>
      </c>
      <c r="AA91" s="204">
        <v>0</v>
      </c>
      <c r="AB91" s="204">
        <v>4.45</v>
      </c>
      <c r="AC91" s="204">
        <v>0</v>
      </c>
      <c r="AD91" s="204">
        <v>0</v>
      </c>
      <c r="AE91" s="204">
        <v>25.8</v>
      </c>
      <c r="AF91" s="204">
        <v>0</v>
      </c>
      <c r="AG91" s="204">
        <v>0</v>
      </c>
      <c r="AH91" s="204">
        <v>0</v>
      </c>
      <c r="AI91" s="204">
        <v>48.58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>
        <v>0</v>
      </c>
      <c r="AP91" s="204">
        <v>33.64</v>
      </c>
      <c r="AQ91" s="204">
        <v>11.54</v>
      </c>
      <c r="AR91" s="204">
        <v>0</v>
      </c>
      <c r="AS91" s="204">
        <v>0</v>
      </c>
      <c r="AT91">
        <v>0</v>
      </c>
      <c r="AU91">
        <v>0</v>
      </c>
      <c r="AV91" s="204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87.47</v>
      </c>
      <c r="L92" s="204">
        <v>21.15</v>
      </c>
      <c r="M92" s="204">
        <v>0</v>
      </c>
      <c r="N92" s="204">
        <v>28.99</v>
      </c>
      <c r="O92" s="204">
        <v>24.34</v>
      </c>
      <c r="P92" s="204">
        <v>66.540000000000006</v>
      </c>
      <c r="Q92" s="204">
        <v>1.37</v>
      </c>
      <c r="R92" s="204">
        <v>2.88</v>
      </c>
      <c r="S92" s="204">
        <v>1.92</v>
      </c>
      <c r="T92" s="204">
        <v>0</v>
      </c>
      <c r="U92" s="204">
        <v>321.39999999999998</v>
      </c>
      <c r="V92" s="204">
        <v>0.96</v>
      </c>
      <c r="W92" s="204">
        <v>11.11</v>
      </c>
      <c r="X92" s="204">
        <v>24.13</v>
      </c>
      <c r="Y92" s="204">
        <v>0</v>
      </c>
      <c r="Z92">
        <v>0</v>
      </c>
      <c r="AA92" s="204">
        <v>0</v>
      </c>
      <c r="AB92" s="204">
        <v>4.45</v>
      </c>
      <c r="AC92" s="204">
        <v>0</v>
      </c>
      <c r="AD92" s="204">
        <v>0</v>
      </c>
      <c r="AE92" s="204">
        <v>25.8</v>
      </c>
      <c r="AF92" s="204">
        <v>0</v>
      </c>
      <c r="AG92" s="204">
        <v>0</v>
      </c>
      <c r="AH92" s="204">
        <v>0</v>
      </c>
      <c r="AI92" s="204">
        <v>48.58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>
        <v>0</v>
      </c>
      <c r="AP92" s="204">
        <v>33.64</v>
      </c>
      <c r="AQ92" s="204">
        <v>11.54</v>
      </c>
      <c r="AR92" s="204">
        <v>0</v>
      </c>
      <c r="AS92" s="204">
        <v>0</v>
      </c>
      <c r="AT92">
        <v>0</v>
      </c>
      <c r="AU92">
        <v>0</v>
      </c>
      <c r="AV92" s="204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87.47</v>
      </c>
      <c r="L93" s="204">
        <v>21.15</v>
      </c>
      <c r="M93" s="204">
        <v>0</v>
      </c>
      <c r="N93" s="204">
        <v>28.99</v>
      </c>
      <c r="O93" s="204">
        <v>24.34</v>
      </c>
      <c r="P93" s="204">
        <v>66.540000000000006</v>
      </c>
      <c r="Q93" s="204">
        <v>1.37</v>
      </c>
      <c r="R93" s="204">
        <v>2.88</v>
      </c>
      <c r="S93" s="204">
        <v>1.92</v>
      </c>
      <c r="T93" s="204">
        <v>0</v>
      </c>
      <c r="U93" s="204">
        <v>321.39999999999998</v>
      </c>
      <c r="V93" s="204">
        <v>0.96</v>
      </c>
      <c r="W93" s="204">
        <v>11.11</v>
      </c>
      <c r="X93" s="204">
        <v>24.13</v>
      </c>
      <c r="Y93" s="204">
        <v>0</v>
      </c>
      <c r="Z93">
        <v>0</v>
      </c>
      <c r="AA93" s="204">
        <v>0</v>
      </c>
      <c r="AB93" s="204">
        <v>4.45</v>
      </c>
      <c r="AC93" s="204">
        <v>0</v>
      </c>
      <c r="AD93" s="204">
        <v>0</v>
      </c>
      <c r="AE93" s="204">
        <v>26.59</v>
      </c>
      <c r="AF93" s="204">
        <v>0</v>
      </c>
      <c r="AG93" s="204">
        <v>0</v>
      </c>
      <c r="AH93" s="204">
        <v>0</v>
      </c>
      <c r="AI93" s="204">
        <v>48.58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>
        <v>0</v>
      </c>
      <c r="AP93" s="204">
        <v>33.64</v>
      </c>
      <c r="AQ93" s="204">
        <v>11.54</v>
      </c>
      <c r="AR93" s="204">
        <v>0</v>
      </c>
      <c r="AS93" s="204">
        <v>0</v>
      </c>
      <c r="AT93">
        <v>0</v>
      </c>
      <c r="AU93">
        <v>0</v>
      </c>
      <c r="AV93" s="204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87.47</v>
      </c>
      <c r="L94" s="204">
        <v>21.15</v>
      </c>
      <c r="M94" s="204">
        <v>0</v>
      </c>
      <c r="N94" s="204">
        <v>28.99</v>
      </c>
      <c r="O94" s="204">
        <v>24.34</v>
      </c>
      <c r="P94" s="204">
        <v>66.540000000000006</v>
      </c>
      <c r="Q94" s="204">
        <v>1.37</v>
      </c>
      <c r="R94" s="204">
        <v>2.88</v>
      </c>
      <c r="S94" s="204">
        <v>1.92</v>
      </c>
      <c r="T94" s="204">
        <v>0</v>
      </c>
      <c r="U94" s="204">
        <v>321.39999999999998</v>
      </c>
      <c r="V94" s="204">
        <v>0.96</v>
      </c>
      <c r="W94" s="204">
        <v>11.11</v>
      </c>
      <c r="X94" s="204">
        <v>24.13</v>
      </c>
      <c r="Y94" s="204">
        <v>0</v>
      </c>
      <c r="Z94">
        <v>0</v>
      </c>
      <c r="AA94" s="204">
        <v>0</v>
      </c>
      <c r="AB94" s="204">
        <v>4.45</v>
      </c>
      <c r="AC94" s="204">
        <v>0</v>
      </c>
      <c r="AD94" s="204">
        <v>0</v>
      </c>
      <c r="AE94" s="204">
        <v>26.59</v>
      </c>
      <c r="AF94" s="204">
        <v>0</v>
      </c>
      <c r="AG94" s="204">
        <v>0</v>
      </c>
      <c r="AH94" s="204">
        <v>0</v>
      </c>
      <c r="AI94" s="204">
        <v>48.58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>
        <v>0</v>
      </c>
      <c r="AP94" s="204">
        <v>33.64</v>
      </c>
      <c r="AQ94" s="204">
        <v>11.54</v>
      </c>
      <c r="AR94" s="204">
        <v>0</v>
      </c>
      <c r="AS94" s="204">
        <v>0</v>
      </c>
      <c r="AT94">
        <v>0</v>
      </c>
      <c r="AU94">
        <v>0</v>
      </c>
      <c r="AV94" s="204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87.51</v>
      </c>
      <c r="L95" s="204">
        <v>21.15</v>
      </c>
      <c r="M95" s="204">
        <v>0</v>
      </c>
      <c r="N95" s="204">
        <v>28.99</v>
      </c>
      <c r="O95" s="204">
        <v>24.34</v>
      </c>
      <c r="P95" s="204">
        <v>66.540000000000006</v>
      </c>
      <c r="Q95" s="204">
        <v>1.37</v>
      </c>
      <c r="R95" s="204">
        <v>2.88</v>
      </c>
      <c r="S95" s="204">
        <v>1.92</v>
      </c>
      <c r="T95" s="204">
        <v>0</v>
      </c>
      <c r="U95" s="204">
        <v>321.39999999999998</v>
      </c>
      <c r="V95" s="204">
        <v>0.97</v>
      </c>
      <c r="W95" s="204">
        <v>10.53</v>
      </c>
      <c r="X95" s="204">
        <v>24.13</v>
      </c>
      <c r="Y95" s="204">
        <v>0</v>
      </c>
      <c r="Z95">
        <v>0</v>
      </c>
      <c r="AA95" s="204">
        <v>0</v>
      </c>
      <c r="AB95" s="204">
        <v>4.45</v>
      </c>
      <c r="AC95" s="204">
        <v>0</v>
      </c>
      <c r="AD95" s="204">
        <v>0</v>
      </c>
      <c r="AE95" s="204">
        <v>26.59</v>
      </c>
      <c r="AF95" s="204">
        <v>0</v>
      </c>
      <c r="AG95" s="204">
        <v>0</v>
      </c>
      <c r="AH95" s="204">
        <v>0</v>
      </c>
      <c r="AI95" s="204">
        <v>48.58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>
        <v>0</v>
      </c>
      <c r="AP95" s="204">
        <v>33.64</v>
      </c>
      <c r="AQ95" s="204">
        <v>11.54</v>
      </c>
      <c r="AR95" s="204">
        <v>0</v>
      </c>
      <c r="AS95" s="204">
        <v>0</v>
      </c>
      <c r="AT95">
        <v>0</v>
      </c>
      <c r="AU95">
        <v>0</v>
      </c>
      <c r="AV95" s="204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87.51</v>
      </c>
      <c r="L96" s="204">
        <v>21.15</v>
      </c>
      <c r="M96" s="204">
        <v>0</v>
      </c>
      <c r="N96" s="204">
        <v>28.99</v>
      </c>
      <c r="O96" s="204">
        <v>24.34</v>
      </c>
      <c r="P96" s="204">
        <v>66.540000000000006</v>
      </c>
      <c r="Q96" s="204">
        <v>1.37</v>
      </c>
      <c r="R96" s="204">
        <v>2.88</v>
      </c>
      <c r="S96" s="204">
        <v>1.92</v>
      </c>
      <c r="T96" s="204">
        <v>0</v>
      </c>
      <c r="U96" s="204">
        <v>321.39999999999998</v>
      </c>
      <c r="V96" s="204">
        <v>0.98</v>
      </c>
      <c r="W96" s="204">
        <v>10.53</v>
      </c>
      <c r="X96" s="204">
        <v>24.13</v>
      </c>
      <c r="Y96" s="204">
        <v>0</v>
      </c>
      <c r="Z96">
        <v>0</v>
      </c>
      <c r="AA96" s="204">
        <v>0</v>
      </c>
      <c r="AB96" s="204">
        <v>4.45</v>
      </c>
      <c r="AC96" s="204">
        <v>0</v>
      </c>
      <c r="AD96" s="204">
        <v>0</v>
      </c>
      <c r="AE96" s="204">
        <v>26.59</v>
      </c>
      <c r="AF96" s="204">
        <v>0</v>
      </c>
      <c r="AG96" s="204">
        <v>0</v>
      </c>
      <c r="AH96" s="204">
        <v>0</v>
      </c>
      <c r="AI96" s="204">
        <v>48.58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>
        <v>0</v>
      </c>
      <c r="AP96" s="204">
        <v>33.64</v>
      </c>
      <c r="AQ96" s="204">
        <v>11.54</v>
      </c>
      <c r="AR96" s="204">
        <v>0</v>
      </c>
      <c r="AS96" s="204">
        <v>0</v>
      </c>
      <c r="AT96">
        <v>0</v>
      </c>
      <c r="AU96">
        <v>0</v>
      </c>
      <c r="AV96" s="204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87.51</v>
      </c>
      <c r="L97" s="204">
        <v>21.15</v>
      </c>
      <c r="M97" s="204">
        <v>0</v>
      </c>
      <c r="N97" s="204">
        <v>28.99</v>
      </c>
      <c r="O97" s="204">
        <v>24.34</v>
      </c>
      <c r="P97" s="204">
        <v>66.540000000000006</v>
      </c>
      <c r="Q97" s="204">
        <v>1.37</v>
      </c>
      <c r="R97" s="204">
        <v>2.88</v>
      </c>
      <c r="S97" s="204">
        <v>1.92</v>
      </c>
      <c r="T97" s="204">
        <v>0</v>
      </c>
      <c r="U97" s="204">
        <v>321.39999999999998</v>
      </c>
      <c r="V97" s="204">
        <v>0.98</v>
      </c>
      <c r="W97" s="204">
        <v>6.05</v>
      </c>
      <c r="X97" s="204">
        <v>24.13</v>
      </c>
      <c r="Y97" s="204">
        <v>0</v>
      </c>
      <c r="Z97">
        <v>0</v>
      </c>
      <c r="AA97" s="204">
        <v>0</v>
      </c>
      <c r="AB97" s="204">
        <v>4.45</v>
      </c>
      <c r="AC97" s="204">
        <v>0</v>
      </c>
      <c r="AD97" s="204">
        <v>0</v>
      </c>
      <c r="AE97" s="204">
        <v>26.59</v>
      </c>
      <c r="AF97" s="204">
        <v>0</v>
      </c>
      <c r="AG97" s="204">
        <v>0</v>
      </c>
      <c r="AH97" s="204">
        <v>0</v>
      </c>
      <c r="AI97" s="204">
        <v>48.58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>
        <v>0</v>
      </c>
      <c r="AP97" s="204">
        <v>33.64</v>
      </c>
      <c r="AQ97" s="204">
        <v>11.54</v>
      </c>
      <c r="AR97" s="204">
        <v>0</v>
      </c>
      <c r="AS97" s="204">
        <v>0</v>
      </c>
      <c r="AT97">
        <v>0</v>
      </c>
      <c r="AU97">
        <v>0</v>
      </c>
      <c r="AV97" s="204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87.51</v>
      </c>
      <c r="L98" s="204">
        <v>21.15</v>
      </c>
      <c r="M98" s="204">
        <v>0</v>
      </c>
      <c r="N98" s="204">
        <v>28.99</v>
      </c>
      <c r="O98" s="204">
        <v>24.34</v>
      </c>
      <c r="P98" s="204">
        <v>66.540000000000006</v>
      </c>
      <c r="Q98" s="204">
        <v>1.37</v>
      </c>
      <c r="R98" s="204">
        <v>2.88</v>
      </c>
      <c r="S98" s="204">
        <v>1.92</v>
      </c>
      <c r="T98" s="204">
        <v>0</v>
      </c>
      <c r="U98" s="204">
        <v>321.39999999999998</v>
      </c>
      <c r="V98" s="204">
        <v>0.98</v>
      </c>
      <c r="W98" s="204">
        <v>6.05</v>
      </c>
      <c r="X98" s="204">
        <v>24.13</v>
      </c>
      <c r="Y98" s="204">
        <v>0</v>
      </c>
      <c r="Z98">
        <v>0</v>
      </c>
      <c r="AA98" s="204">
        <v>0</v>
      </c>
      <c r="AB98" s="204">
        <v>4.45</v>
      </c>
      <c r="AC98" s="204">
        <v>0</v>
      </c>
      <c r="AD98" s="204">
        <v>0</v>
      </c>
      <c r="AE98" s="204">
        <v>18.11</v>
      </c>
      <c r="AF98" s="204">
        <v>0</v>
      </c>
      <c r="AG98" s="204">
        <v>0</v>
      </c>
      <c r="AH98" s="204">
        <v>0</v>
      </c>
      <c r="AI98" s="204">
        <v>48.58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>
        <v>0</v>
      </c>
      <c r="AP98" s="204">
        <v>33.64</v>
      </c>
      <c r="AQ98" s="204">
        <v>11.54</v>
      </c>
      <c r="AR98" s="204">
        <v>0</v>
      </c>
      <c r="AS98" s="204">
        <v>0</v>
      </c>
      <c r="AT98">
        <v>0</v>
      </c>
      <c r="AU98">
        <v>0</v>
      </c>
      <c r="AV98" s="204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2.7492875000000017</v>
      </c>
      <c r="L99">
        <f t="shared" si="0"/>
        <v>0.68150000000000077</v>
      </c>
      <c r="M99">
        <f t="shared" si="0"/>
        <v>0</v>
      </c>
      <c r="N99">
        <f t="shared" si="0"/>
        <v>0.64429999999999876</v>
      </c>
      <c r="O99">
        <f t="shared" si="0"/>
        <v>0.58415999999999968</v>
      </c>
      <c r="P99">
        <f t="shared" si="0"/>
        <v>1.5969599999999993</v>
      </c>
      <c r="Q99">
        <f t="shared" si="0"/>
        <v>6.1384999999999912E-2</v>
      </c>
      <c r="R99">
        <f t="shared" si="0"/>
        <v>0.14997250000000006</v>
      </c>
      <c r="S99">
        <f t="shared" si="0"/>
        <v>9.5812499999999912E-2</v>
      </c>
      <c r="T99">
        <f t="shared" si="0"/>
        <v>0</v>
      </c>
      <c r="U99">
        <f t="shared" si="0"/>
        <v>7.7088075000000131</v>
      </c>
      <c r="V99">
        <f t="shared" si="0"/>
        <v>8.42025E-2</v>
      </c>
      <c r="W99">
        <f t="shared" si="0"/>
        <v>0.23293500000000006</v>
      </c>
      <c r="X99">
        <f t="shared" si="0"/>
        <v>0.66553750000000145</v>
      </c>
      <c r="Y99">
        <f t="shared" si="0"/>
        <v>0</v>
      </c>
      <c r="Z99">
        <f t="shared" si="0"/>
        <v>0</v>
      </c>
      <c r="AA99">
        <f t="shared" si="0"/>
        <v>0.15302999999999989</v>
      </c>
      <c r="AB99">
        <f t="shared" si="0"/>
        <v>2.4800000000000013E-2</v>
      </c>
      <c r="AC99">
        <f t="shared" si="0"/>
        <v>0</v>
      </c>
      <c r="AD99">
        <f t="shared" si="0"/>
        <v>0</v>
      </c>
      <c r="AE99">
        <f t="shared" si="0"/>
        <v>0.62013750000000012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1.0161399999999994</v>
      </c>
      <c r="AJ99">
        <f t="shared" si="0"/>
        <v>2.7000000000000003E-2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1.1464375</v>
      </c>
      <c r="AQ99">
        <f t="shared" si="0"/>
        <v>0.39145499999999955</v>
      </c>
      <c r="AR99">
        <f t="shared" si="0"/>
        <v>0.22553750000000003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4"/>
    </row>
    <row r="3" spans="1:96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4.95</v>
      </c>
      <c r="L3" s="204">
        <v>203.78</v>
      </c>
      <c r="M3" s="204">
        <v>27.13</v>
      </c>
      <c r="N3" s="204">
        <v>35.03</v>
      </c>
      <c r="O3" s="204">
        <v>0</v>
      </c>
      <c r="P3" s="204">
        <v>41.2</v>
      </c>
      <c r="Q3" s="204">
        <v>3.27</v>
      </c>
      <c r="R3" s="204">
        <v>6.87</v>
      </c>
      <c r="S3" s="204">
        <v>5.19</v>
      </c>
      <c r="T3" s="204">
        <v>0</v>
      </c>
      <c r="U3" s="204">
        <v>24.17</v>
      </c>
      <c r="V3" s="204">
        <v>4.7300000000000004</v>
      </c>
      <c r="W3" s="204">
        <v>7.68</v>
      </c>
      <c r="X3" s="204">
        <v>24.07</v>
      </c>
      <c r="Y3" s="204">
        <v>0</v>
      </c>
      <c r="Z3">
        <v>0</v>
      </c>
      <c r="AA3" s="204">
        <v>11.12</v>
      </c>
      <c r="AB3" s="204">
        <v>0</v>
      </c>
      <c r="AC3" s="204">
        <v>0</v>
      </c>
      <c r="AD3" s="204">
        <v>0</v>
      </c>
      <c r="AE3" s="204">
        <v>31.9</v>
      </c>
      <c r="AF3" s="204">
        <v>0</v>
      </c>
      <c r="AG3" s="204">
        <v>0</v>
      </c>
      <c r="AH3" s="204">
        <v>0</v>
      </c>
      <c r="AI3" s="204">
        <v>58.54</v>
      </c>
      <c r="AJ3" s="204">
        <v>0</v>
      </c>
      <c r="AK3" s="204">
        <v>0</v>
      </c>
      <c r="AL3" s="204">
        <v>0</v>
      </c>
      <c r="AM3" s="204">
        <v>0</v>
      </c>
      <c r="AN3" s="204">
        <v>0</v>
      </c>
      <c r="AO3">
        <v>0</v>
      </c>
      <c r="AP3" s="204">
        <v>44.21</v>
      </c>
      <c r="AQ3" s="204">
        <v>14.42</v>
      </c>
      <c r="AR3" s="204">
        <v>0</v>
      </c>
      <c r="AS3" s="204">
        <v>0</v>
      </c>
      <c r="AT3">
        <v>0</v>
      </c>
      <c r="AU3">
        <v>0</v>
      </c>
      <c r="AV3" s="204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4.95</v>
      </c>
      <c r="L4" s="204">
        <v>203.78</v>
      </c>
      <c r="M4" s="204">
        <v>27.13</v>
      </c>
      <c r="N4" s="204">
        <v>35.03</v>
      </c>
      <c r="O4" s="204">
        <v>0</v>
      </c>
      <c r="P4" s="204">
        <v>41.2</v>
      </c>
      <c r="Q4" s="204">
        <v>3.24</v>
      </c>
      <c r="R4" s="204">
        <v>6.87</v>
      </c>
      <c r="S4" s="204">
        <v>4.37</v>
      </c>
      <c r="T4" s="204">
        <v>0</v>
      </c>
      <c r="U4" s="204">
        <v>24.22</v>
      </c>
      <c r="V4" s="204">
        <v>4.58</v>
      </c>
      <c r="W4" s="204">
        <v>7.68</v>
      </c>
      <c r="X4" s="204">
        <v>24.07</v>
      </c>
      <c r="Y4" s="204">
        <v>0</v>
      </c>
      <c r="Z4">
        <v>0</v>
      </c>
      <c r="AA4" s="204">
        <v>11.12</v>
      </c>
      <c r="AB4" s="204">
        <v>0</v>
      </c>
      <c r="AC4" s="204">
        <v>0</v>
      </c>
      <c r="AD4" s="204">
        <v>0</v>
      </c>
      <c r="AE4" s="204">
        <v>31.9</v>
      </c>
      <c r="AF4" s="204">
        <v>0</v>
      </c>
      <c r="AG4" s="204">
        <v>0</v>
      </c>
      <c r="AH4" s="204">
        <v>0</v>
      </c>
      <c r="AI4" s="204">
        <v>58.54</v>
      </c>
      <c r="AJ4" s="204">
        <v>0</v>
      </c>
      <c r="AK4" s="204">
        <v>0</v>
      </c>
      <c r="AL4" s="204">
        <v>0</v>
      </c>
      <c r="AM4" s="204">
        <v>0</v>
      </c>
      <c r="AN4" s="204">
        <v>0</v>
      </c>
      <c r="AO4">
        <v>0</v>
      </c>
      <c r="AP4" s="204">
        <v>44.21</v>
      </c>
      <c r="AQ4" s="204">
        <v>14.42</v>
      </c>
      <c r="AR4" s="204">
        <v>0</v>
      </c>
      <c r="AS4" s="204">
        <v>0</v>
      </c>
      <c r="AT4">
        <v>0</v>
      </c>
      <c r="AU4">
        <v>0</v>
      </c>
      <c r="AV4" s="204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4.95</v>
      </c>
      <c r="L5" s="204">
        <v>203.78</v>
      </c>
      <c r="M5" s="204">
        <v>27.13</v>
      </c>
      <c r="N5" s="204">
        <v>35.03</v>
      </c>
      <c r="O5" s="204">
        <v>0</v>
      </c>
      <c r="P5" s="204">
        <v>41.2</v>
      </c>
      <c r="Q5" s="204">
        <v>3.24</v>
      </c>
      <c r="R5" s="204">
        <v>6.87</v>
      </c>
      <c r="S5" s="204">
        <v>4.28</v>
      </c>
      <c r="T5" s="204">
        <v>0</v>
      </c>
      <c r="U5" s="204">
        <v>24.22</v>
      </c>
      <c r="V5" s="204">
        <v>3.62</v>
      </c>
      <c r="W5" s="204">
        <v>7.38</v>
      </c>
      <c r="X5" s="204">
        <v>24.05</v>
      </c>
      <c r="Y5" s="204">
        <v>0</v>
      </c>
      <c r="Z5">
        <v>0</v>
      </c>
      <c r="AA5" s="204">
        <v>11.12</v>
      </c>
      <c r="AB5" s="204">
        <v>0</v>
      </c>
      <c r="AC5" s="204">
        <v>0</v>
      </c>
      <c r="AD5" s="204">
        <v>0</v>
      </c>
      <c r="AE5" s="204">
        <v>31.9</v>
      </c>
      <c r="AF5" s="204">
        <v>0</v>
      </c>
      <c r="AG5" s="204">
        <v>0</v>
      </c>
      <c r="AH5" s="204">
        <v>0</v>
      </c>
      <c r="AI5" s="204">
        <v>58.54</v>
      </c>
      <c r="AJ5" s="204">
        <v>0</v>
      </c>
      <c r="AK5" s="204">
        <v>0</v>
      </c>
      <c r="AL5" s="204">
        <v>0</v>
      </c>
      <c r="AM5" s="204">
        <v>0</v>
      </c>
      <c r="AN5" s="204">
        <v>0</v>
      </c>
      <c r="AO5">
        <v>0</v>
      </c>
      <c r="AP5" s="204">
        <v>44.21</v>
      </c>
      <c r="AQ5" s="204">
        <v>14.42</v>
      </c>
      <c r="AR5" s="204">
        <v>0</v>
      </c>
      <c r="AS5" s="204">
        <v>0</v>
      </c>
      <c r="AT5">
        <v>0</v>
      </c>
      <c r="AU5">
        <v>0</v>
      </c>
      <c r="AV5" s="204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4.95</v>
      </c>
      <c r="L6" s="204">
        <v>203.78</v>
      </c>
      <c r="M6" s="204">
        <v>27.13</v>
      </c>
      <c r="N6" s="204">
        <v>35.03</v>
      </c>
      <c r="O6" s="204">
        <v>0</v>
      </c>
      <c r="P6" s="204">
        <v>41.2</v>
      </c>
      <c r="Q6" s="204">
        <v>3.24</v>
      </c>
      <c r="R6" s="204">
        <v>6.87</v>
      </c>
      <c r="S6" s="204">
        <v>4.28</v>
      </c>
      <c r="T6" s="204">
        <v>0</v>
      </c>
      <c r="U6" s="204">
        <v>24.22</v>
      </c>
      <c r="V6" s="204">
        <v>3.62</v>
      </c>
      <c r="W6" s="204">
        <v>7.38</v>
      </c>
      <c r="X6" s="204">
        <v>24.05</v>
      </c>
      <c r="Y6" s="204">
        <v>0</v>
      </c>
      <c r="Z6">
        <v>0</v>
      </c>
      <c r="AA6" s="204">
        <v>11.12</v>
      </c>
      <c r="AB6" s="204">
        <v>0</v>
      </c>
      <c r="AC6" s="204">
        <v>0</v>
      </c>
      <c r="AD6" s="204">
        <v>0</v>
      </c>
      <c r="AE6" s="204">
        <v>31.32</v>
      </c>
      <c r="AF6" s="204">
        <v>0</v>
      </c>
      <c r="AG6" s="204">
        <v>0</v>
      </c>
      <c r="AH6" s="204">
        <v>0</v>
      </c>
      <c r="AI6" s="204">
        <v>58.54</v>
      </c>
      <c r="AJ6" s="204">
        <v>0</v>
      </c>
      <c r="AK6" s="204">
        <v>0</v>
      </c>
      <c r="AL6" s="204">
        <v>0</v>
      </c>
      <c r="AM6" s="204">
        <v>0</v>
      </c>
      <c r="AN6" s="204">
        <v>0</v>
      </c>
      <c r="AO6">
        <v>0</v>
      </c>
      <c r="AP6" s="204">
        <v>44.21</v>
      </c>
      <c r="AQ6" s="204">
        <v>14.42</v>
      </c>
      <c r="AR6" s="204">
        <v>0</v>
      </c>
      <c r="AS6" s="204">
        <v>0</v>
      </c>
      <c r="AT6">
        <v>0</v>
      </c>
      <c r="AU6">
        <v>0</v>
      </c>
      <c r="AV6" s="204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4.95</v>
      </c>
      <c r="L7" s="204">
        <v>203.78</v>
      </c>
      <c r="M7" s="204">
        <v>27.13</v>
      </c>
      <c r="N7" s="204">
        <v>35.03</v>
      </c>
      <c r="O7" s="204">
        <v>0</v>
      </c>
      <c r="P7" s="204">
        <v>41.2</v>
      </c>
      <c r="Q7" s="204">
        <v>3.24</v>
      </c>
      <c r="R7" s="204">
        <v>6.87</v>
      </c>
      <c r="S7" s="204">
        <v>4.28</v>
      </c>
      <c r="T7" s="204">
        <v>0</v>
      </c>
      <c r="U7" s="204">
        <v>24.22</v>
      </c>
      <c r="V7" s="204">
        <v>4.58</v>
      </c>
      <c r="W7" s="204">
        <v>7.38</v>
      </c>
      <c r="X7" s="204">
        <v>24.05</v>
      </c>
      <c r="Y7" s="204">
        <v>0</v>
      </c>
      <c r="Z7">
        <v>0</v>
      </c>
      <c r="AA7" s="204">
        <v>11.12</v>
      </c>
      <c r="AB7" s="204">
        <v>0</v>
      </c>
      <c r="AC7" s="204">
        <v>0</v>
      </c>
      <c r="AD7" s="204">
        <v>0</v>
      </c>
      <c r="AE7" s="204">
        <v>31.32</v>
      </c>
      <c r="AF7" s="204">
        <v>0</v>
      </c>
      <c r="AG7" s="204">
        <v>0</v>
      </c>
      <c r="AH7" s="204">
        <v>0</v>
      </c>
      <c r="AI7" s="204">
        <v>58.54</v>
      </c>
      <c r="AJ7" s="204">
        <v>0</v>
      </c>
      <c r="AK7" s="204">
        <v>0</v>
      </c>
      <c r="AL7" s="204">
        <v>0</v>
      </c>
      <c r="AM7" s="204">
        <v>0</v>
      </c>
      <c r="AN7" s="204">
        <v>0</v>
      </c>
      <c r="AO7">
        <v>0</v>
      </c>
      <c r="AP7" s="204">
        <v>44.21</v>
      </c>
      <c r="AQ7" s="204">
        <v>14.42</v>
      </c>
      <c r="AR7" s="204">
        <v>0</v>
      </c>
      <c r="AS7" s="204">
        <v>0</v>
      </c>
      <c r="AT7">
        <v>0</v>
      </c>
      <c r="AU7">
        <v>0</v>
      </c>
      <c r="AV7" s="204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4.95</v>
      </c>
      <c r="L8" s="204">
        <v>203.78</v>
      </c>
      <c r="M8" s="204">
        <v>27.13</v>
      </c>
      <c r="N8" s="204">
        <v>35.03</v>
      </c>
      <c r="O8" s="204">
        <v>0</v>
      </c>
      <c r="P8" s="204">
        <v>41.2</v>
      </c>
      <c r="Q8" s="204">
        <v>3.24</v>
      </c>
      <c r="R8" s="204">
        <v>6.87</v>
      </c>
      <c r="S8" s="204">
        <v>4.28</v>
      </c>
      <c r="T8" s="204">
        <v>0</v>
      </c>
      <c r="U8" s="204">
        <v>24.22</v>
      </c>
      <c r="V8" s="204">
        <v>4.58</v>
      </c>
      <c r="W8" s="204">
        <v>7.38</v>
      </c>
      <c r="X8" s="204">
        <v>24.05</v>
      </c>
      <c r="Y8" s="204">
        <v>0</v>
      </c>
      <c r="Z8">
        <v>0</v>
      </c>
      <c r="AA8" s="204">
        <v>11.12</v>
      </c>
      <c r="AB8" s="204">
        <v>0</v>
      </c>
      <c r="AC8" s="204">
        <v>0</v>
      </c>
      <c r="AD8" s="204">
        <v>0</v>
      </c>
      <c r="AE8" s="204">
        <v>31.32</v>
      </c>
      <c r="AF8" s="204">
        <v>0</v>
      </c>
      <c r="AG8" s="204">
        <v>0</v>
      </c>
      <c r="AH8" s="204">
        <v>0</v>
      </c>
      <c r="AI8" s="204">
        <v>58.54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>
        <v>0</v>
      </c>
      <c r="AP8" s="204">
        <v>44.21</v>
      </c>
      <c r="AQ8" s="204">
        <v>14.42</v>
      </c>
      <c r="AR8" s="204">
        <v>0</v>
      </c>
      <c r="AS8" s="204">
        <v>0</v>
      </c>
      <c r="AT8">
        <v>0</v>
      </c>
      <c r="AU8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4.95</v>
      </c>
      <c r="L9" s="204">
        <v>203.78</v>
      </c>
      <c r="M9" s="204">
        <v>27.13</v>
      </c>
      <c r="N9" s="204">
        <v>35.03</v>
      </c>
      <c r="O9" s="204">
        <v>0</v>
      </c>
      <c r="P9" s="204">
        <v>41.2</v>
      </c>
      <c r="Q9" s="204">
        <v>3.24</v>
      </c>
      <c r="R9" s="204">
        <v>6.87</v>
      </c>
      <c r="S9" s="204">
        <v>4.28</v>
      </c>
      <c r="T9" s="204">
        <v>0</v>
      </c>
      <c r="U9" s="204">
        <v>21.25</v>
      </c>
      <c r="V9" s="204">
        <v>4.58</v>
      </c>
      <c r="W9" s="204">
        <v>7.38</v>
      </c>
      <c r="X9" s="204">
        <v>24.05</v>
      </c>
      <c r="Y9" s="204">
        <v>0</v>
      </c>
      <c r="Z9">
        <v>0</v>
      </c>
      <c r="AA9" s="204">
        <v>11.12</v>
      </c>
      <c r="AB9" s="204">
        <v>0</v>
      </c>
      <c r="AC9" s="204">
        <v>0</v>
      </c>
      <c r="AD9" s="204">
        <v>0</v>
      </c>
      <c r="AE9" s="204">
        <v>31.32</v>
      </c>
      <c r="AF9" s="204">
        <v>0</v>
      </c>
      <c r="AG9" s="204">
        <v>0</v>
      </c>
      <c r="AH9" s="204">
        <v>0</v>
      </c>
      <c r="AI9" s="204">
        <v>58.54</v>
      </c>
      <c r="AJ9" s="204">
        <v>0</v>
      </c>
      <c r="AK9" s="204">
        <v>0</v>
      </c>
      <c r="AL9" s="204">
        <v>0</v>
      </c>
      <c r="AM9" s="204">
        <v>0</v>
      </c>
      <c r="AN9" s="204">
        <v>0</v>
      </c>
      <c r="AO9">
        <v>0</v>
      </c>
      <c r="AP9" s="204">
        <v>44.21</v>
      </c>
      <c r="AQ9" s="204">
        <v>14.42</v>
      </c>
      <c r="AR9" s="204">
        <v>0</v>
      </c>
      <c r="AS9" s="204">
        <v>0</v>
      </c>
      <c r="AT9">
        <v>0</v>
      </c>
      <c r="AU9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4.95</v>
      </c>
      <c r="L10" s="204">
        <v>203.78</v>
      </c>
      <c r="M10" s="204">
        <v>27.13</v>
      </c>
      <c r="N10" s="204">
        <v>35.03</v>
      </c>
      <c r="O10" s="204">
        <v>0</v>
      </c>
      <c r="P10" s="204">
        <v>41.2</v>
      </c>
      <c r="Q10" s="204">
        <v>3.24</v>
      </c>
      <c r="R10" s="204">
        <v>6.87</v>
      </c>
      <c r="S10" s="204">
        <v>4.28</v>
      </c>
      <c r="T10" s="204">
        <v>0</v>
      </c>
      <c r="U10" s="204">
        <v>21.25</v>
      </c>
      <c r="V10" s="204">
        <v>4.58</v>
      </c>
      <c r="W10" s="204">
        <v>7.38</v>
      </c>
      <c r="X10" s="204">
        <v>24.05</v>
      </c>
      <c r="Y10" s="204">
        <v>0</v>
      </c>
      <c r="Z10">
        <v>0</v>
      </c>
      <c r="AA10" s="204">
        <v>11.12</v>
      </c>
      <c r="AB10" s="204">
        <v>0</v>
      </c>
      <c r="AC10" s="204">
        <v>0</v>
      </c>
      <c r="AD10" s="204">
        <v>0</v>
      </c>
      <c r="AE10" s="204">
        <v>31.32</v>
      </c>
      <c r="AF10" s="204">
        <v>0</v>
      </c>
      <c r="AG10" s="204">
        <v>0</v>
      </c>
      <c r="AH10" s="204">
        <v>0</v>
      </c>
      <c r="AI10" s="204">
        <v>58.54</v>
      </c>
      <c r="AJ10" s="204">
        <v>0</v>
      </c>
      <c r="AK10" s="204">
        <v>0</v>
      </c>
      <c r="AL10" s="204">
        <v>0</v>
      </c>
      <c r="AM10" s="204">
        <v>0</v>
      </c>
      <c r="AN10" s="204">
        <v>0</v>
      </c>
      <c r="AO10">
        <v>0</v>
      </c>
      <c r="AP10" s="204">
        <v>44.21</v>
      </c>
      <c r="AQ10" s="204">
        <v>14.42</v>
      </c>
      <c r="AR10" s="204">
        <v>0</v>
      </c>
      <c r="AS10" s="204">
        <v>0</v>
      </c>
      <c r="AT10">
        <v>0</v>
      </c>
      <c r="AU10">
        <v>0</v>
      </c>
      <c r="AV10" s="204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4.95</v>
      </c>
      <c r="L11" s="204">
        <v>203.78</v>
      </c>
      <c r="M11" s="204">
        <v>27.13</v>
      </c>
      <c r="N11" s="204">
        <v>35.03</v>
      </c>
      <c r="O11" s="204">
        <v>0</v>
      </c>
      <c r="P11" s="204">
        <v>41.2</v>
      </c>
      <c r="Q11" s="204">
        <v>3.24</v>
      </c>
      <c r="R11" s="204">
        <v>6.87</v>
      </c>
      <c r="S11" s="204">
        <v>4.28</v>
      </c>
      <c r="T11" s="204">
        <v>0</v>
      </c>
      <c r="U11" s="204">
        <v>21.25</v>
      </c>
      <c r="V11" s="204">
        <v>4.58</v>
      </c>
      <c r="W11" s="204">
        <v>7.38</v>
      </c>
      <c r="X11" s="204">
        <v>24.05</v>
      </c>
      <c r="Y11" s="204">
        <v>0</v>
      </c>
      <c r="Z11">
        <v>0</v>
      </c>
      <c r="AA11" s="204">
        <v>11.12</v>
      </c>
      <c r="AB11" s="204">
        <v>0</v>
      </c>
      <c r="AC11" s="204">
        <v>0</v>
      </c>
      <c r="AD11" s="204">
        <v>0</v>
      </c>
      <c r="AE11" s="204">
        <v>31.32</v>
      </c>
      <c r="AF11" s="204">
        <v>0</v>
      </c>
      <c r="AG11" s="204">
        <v>0</v>
      </c>
      <c r="AH11" s="204">
        <v>0</v>
      </c>
      <c r="AI11" s="204">
        <v>58.54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>
        <v>0</v>
      </c>
      <c r="AP11" s="204">
        <v>44.21</v>
      </c>
      <c r="AQ11" s="204">
        <v>14.42</v>
      </c>
      <c r="AR11" s="204">
        <v>0</v>
      </c>
      <c r="AS11" s="204">
        <v>0</v>
      </c>
      <c r="AT11">
        <v>0</v>
      </c>
      <c r="AU11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4.95</v>
      </c>
      <c r="L12" s="204">
        <v>203.78</v>
      </c>
      <c r="M12" s="204">
        <v>27.13</v>
      </c>
      <c r="N12" s="204">
        <v>35.03</v>
      </c>
      <c r="O12" s="204">
        <v>0</v>
      </c>
      <c r="P12" s="204">
        <v>41.2</v>
      </c>
      <c r="Q12" s="204">
        <v>3.24</v>
      </c>
      <c r="R12" s="204">
        <v>6.87</v>
      </c>
      <c r="S12" s="204">
        <v>4.28</v>
      </c>
      <c r="T12" s="204">
        <v>0</v>
      </c>
      <c r="U12" s="204">
        <v>21.25</v>
      </c>
      <c r="V12" s="204">
        <v>4.58</v>
      </c>
      <c r="W12" s="204">
        <v>7.38</v>
      </c>
      <c r="X12" s="204">
        <v>24.05</v>
      </c>
      <c r="Y12" s="204">
        <v>0</v>
      </c>
      <c r="Z12">
        <v>0</v>
      </c>
      <c r="AA12" s="204">
        <v>11.12</v>
      </c>
      <c r="AB12" s="204">
        <v>0</v>
      </c>
      <c r="AC12" s="204">
        <v>0</v>
      </c>
      <c r="AD12" s="204">
        <v>0</v>
      </c>
      <c r="AE12" s="204">
        <v>31.32</v>
      </c>
      <c r="AF12" s="204">
        <v>0</v>
      </c>
      <c r="AG12" s="204">
        <v>0</v>
      </c>
      <c r="AH12" s="204">
        <v>0</v>
      </c>
      <c r="AI12" s="204">
        <v>58.54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>
        <v>0</v>
      </c>
      <c r="AP12" s="204">
        <v>44.21</v>
      </c>
      <c r="AQ12" s="204">
        <v>14.42</v>
      </c>
      <c r="AR12" s="204">
        <v>0</v>
      </c>
      <c r="AS12" s="204">
        <v>0</v>
      </c>
      <c r="AT12">
        <v>0</v>
      </c>
      <c r="AU12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4.95</v>
      </c>
      <c r="L13" s="204">
        <v>203.78</v>
      </c>
      <c r="M13" s="204">
        <v>27.13</v>
      </c>
      <c r="N13" s="204">
        <v>35.03</v>
      </c>
      <c r="O13" s="204">
        <v>0</v>
      </c>
      <c r="P13" s="204">
        <v>41.2</v>
      </c>
      <c r="Q13" s="204">
        <v>3.24</v>
      </c>
      <c r="R13" s="204">
        <v>6.87</v>
      </c>
      <c r="S13" s="204">
        <v>4.28</v>
      </c>
      <c r="T13" s="204">
        <v>0</v>
      </c>
      <c r="U13" s="204">
        <v>21.25</v>
      </c>
      <c r="V13" s="204">
        <v>4.58</v>
      </c>
      <c r="W13" s="204">
        <v>7.38</v>
      </c>
      <c r="X13" s="204">
        <v>24.05</v>
      </c>
      <c r="Y13" s="204">
        <v>0</v>
      </c>
      <c r="Z13">
        <v>0</v>
      </c>
      <c r="AA13" s="204">
        <v>11.12</v>
      </c>
      <c r="AB13" s="204">
        <v>0</v>
      </c>
      <c r="AC13" s="204">
        <v>0</v>
      </c>
      <c r="AD13" s="204">
        <v>0</v>
      </c>
      <c r="AE13" s="204">
        <v>31.32</v>
      </c>
      <c r="AF13" s="204">
        <v>0</v>
      </c>
      <c r="AG13" s="204">
        <v>0</v>
      </c>
      <c r="AH13" s="204">
        <v>0</v>
      </c>
      <c r="AI13" s="204">
        <v>58.54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>
        <v>0</v>
      </c>
      <c r="AP13" s="204">
        <v>44.21</v>
      </c>
      <c r="AQ13" s="204">
        <v>14.42</v>
      </c>
      <c r="AR13" s="204">
        <v>0</v>
      </c>
      <c r="AS13" s="204">
        <v>0</v>
      </c>
      <c r="AT13">
        <v>0</v>
      </c>
      <c r="AU13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4.95</v>
      </c>
      <c r="L14" s="204">
        <v>203.78</v>
      </c>
      <c r="M14" s="204">
        <v>27.13</v>
      </c>
      <c r="N14" s="204">
        <v>35.03</v>
      </c>
      <c r="O14" s="204">
        <v>0</v>
      </c>
      <c r="P14" s="204">
        <v>41.2</v>
      </c>
      <c r="Q14" s="204">
        <v>3.24</v>
      </c>
      <c r="R14" s="204">
        <v>6.87</v>
      </c>
      <c r="S14" s="204">
        <v>4.28</v>
      </c>
      <c r="T14" s="204">
        <v>0</v>
      </c>
      <c r="U14" s="204">
        <v>21.25</v>
      </c>
      <c r="V14" s="204">
        <v>4.58</v>
      </c>
      <c r="W14" s="204">
        <v>7.38</v>
      </c>
      <c r="X14" s="204">
        <v>24.05</v>
      </c>
      <c r="Y14" s="204">
        <v>0</v>
      </c>
      <c r="Z14">
        <v>0</v>
      </c>
      <c r="AA14" s="204">
        <v>11.12</v>
      </c>
      <c r="AB14" s="204">
        <v>0</v>
      </c>
      <c r="AC14" s="204">
        <v>0</v>
      </c>
      <c r="AD14" s="204">
        <v>0</v>
      </c>
      <c r="AE14" s="204">
        <v>31.32</v>
      </c>
      <c r="AF14" s="204">
        <v>0</v>
      </c>
      <c r="AG14" s="204">
        <v>0</v>
      </c>
      <c r="AH14" s="204">
        <v>0</v>
      </c>
      <c r="AI14" s="204">
        <v>58.54</v>
      </c>
      <c r="AJ14" s="204">
        <v>0</v>
      </c>
      <c r="AK14" s="204">
        <v>0</v>
      </c>
      <c r="AL14" s="204">
        <v>0</v>
      </c>
      <c r="AM14" s="204">
        <v>0</v>
      </c>
      <c r="AN14" s="204">
        <v>0</v>
      </c>
      <c r="AO14">
        <v>0</v>
      </c>
      <c r="AP14" s="204">
        <v>44.21</v>
      </c>
      <c r="AQ14" s="204">
        <v>14.42</v>
      </c>
      <c r="AR14" s="204">
        <v>0</v>
      </c>
      <c r="AS14" s="204">
        <v>0</v>
      </c>
      <c r="AT14">
        <v>0</v>
      </c>
      <c r="AU14">
        <v>0</v>
      </c>
      <c r="AV14" s="204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4.95</v>
      </c>
      <c r="L15" s="204">
        <v>203.78</v>
      </c>
      <c r="M15" s="204">
        <v>27.13</v>
      </c>
      <c r="N15" s="204">
        <v>35.03</v>
      </c>
      <c r="O15" s="204">
        <v>0</v>
      </c>
      <c r="P15" s="204">
        <v>41.2</v>
      </c>
      <c r="Q15" s="204">
        <v>3.24</v>
      </c>
      <c r="R15" s="204">
        <v>6.87</v>
      </c>
      <c r="S15" s="204">
        <v>4.28</v>
      </c>
      <c r="T15" s="204">
        <v>0</v>
      </c>
      <c r="U15" s="204">
        <v>21.25</v>
      </c>
      <c r="V15" s="204">
        <v>4.58</v>
      </c>
      <c r="W15" s="204">
        <v>7.38</v>
      </c>
      <c r="X15" s="204">
        <v>24.05</v>
      </c>
      <c r="Y15" s="204">
        <v>0</v>
      </c>
      <c r="Z15">
        <v>0</v>
      </c>
      <c r="AA15" s="204">
        <v>11.12</v>
      </c>
      <c r="AB15" s="204">
        <v>0</v>
      </c>
      <c r="AC15" s="204">
        <v>0</v>
      </c>
      <c r="AD15" s="204">
        <v>0</v>
      </c>
      <c r="AE15" s="204">
        <v>31.32</v>
      </c>
      <c r="AF15" s="204">
        <v>0</v>
      </c>
      <c r="AG15" s="204">
        <v>0</v>
      </c>
      <c r="AH15" s="204">
        <v>0</v>
      </c>
      <c r="AI15" s="204">
        <v>58.54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>
        <v>0</v>
      </c>
      <c r="AP15" s="204">
        <v>44.21</v>
      </c>
      <c r="AQ15" s="204">
        <v>14.42</v>
      </c>
      <c r="AR15" s="204">
        <v>0</v>
      </c>
      <c r="AS15" s="204">
        <v>0</v>
      </c>
      <c r="AT15">
        <v>0</v>
      </c>
      <c r="AU15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4.95</v>
      </c>
      <c r="L16" s="204">
        <v>203.78</v>
      </c>
      <c r="M16" s="204">
        <v>27.13</v>
      </c>
      <c r="N16" s="204">
        <v>35.03</v>
      </c>
      <c r="O16" s="204">
        <v>0</v>
      </c>
      <c r="P16" s="204">
        <v>41.2</v>
      </c>
      <c r="Q16" s="204">
        <v>3.24</v>
      </c>
      <c r="R16" s="204">
        <v>6.87</v>
      </c>
      <c r="S16" s="204">
        <v>4.28</v>
      </c>
      <c r="T16" s="204">
        <v>0</v>
      </c>
      <c r="U16" s="204">
        <v>21.25</v>
      </c>
      <c r="V16" s="204">
        <v>4.58</v>
      </c>
      <c r="W16" s="204">
        <v>7.68</v>
      </c>
      <c r="X16" s="204">
        <v>24.05</v>
      </c>
      <c r="Y16" s="204">
        <v>0</v>
      </c>
      <c r="Z16">
        <v>0</v>
      </c>
      <c r="AA16" s="204">
        <v>11.12</v>
      </c>
      <c r="AB16" s="204">
        <v>0</v>
      </c>
      <c r="AC16" s="204">
        <v>0</v>
      </c>
      <c r="AD16" s="204">
        <v>0</v>
      </c>
      <c r="AE16" s="204">
        <v>31.32</v>
      </c>
      <c r="AF16" s="204">
        <v>0</v>
      </c>
      <c r="AG16" s="204">
        <v>0</v>
      </c>
      <c r="AH16" s="204">
        <v>0</v>
      </c>
      <c r="AI16" s="204">
        <v>58.54</v>
      </c>
      <c r="AJ16" s="204">
        <v>0</v>
      </c>
      <c r="AK16" s="204">
        <v>0</v>
      </c>
      <c r="AL16" s="204">
        <v>0</v>
      </c>
      <c r="AM16" s="204">
        <v>0</v>
      </c>
      <c r="AN16" s="204">
        <v>0</v>
      </c>
      <c r="AO16">
        <v>0</v>
      </c>
      <c r="AP16" s="204">
        <v>44.21</v>
      </c>
      <c r="AQ16" s="204">
        <v>14.42</v>
      </c>
      <c r="AR16" s="204">
        <v>0</v>
      </c>
      <c r="AS16" s="204">
        <v>0</v>
      </c>
      <c r="AT16">
        <v>0</v>
      </c>
      <c r="AU16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4.95</v>
      </c>
      <c r="L17" s="204">
        <v>203.78</v>
      </c>
      <c r="M17" s="204">
        <v>27.13</v>
      </c>
      <c r="N17" s="204">
        <v>35.03</v>
      </c>
      <c r="O17" s="204">
        <v>0</v>
      </c>
      <c r="P17" s="204">
        <v>41.2</v>
      </c>
      <c r="Q17" s="204">
        <v>3.24</v>
      </c>
      <c r="R17" s="204">
        <v>6.87</v>
      </c>
      <c r="S17" s="204">
        <v>4.28</v>
      </c>
      <c r="T17" s="204">
        <v>0</v>
      </c>
      <c r="U17" s="204">
        <v>21.25</v>
      </c>
      <c r="V17" s="204">
        <v>4.58</v>
      </c>
      <c r="W17" s="204">
        <v>7.68</v>
      </c>
      <c r="X17" s="204">
        <v>24.05</v>
      </c>
      <c r="Y17" s="204">
        <v>0</v>
      </c>
      <c r="Z17">
        <v>0</v>
      </c>
      <c r="AA17" s="204">
        <v>11.12</v>
      </c>
      <c r="AB17" s="204">
        <v>0</v>
      </c>
      <c r="AC17" s="204">
        <v>0</v>
      </c>
      <c r="AD17" s="204">
        <v>0</v>
      </c>
      <c r="AE17" s="204">
        <v>31.32</v>
      </c>
      <c r="AF17" s="204">
        <v>0</v>
      </c>
      <c r="AG17" s="204">
        <v>0</v>
      </c>
      <c r="AH17" s="204">
        <v>0</v>
      </c>
      <c r="AI17" s="204">
        <v>58.54</v>
      </c>
      <c r="AJ17" s="204">
        <v>0</v>
      </c>
      <c r="AK17" s="204">
        <v>0</v>
      </c>
      <c r="AL17" s="204">
        <v>0</v>
      </c>
      <c r="AM17" s="204">
        <v>0</v>
      </c>
      <c r="AN17" s="204">
        <v>0</v>
      </c>
      <c r="AO17">
        <v>0</v>
      </c>
      <c r="AP17" s="204">
        <v>44.21</v>
      </c>
      <c r="AQ17" s="204">
        <v>14.42</v>
      </c>
      <c r="AR17" s="204">
        <v>0</v>
      </c>
      <c r="AS17" s="204">
        <v>0</v>
      </c>
      <c r="AT17">
        <v>0</v>
      </c>
      <c r="AU17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4.95</v>
      </c>
      <c r="L18" s="204">
        <v>203.78</v>
      </c>
      <c r="M18" s="204">
        <v>27.13</v>
      </c>
      <c r="N18" s="204">
        <v>35.03</v>
      </c>
      <c r="O18" s="204">
        <v>0</v>
      </c>
      <c r="P18" s="204">
        <v>41.2</v>
      </c>
      <c r="Q18" s="204">
        <v>3.24</v>
      </c>
      <c r="R18" s="204">
        <v>6.87</v>
      </c>
      <c r="S18" s="204">
        <v>4.28</v>
      </c>
      <c r="T18" s="204">
        <v>0</v>
      </c>
      <c r="U18" s="204">
        <v>21.25</v>
      </c>
      <c r="V18" s="204">
        <v>4.58</v>
      </c>
      <c r="W18" s="204">
        <v>7.68</v>
      </c>
      <c r="X18" s="204">
        <v>24.05</v>
      </c>
      <c r="Y18" s="204">
        <v>0</v>
      </c>
      <c r="Z18">
        <v>0</v>
      </c>
      <c r="AA18" s="204">
        <v>11.12</v>
      </c>
      <c r="AB18" s="204">
        <v>0</v>
      </c>
      <c r="AC18" s="204">
        <v>0</v>
      </c>
      <c r="AD18" s="204">
        <v>0</v>
      </c>
      <c r="AE18" s="204">
        <v>31.32</v>
      </c>
      <c r="AF18" s="204">
        <v>0</v>
      </c>
      <c r="AG18" s="204">
        <v>0</v>
      </c>
      <c r="AH18" s="204">
        <v>0</v>
      </c>
      <c r="AI18" s="204">
        <v>58.54</v>
      </c>
      <c r="AJ18" s="204">
        <v>0</v>
      </c>
      <c r="AK18" s="204">
        <v>0</v>
      </c>
      <c r="AL18" s="204">
        <v>0</v>
      </c>
      <c r="AM18" s="204">
        <v>0</v>
      </c>
      <c r="AN18" s="204">
        <v>0</v>
      </c>
      <c r="AO18">
        <v>0</v>
      </c>
      <c r="AP18" s="204">
        <v>44.21</v>
      </c>
      <c r="AQ18" s="204">
        <v>14.42</v>
      </c>
      <c r="AR18" s="204">
        <v>0</v>
      </c>
      <c r="AS18" s="204">
        <v>0</v>
      </c>
      <c r="AT18">
        <v>0</v>
      </c>
      <c r="AU18">
        <v>0</v>
      </c>
      <c r="AV18" s="204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4.95</v>
      </c>
      <c r="L19" s="204">
        <v>203.78</v>
      </c>
      <c r="M19" s="204">
        <v>27.13</v>
      </c>
      <c r="N19" s="204">
        <v>35.03</v>
      </c>
      <c r="O19" s="204">
        <v>0</v>
      </c>
      <c r="P19" s="204">
        <v>41.2</v>
      </c>
      <c r="Q19" s="204">
        <v>3.24</v>
      </c>
      <c r="R19" s="204">
        <v>6.87</v>
      </c>
      <c r="S19" s="204">
        <v>4.28</v>
      </c>
      <c r="T19" s="204">
        <v>0</v>
      </c>
      <c r="U19" s="204">
        <v>21.24</v>
      </c>
      <c r="V19" s="204">
        <v>3.79</v>
      </c>
      <c r="W19" s="204">
        <v>7.68</v>
      </c>
      <c r="X19" s="204">
        <v>43.74</v>
      </c>
      <c r="Y19" s="204">
        <v>0</v>
      </c>
      <c r="Z19">
        <v>0</v>
      </c>
      <c r="AA19" s="204">
        <v>11.42</v>
      </c>
      <c r="AB19" s="204">
        <v>0</v>
      </c>
      <c r="AC19" s="204">
        <v>0</v>
      </c>
      <c r="AD19" s="204">
        <v>0</v>
      </c>
      <c r="AE19" s="204">
        <v>31.32</v>
      </c>
      <c r="AF19" s="204">
        <v>0</v>
      </c>
      <c r="AG19" s="204">
        <v>0</v>
      </c>
      <c r="AH19" s="204">
        <v>0</v>
      </c>
      <c r="AI19" s="204">
        <v>58.54</v>
      </c>
      <c r="AJ19" s="204">
        <v>0</v>
      </c>
      <c r="AK19" s="204">
        <v>0</v>
      </c>
      <c r="AL19" s="204">
        <v>0</v>
      </c>
      <c r="AM19" s="204">
        <v>0</v>
      </c>
      <c r="AN19" s="204">
        <v>0</v>
      </c>
      <c r="AO19">
        <v>0</v>
      </c>
      <c r="AP19" s="204">
        <v>44.21</v>
      </c>
      <c r="AQ19" s="204">
        <v>14.42</v>
      </c>
      <c r="AR19" s="204">
        <v>0</v>
      </c>
      <c r="AS19" s="204">
        <v>0</v>
      </c>
      <c r="AT19">
        <v>0</v>
      </c>
      <c r="AU19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4.95</v>
      </c>
      <c r="L20" s="204">
        <v>203.78</v>
      </c>
      <c r="M20" s="204">
        <v>27.13</v>
      </c>
      <c r="N20" s="204">
        <v>35.03</v>
      </c>
      <c r="O20" s="204">
        <v>0</v>
      </c>
      <c r="P20" s="204">
        <v>41.2</v>
      </c>
      <c r="Q20" s="204">
        <v>3.24</v>
      </c>
      <c r="R20" s="204">
        <v>6.87</v>
      </c>
      <c r="S20" s="204">
        <v>4.28</v>
      </c>
      <c r="T20" s="204">
        <v>0</v>
      </c>
      <c r="U20" s="204">
        <v>21.32</v>
      </c>
      <c r="V20" s="204">
        <v>4.58</v>
      </c>
      <c r="W20" s="204">
        <v>7.68</v>
      </c>
      <c r="X20" s="204">
        <v>43.74</v>
      </c>
      <c r="Y20" s="204">
        <v>0</v>
      </c>
      <c r="Z20">
        <v>0</v>
      </c>
      <c r="AA20" s="204">
        <v>11.42</v>
      </c>
      <c r="AB20" s="204">
        <v>0</v>
      </c>
      <c r="AC20" s="204">
        <v>0</v>
      </c>
      <c r="AD20" s="204">
        <v>0</v>
      </c>
      <c r="AE20" s="204">
        <v>31.32</v>
      </c>
      <c r="AF20" s="204">
        <v>0</v>
      </c>
      <c r="AG20" s="204">
        <v>0</v>
      </c>
      <c r="AH20" s="204">
        <v>0</v>
      </c>
      <c r="AI20" s="204">
        <v>58.54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>
        <v>0</v>
      </c>
      <c r="AP20" s="204">
        <v>44.21</v>
      </c>
      <c r="AQ20" s="204">
        <v>14.42</v>
      </c>
      <c r="AR20" s="204">
        <v>0</v>
      </c>
      <c r="AS20" s="204">
        <v>0</v>
      </c>
      <c r="AT20">
        <v>0</v>
      </c>
      <c r="AU20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4.95</v>
      </c>
      <c r="L21" s="204">
        <v>203.78</v>
      </c>
      <c r="M21" s="204">
        <v>27.13</v>
      </c>
      <c r="N21" s="204">
        <v>35.03</v>
      </c>
      <c r="O21" s="204">
        <v>0</v>
      </c>
      <c r="P21" s="204">
        <v>41.2</v>
      </c>
      <c r="Q21" s="204">
        <v>3.24</v>
      </c>
      <c r="R21" s="204">
        <v>6.87</v>
      </c>
      <c r="S21" s="204">
        <v>4.28</v>
      </c>
      <c r="T21" s="204">
        <v>0</v>
      </c>
      <c r="U21" s="204">
        <v>21.32</v>
      </c>
      <c r="V21" s="204">
        <v>4.13</v>
      </c>
      <c r="W21" s="204">
        <v>7.38</v>
      </c>
      <c r="X21" s="204">
        <v>43.74</v>
      </c>
      <c r="Y21" s="204">
        <v>0</v>
      </c>
      <c r="Z21">
        <v>0</v>
      </c>
      <c r="AA21" s="204">
        <v>11.42</v>
      </c>
      <c r="AB21" s="204">
        <v>0</v>
      </c>
      <c r="AC21" s="204">
        <v>0</v>
      </c>
      <c r="AD21" s="204">
        <v>0</v>
      </c>
      <c r="AE21" s="204">
        <v>31.32</v>
      </c>
      <c r="AF21" s="204">
        <v>0</v>
      </c>
      <c r="AG21" s="204">
        <v>0</v>
      </c>
      <c r="AH21" s="204">
        <v>0</v>
      </c>
      <c r="AI21" s="204">
        <v>58.54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>
        <v>0</v>
      </c>
      <c r="AP21" s="204">
        <v>44.21</v>
      </c>
      <c r="AQ21" s="204">
        <v>14.42</v>
      </c>
      <c r="AR21" s="204">
        <v>0</v>
      </c>
      <c r="AS21" s="204">
        <v>0</v>
      </c>
      <c r="AT21">
        <v>0</v>
      </c>
      <c r="AU21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4.95</v>
      </c>
      <c r="L22" s="204">
        <v>203.78</v>
      </c>
      <c r="M22" s="204">
        <v>27.13</v>
      </c>
      <c r="N22" s="204">
        <v>35.03</v>
      </c>
      <c r="O22" s="204">
        <v>0</v>
      </c>
      <c r="P22" s="204">
        <v>41.2</v>
      </c>
      <c r="Q22" s="204">
        <v>3.24</v>
      </c>
      <c r="R22" s="204">
        <v>6.87</v>
      </c>
      <c r="S22" s="204">
        <v>4.28</v>
      </c>
      <c r="T22" s="204">
        <v>0</v>
      </c>
      <c r="U22" s="204">
        <v>21.32</v>
      </c>
      <c r="V22" s="204">
        <v>3.65</v>
      </c>
      <c r="W22" s="204">
        <v>7.38</v>
      </c>
      <c r="X22" s="204">
        <v>43.74</v>
      </c>
      <c r="Y22" s="204">
        <v>0</v>
      </c>
      <c r="Z22">
        <v>0</v>
      </c>
      <c r="AA22" s="204">
        <v>11.42</v>
      </c>
      <c r="AB22" s="204">
        <v>0</v>
      </c>
      <c r="AC22" s="204">
        <v>0</v>
      </c>
      <c r="AD22" s="204">
        <v>0</v>
      </c>
      <c r="AE22" s="204">
        <v>31.32</v>
      </c>
      <c r="AF22" s="204">
        <v>0</v>
      </c>
      <c r="AG22" s="204">
        <v>0</v>
      </c>
      <c r="AH22" s="204">
        <v>0</v>
      </c>
      <c r="AI22" s="204">
        <v>58.54</v>
      </c>
      <c r="AJ22" s="204">
        <v>0</v>
      </c>
      <c r="AK22" s="204">
        <v>0</v>
      </c>
      <c r="AL22" s="204">
        <v>0</v>
      </c>
      <c r="AM22" s="204">
        <v>0</v>
      </c>
      <c r="AN22" s="204">
        <v>0</v>
      </c>
      <c r="AO22">
        <v>0</v>
      </c>
      <c r="AP22" s="204">
        <v>44.21</v>
      </c>
      <c r="AQ22" s="204">
        <v>14.42</v>
      </c>
      <c r="AR22" s="204">
        <v>0</v>
      </c>
      <c r="AS22" s="204">
        <v>0</v>
      </c>
      <c r="AT22">
        <v>0</v>
      </c>
      <c r="AU22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4.95</v>
      </c>
      <c r="L23" s="204">
        <v>203.78</v>
      </c>
      <c r="M23" s="204">
        <v>27.13</v>
      </c>
      <c r="N23" s="204">
        <v>35.03</v>
      </c>
      <c r="O23" s="204">
        <v>0</v>
      </c>
      <c r="P23" s="204">
        <v>41.2</v>
      </c>
      <c r="Q23" s="204">
        <v>3.24</v>
      </c>
      <c r="R23" s="204">
        <v>6.87</v>
      </c>
      <c r="S23" s="204">
        <v>4.28</v>
      </c>
      <c r="T23" s="204">
        <v>0</v>
      </c>
      <c r="U23" s="204">
        <v>20.79</v>
      </c>
      <c r="V23" s="204">
        <v>3.51</v>
      </c>
      <c r="W23" s="204">
        <v>7.38</v>
      </c>
      <c r="X23" s="204">
        <v>43.74</v>
      </c>
      <c r="Y23" s="204">
        <v>0</v>
      </c>
      <c r="Z23">
        <v>0</v>
      </c>
      <c r="AA23" s="204">
        <v>11.12</v>
      </c>
      <c r="AB23" s="204">
        <v>0</v>
      </c>
      <c r="AC23" s="204">
        <v>0</v>
      </c>
      <c r="AD23" s="204">
        <v>0</v>
      </c>
      <c r="AE23" s="204">
        <v>31.32</v>
      </c>
      <c r="AF23" s="204">
        <v>0</v>
      </c>
      <c r="AG23" s="204">
        <v>0</v>
      </c>
      <c r="AH23" s="204">
        <v>0</v>
      </c>
      <c r="AI23" s="204">
        <v>28.28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>
        <v>0</v>
      </c>
      <c r="AP23" s="204">
        <v>44.21</v>
      </c>
      <c r="AQ23" s="204">
        <v>14.42</v>
      </c>
      <c r="AR23" s="204">
        <v>0</v>
      </c>
      <c r="AS23" s="204">
        <v>0</v>
      </c>
      <c r="AT23">
        <v>0</v>
      </c>
      <c r="AU23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4.95</v>
      </c>
      <c r="L24" s="204">
        <v>259.52999999999997</v>
      </c>
      <c r="M24" s="204">
        <v>27.13</v>
      </c>
      <c r="N24" s="204">
        <v>35.03</v>
      </c>
      <c r="O24" s="204">
        <v>0</v>
      </c>
      <c r="P24" s="204">
        <v>41.2</v>
      </c>
      <c r="Q24" s="204">
        <v>4.6900000000000004</v>
      </c>
      <c r="R24" s="204">
        <v>12.51</v>
      </c>
      <c r="S24" s="204">
        <v>7.79</v>
      </c>
      <c r="T24" s="204">
        <v>0</v>
      </c>
      <c r="U24" s="204">
        <v>20.79</v>
      </c>
      <c r="V24" s="204">
        <v>5.09</v>
      </c>
      <c r="W24" s="204">
        <v>13.43</v>
      </c>
      <c r="X24" s="204">
        <v>43.74</v>
      </c>
      <c r="Y24" s="204">
        <v>0</v>
      </c>
      <c r="Z24">
        <v>0</v>
      </c>
      <c r="AA24" s="204">
        <v>11.12</v>
      </c>
      <c r="AB24" s="204">
        <v>0</v>
      </c>
      <c r="AC24" s="204">
        <v>0</v>
      </c>
      <c r="AD24" s="204">
        <v>0</v>
      </c>
      <c r="AE24" s="204">
        <v>31.32</v>
      </c>
      <c r="AF24" s="204">
        <v>0</v>
      </c>
      <c r="AG24" s="204">
        <v>0</v>
      </c>
      <c r="AH24" s="204">
        <v>0</v>
      </c>
      <c r="AI24" s="204">
        <v>28.28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>
        <v>0</v>
      </c>
      <c r="AP24" s="204">
        <v>59.12</v>
      </c>
      <c r="AQ24" s="204">
        <v>24.15</v>
      </c>
      <c r="AR24" s="204">
        <v>0</v>
      </c>
      <c r="AS24" s="204">
        <v>0</v>
      </c>
      <c r="AT24">
        <v>0</v>
      </c>
      <c r="AU2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5.88</v>
      </c>
      <c r="L25" s="204">
        <v>315.49</v>
      </c>
      <c r="M25" s="204">
        <v>27.13</v>
      </c>
      <c r="N25" s="204">
        <v>35.03</v>
      </c>
      <c r="O25" s="204">
        <v>0</v>
      </c>
      <c r="P25" s="204">
        <v>41.2</v>
      </c>
      <c r="Q25" s="204">
        <v>5.0599999999999996</v>
      </c>
      <c r="R25" s="204">
        <v>12.51</v>
      </c>
      <c r="S25" s="204">
        <v>7.65</v>
      </c>
      <c r="T25" s="204">
        <v>0</v>
      </c>
      <c r="U25" s="204">
        <v>20.79</v>
      </c>
      <c r="V25" s="204">
        <v>5.36</v>
      </c>
      <c r="W25" s="204">
        <v>13.43</v>
      </c>
      <c r="X25" s="204">
        <v>43.74</v>
      </c>
      <c r="Y25" s="204">
        <v>0</v>
      </c>
      <c r="Z25">
        <v>0</v>
      </c>
      <c r="AA25" s="204">
        <v>11.12</v>
      </c>
      <c r="AB25" s="204">
        <v>0</v>
      </c>
      <c r="AC25" s="204">
        <v>0</v>
      </c>
      <c r="AD25" s="204">
        <v>0</v>
      </c>
      <c r="AE25" s="204">
        <v>31.32</v>
      </c>
      <c r="AF25" s="204">
        <v>0</v>
      </c>
      <c r="AG25" s="204">
        <v>0</v>
      </c>
      <c r="AH25" s="204">
        <v>0</v>
      </c>
      <c r="AI25" s="204">
        <v>28.28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>
        <v>0</v>
      </c>
      <c r="AP25" s="204">
        <v>65.13</v>
      </c>
      <c r="AQ25" s="204">
        <v>26.6</v>
      </c>
      <c r="AR25" s="204">
        <v>0</v>
      </c>
      <c r="AS25" s="204">
        <v>0</v>
      </c>
      <c r="AT25">
        <v>0</v>
      </c>
      <c r="AU25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7.35</v>
      </c>
      <c r="L26" s="204">
        <v>367.76</v>
      </c>
      <c r="M26" s="204">
        <v>27.13</v>
      </c>
      <c r="N26" s="204">
        <v>35.03</v>
      </c>
      <c r="O26" s="204">
        <v>0</v>
      </c>
      <c r="P26" s="204">
        <v>41.2</v>
      </c>
      <c r="Q26" s="204">
        <v>5.31</v>
      </c>
      <c r="R26" s="204">
        <v>12.51</v>
      </c>
      <c r="S26" s="204">
        <v>7.79</v>
      </c>
      <c r="T26" s="204">
        <v>0</v>
      </c>
      <c r="U26" s="204">
        <v>20.79</v>
      </c>
      <c r="V26" s="204">
        <v>5.36</v>
      </c>
      <c r="W26" s="204">
        <v>13.43</v>
      </c>
      <c r="X26" s="204">
        <v>43.74</v>
      </c>
      <c r="Y26" s="204">
        <v>0</v>
      </c>
      <c r="Z26">
        <v>0</v>
      </c>
      <c r="AA26" s="204">
        <v>11.12</v>
      </c>
      <c r="AB26" s="204">
        <v>0</v>
      </c>
      <c r="AC26" s="204">
        <v>0</v>
      </c>
      <c r="AD26" s="204">
        <v>0</v>
      </c>
      <c r="AE26" s="204">
        <v>31.32</v>
      </c>
      <c r="AF26" s="204">
        <v>0</v>
      </c>
      <c r="AG26" s="204">
        <v>0</v>
      </c>
      <c r="AH26" s="204">
        <v>0</v>
      </c>
      <c r="AI26" s="204">
        <v>28.28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>
        <v>0</v>
      </c>
      <c r="AP26" s="204">
        <v>74.680000000000007</v>
      </c>
      <c r="AQ26" s="204">
        <v>26.6</v>
      </c>
      <c r="AR26" s="204">
        <v>0</v>
      </c>
      <c r="AS26" s="204">
        <v>0</v>
      </c>
      <c r="AT26">
        <v>0</v>
      </c>
      <c r="AU26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9.35</v>
      </c>
      <c r="L27" s="204">
        <v>370.04</v>
      </c>
      <c r="M27" s="204">
        <v>27.13</v>
      </c>
      <c r="N27" s="204">
        <v>35.03</v>
      </c>
      <c r="O27" s="204">
        <v>0</v>
      </c>
      <c r="P27" s="204">
        <v>41.2</v>
      </c>
      <c r="Q27" s="204">
        <v>5.31</v>
      </c>
      <c r="R27" s="204">
        <v>12.51</v>
      </c>
      <c r="S27" s="204">
        <v>7.79</v>
      </c>
      <c r="T27" s="204">
        <v>0</v>
      </c>
      <c r="U27" s="204">
        <v>20.79</v>
      </c>
      <c r="V27" s="204">
        <v>5.36</v>
      </c>
      <c r="W27" s="204">
        <v>13.43</v>
      </c>
      <c r="X27" s="204">
        <v>43.74</v>
      </c>
      <c r="Y27" s="204">
        <v>0</v>
      </c>
      <c r="Z27">
        <v>0</v>
      </c>
      <c r="AA27" s="204">
        <v>11.12</v>
      </c>
      <c r="AB27" s="204">
        <v>0</v>
      </c>
      <c r="AC27" s="204">
        <v>0</v>
      </c>
      <c r="AD27" s="204">
        <v>0</v>
      </c>
      <c r="AE27" s="204">
        <v>31.32</v>
      </c>
      <c r="AF27" s="204">
        <v>0</v>
      </c>
      <c r="AG27" s="204">
        <v>0</v>
      </c>
      <c r="AH27" s="204">
        <v>0</v>
      </c>
      <c r="AI27" s="204">
        <v>28.28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>
        <v>0</v>
      </c>
      <c r="AP27" s="204">
        <v>74.680000000000007</v>
      </c>
      <c r="AQ27" s="204">
        <v>26.6</v>
      </c>
      <c r="AR27" s="204">
        <v>0.19</v>
      </c>
      <c r="AS27" s="204">
        <v>0</v>
      </c>
      <c r="AT27">
        <v>0</v>
      </c>
      <c r="AU27">
        <v>0</v>
      </c>
      <c r="AV27" s="204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9.35</v>
      </c>
      <c r="L28" s="204">
        <v>370.04</v>
      </c>
      <c r="M28" s="204">
        <v>27.13</v>
      </c>
      <c r="N28" s="204">
        <v>35.03</v>
      </c>
      <c r="O28" s="204">
        <v>0</v>
      </c>
      <c r="P28" s="204">
        <v>41.2</v>
      </c>
      <c r="Q28" s="204">
        <v>5.31</v>
      </c>
      <c r="R28" s="204">
        <v>12.51</v>
      </c>
      <c r="S28" s="204">
        <v>7.79</v>
      </c>
      <c r="T28" s="204">
        <v>0</v>
      </c>
      <c r="U28" s="204">
        <v>20.79</v>
      </c>
      <c r="V28" s="204">
        <v>5.36</v>
      </c>
      <c r="W28" s="204">
        <v>13.43</v>
      </c>
      <c r="X28" s="204">
        <v>43.74</v>
      </c>
      <c r="Y28" s="204">
        <v>0</v>
      </c>
      <c r="Z28">
        <v>0</v>
      </c>
      <c r="AA28" s="204">
        <v>11.12</v>
      </c>
      <c r="AB28" s="204">
        <v>0</v>
      </c>
      <c r="AC28" s="204">
        <v>0</v>
      </c>
      <c r="AD28" s="204">
        <v>0</v>
      </c>
      <c r="AE28" s="204">
        <v>31.32</v>
      </c>
      <c r="AF28" s="204">
        <v>0</v>
      </c>
      <c r="AG28" s="204">
        <v>0</v>
      </c>
      <c r="AH28" s="204">
        <v>0</v>
      </c>
      <c r="AI28" s="204">
        <v>28.28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>
        <v>0</v>
      </c>
      <c r="AP28" s="204">
        <v>74.680000000000007</v>
      </c>
      <c r="AQ28" s="204">
        <v>26.6</v>
      </c>
      <c r="AR28" s="204">
        <v>0.45</v>
      </c>
      <c r="AS28" s="204">
        <v>0</v>
      </c>
      <c r="AT28">
        <v>0</v>
      </c>
      <c r="AU28">
        <v>0</v>
      </c>
      <c r="AV28" s="204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8.99</v>
      </c>
      <c r="L29" s="204">
        <v>370.04</v>
      </c>
      <c r="M29" s="204">
        <v>27.13</v>
      </c>
      <c r="N29" s="204">
        <v>35.03</v>
      </c>
      <c r="O29" s="204">
        <v>0</v>
      </c>
      <c r="P29" s="204">
        <v>41.2</v>
      </c>
      <c r="Q29" s="204">
        <v>5.31</v>
      </c>
      <c r="R29" s="204">
        <v>12.51</v>
      </c>
      <c r="S29" s="204">
        <v>7.79</v>
      </c>
      <c r="T29" s="204">
        <v>0</v>
      </c>
      <c r="U29" s="204">
        <v>20.79</v>
      </c>
      <c r="V29" s="204">
        <v>5.36</v>
      </c>
      <c r="W29" s="204">
        <v>13.43</v>
      </c>
      <c r="X29" s="204">
        <v>43.74</v>
      </c>
      <c r="Y29" s="204">
        <v>0</v>
      </c>
      <c r="Z29">
        <v>0</v>
      </c>
      <c r="AA29" s="204">
        <v>11.12</v>
      </c>
      <c r="AB29" s="204">
        <v>0</v>
      </c>
      <c r="AC29" s="204">
        <v>0</v>
      </c>
      <c r="AD29" s="204">
        <v>0</v>
      </c>
      <c r="AE29" s="204">
        <v>31.32</v>
      </c>
      <c r="AF29" s="204">
        <v>0</v>
      </c>
      <c r="AG29" s="204">
        <v>0</v>
      </c>
      <c r="AH29" s="204">
        <v>0</v>
      </c>
      <c r="AI29" s="204">
        <v>28.28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>
        <v>0</v>
      </c>
      <c r="AP29" s="204">
        <v>74.680000000000007</v>
      </c>
      <c r="AQ29" s="204">
        <v>26.6</v>
      </c>
      <c r="AR29" s="204">
        <v>1.79</v>
      </c>
      <c r="AS29" s="204">
        <v>0</v>
      </c>
      <c r="AT29">
        <v>0</v>
      </c>
      <c r="AU29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8.99</v>
      </c>
      <c r="L30" s="204">
        <v>370.04</v>
      </c>
      <c r="M30" s="204">
        <v>27.13</v>
      </c>
      <c r="N30" s="204">
        <v>35.03</v>
      </c>
      <c r="O30" s="204">
        <v>0</v>
      </c>
      <c r="P30" s="204">
        <v>41.2</v>
      </c>
      <c r="Q30" s="204">
        <v>5.31</v>
      </c>
      <c r="R30" s="204">
        <v>12.51</v>
      </c>
      <c r="S30" s="204">
        <v>7.79</v>
      </c>
      <c r="T30" s="204">
        <v>0</v>
      </c>
      <c r="U30" s="204">
        <v>20.79</v>
      </c>
      <c r="V30" s="204">
        <v>5.36</v>
      </c>
      <c r="W30" s="204">
        <v>13.43</v>
      </c>
      <c r="X30" s="204">
        <v>43.74</v>
      </c>
      <c r="Y30" s="204">
        <v>0</v>
      </c>
      <c r="Z30">
        <v>0</v>
      </c>
      <c r="AA30" s="204">
        <v>11.12</v>
      </c>
      <c r="AB30" s="204">
        <v>0</v>
      </c>
      <c r="AC30" s="204">
        <v>0</v>
      </c>
      <c r="AD30" s="204">
        <v>0</v>
      </c>
      <c r="AE30" s="204">
        <v>31.32</v>
      </c>
      <c r="AF30" s="204">
        <v>0</v>
      </c>
      <c r="AG30" s="204">
        <v>0</v>
      </c>
      <c r="AH30" s="204">
        <v>0</v>
      </c>
      <c r="AI30" s="204">
        <v>28.28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>
        <v>0</v>
      </c>
      <c r="AP30" s="204">
        <v>74.680000000000007</v>
      </c>
      <c r="AQ30" s="204">
        <v>26.6</v>
      </c>
      <c r="AR30" s="204">
        <v>5.04</v>
      </c>
      <c r="AS30" s="204">
        <v>0</v>
      </c>
      <c r="AT30">
        <v>0</v>
      </c>
      <c r="AU30">
        <v>0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8.99</v>
      </c>
      <c r="L31" s="204">
        <v>370.04</v>
      </c>
      <c r="M31" s="204">
        <v>27.13</v>
      </c>
      <c r="N31" s="204">
        <v>27.86</v>
      </c>
      <c r="O31" s="204">
        <v>0</v>
      </c>
      <c r="P31" s="204">
        <v>41.2</v>
      </c>
      <c r="Q31" s="204">
        <v>5.31</v>
      </c>
      <c r="R31" s="204">
        <v>12.51</v>
      </c>
      <c r="S31" s="204">
        <v>7.79</v>
      </c>
      <c r="T31" s="204">
        <v>0</v>
      </c>
      <c r="U31" s="204">
        <v>20.79</v>
      </c>
      <c r="V31" s="204">
        <v>5.36</v>
      </c>
      <c r="W31" s="204">
        <v>13.43</v>
      </c>
      <c r="X31" s="204">
        <v>43.74</v>
      </c>
      <c r="Y31" s="204">
        <v>0</v>
      </c>
      <c r="Z31">
        <v>0</v>
      </c>
      <c r="AA31" s="204">
        <v>11.12</v>
      </c>
      <c r="AB31" s="204">
        <v>0</v>
      </c>
      <c r="AC31" s="204">
        <v>0</v>
      </c>
      <c r="AD31" s="204">
        <v>0</v>
      </c>
      <c r="AE31" s="204">
        <v>31.32</v>
      </c>
      <c r="AF31" s="204">
        <v>0</v>
      </c>
      <c r="AG31" s="204">
        <v>0</v>
      </c>
      <c r="AH31" s="204">
        <v>0</v>
      </c>
      <c r="AI31" s="204">
        <v>28.28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>
        <v>0</v>
      </c>
      <c r="AP31" s="204">
        <v>74.680000000000007</v>
      </c>
      <c r="AQ31" s="204">
        <v>26.6</v>
      </c>
      <c r="AR31" s="204">
        <v>10.93</v>
      </c>
      <c r="AS31" s="204">
        <v>0</v>
      </c>
      <c r="AT31">
        <v>0</v>
      </c>
      <c r="AU31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8.99</v>
      </c>
      <c r="L32" s="204">
        <v>370.04</v>
      </c>
      <c r="M32" s="204">
        <v>27.13</v>
      </c>
      <c r="N32" s="204">
        <v>27.86</v>
      </c>
      <c r="O32" s="204">
        <v>0</v>
      </c>
      <c r="P32" s="204">
        <v>41.2</v>
      </c>
      <c r="Q32" s="204">
        <v>5.31</v>
      </c>
      <c r="R32" s="204">
        <v>12.51</v>
      </c>
      <c r="S32" s="204">
        <v>7.79</v>
      </c>
      <c r="T32" s="204">
        <v>0</v>
      </c>
      <c r="U32" s="204">
        <v>20.79</v>
      </c>
      <c r="V32" s="204">
        <v>5.36</v>
      </c>
      <c r="W32" s="204">
        <v>13.43</v>
      </c>
      <c r="X32" s="204">
        <v>43.74</v>
      </c>
      <c r="Y32" s="204">
        <v>0</v>
      </c>
      <c r="Z32">
        <v>0</v>
      </c>
      <c r="AA32" s="204">
        <v>11.12</v>
      </c>
      <c r="AB32" s="204">
        <v>0</v>
      </c>
      <c r="AC32" s="204">
        <v>0</v>
      </c>
      <c r="AD32" s="204">
        <v>0</v>
      </c>
      <c r="AE32" s="204">
        <v>31.32</v>
      </c>
      <c r="AF32" s="204">
        <v>0</v>
      </c>
      <c r="AG32" s="204">
        <v>0</v>
      </c>
      <c r="AH32" s="204">
        <v>0</v>
      </c>
      <c r="AI32" s="204">
        <v>28.28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>
        <v>0</v>
      </c>
      <c r="AP32" s="204">
        <v>74.680000000000007</v>
      </c>
      <c r="AQ32" s="204">
        <v>26.6</v>
      </c>
      <c r="AR32" s="204">
        <v>17</v>
      </c>
      <c r="AS32" s="204">
        <v>0</v>
      </c>
      <c r="AT32">
        <v>0</v>
      </c>
      <c r="AU32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8.99</v>
      </c>
      <c r="L33" s="204">
        <v>370.04</v>
      </c>
      <c r="M33" s="204">
        <v>27.13</v>
      </c>
      <c r="N33" s="204">
        <v>27.86</v>
      </c>
      <c r="O33" s="204">
        <v>0</v>
      </c>
      <c r="P33" s="204">
        <v>41.2</v>
      </c>
      <c r="Q33" s="204">
        <v>5.31</v>
      </c>
      <c r="R33" s="204">
        <v>12.51</v>
      </c>
      <c r="S33" s="204">
        <v>7.79</v>
      </c>
      <c r="T33" s="204">
        <v>0</v>
      </c>
      <c r="U33" s="204">
        <v>20.79</v>
      </c>
      <c r="V33" s="204">
        <v>5.36</v>
      </c>
      <c r="W33" s="204">
        <v>13.43</v>
      </c>
      <c r="X33" s="204">
        <v>43.74</v>
      </c>
      <c r="Y33" s="204">
        <v>0</v>
      </c>
      <c r="Z33">
        <v>0</v>
      </c>
      <c r="AA33" s="204">
        <v>11.12</v>
      </c>
      <c r="AB33" s="204">
        <v>0</v>
      </c>
      <c r="AC33" s="204">
        <v>0</v>
      </c>
      <c r="AD33" s="204">
        <v>0</v>
      </c>
      <c r="AE33" s="204">
        <v>31.32</v>
      </c>
      <c r="AF33" s="204">
        <v>0</v>
      </c>
      <c r="AG33" s="204">
        <v>0</v>
      </c>
      <c r="AH33" s="204">
        <v>0</v>
      </c>
      <c r="AI33" s="204">
        <v>28.28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>
        <v>0</v>
      </c>
      <c r="AP33" s="204">
        <v>74.680000000000007</v>
      </c>
      <c r="AQ33" s="204">
        <v>26.6</v>
      </c>
      <c r="AR33" s="204">
        <v>18</v>
      </c>
      <c r="AS33" s="204">
        <v>0</v>
      </c>
      <c r="AT33">
        <v>0</v>
      </c>
      <c r="AU33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8.99</v>
      </c>
      <c r="L34" s="204">
        <v>370.04</v>
      </c>
      <c r="M34" s="204">
        <v>27.13</v>
      </c>
      <c r="N34" s="204">
        <v>27.86</v>
      </c>
      <c r="O34" s="204">
        <v>0</v>
      </c>
      <c r="P34" s="204">
        <v>41.2</v>
      </c>
      <c r="Q34" s="204">
        <v>5.31</v>
      </c>
      <c r="R34" s="204">
        <v>12.51</v>
      </c>
      <c r="S34" s="204">
        <v>7.79</v>
      </c>
      <c r="T34" s="204">
        <v>0</v>
      </c>
      <c r="U34" s="204">
        <v>20.79</v>
      </c>
      <c r="V34" s="204">
        <v>5.36</v>
      </c>
      <c r="W34" s="204">
        <v>13.43</v>
      </c>
      <c r="X34" s="204">
        <v>43.74</v>
      </c>
      <c r="Y34" s="204">
        <v>0</v>
      </c>
      <c r="Z34">
        <v>0</v>
      </c>
      <c r="AA34" s="204">
        <v>11.12</v>
      </c>
      <c r="AB34" s="204">
        <v>0</v>
      </c>
      <c r="AC34" s="204">
        <v>0</v>
      </c>
      <c r="AD34" s="204">
        <v>0</v>
      </c>
      <c r="AE34" s="204">
        <v>31.32</v>
      </c>
      <c r="AF34" s="204">
        <v>0</v>
      </c>
      <c r="AG34" s="204">
        <v>0</v>
      </c>
      <c r="AH34" s="204">
        <v>0</v>
      </c>
      <c r="AI34" s="204">
        <v>28.28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>
        <v>0</v>
      </c>
      <c r="AP34" s="204">
        <v>74.680000000000007</v>
      </c>
      <c r="AQ34" s="204">
        <v>26.6</v>
      </c>
      <c r="AR34" s="204">
        <v>19.5</v>
      </c>
      <c r="AS34" s="204">
        <v>0</v>
      </c>
      <c r="AT34">
        <v>0</v>
      </c>
      <c r="AU3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8.99</v>
      </c>
      <c r="L35" s="204">
        <v>370.04</v>
      </c>
      <c r="M35" s="204">
        <v>27.13</v>
      </c>
      <c r="N35" s="204">
        <v>27.86</v>
      </c>
      <c r="O35" s="204">
        <v>0</v>
      </c>
      <c r="P35" s="204">
        <v>41.2</v>
      </c>
      <c r="Q35" s="204">
        <v>5.31</v>
      </c>
      <c r="R35" s="204">
        <v>12.51</v>
      </c>
      <c r="S35" s="204">
        <v>7.79</v>
      </c>
      <c r="T35" s="204">
        <v>0</v>
      </c>
      <c r="U35" s="204">
        <v>20.79</v>
      </c>
      <c r="V35" s="204">
        <v>5.36</v>
      </c>
      <c r="W35" s="204">
        <v>13.43</v>
      </c>
      <c r="X35" s="204">
        <v>29.15</v>
      </c>
      <c r="Y35" s="204">
        <v>0</v>
      </c>
      <c r="Z35">
        <v>0</v>
      </c>
      <c r="AA35" s="204">
        <v>11.12</v>
      </c>
      <c r="AB35" s="204">
        <v>0</v>
      </c>
      <c r="AC35" s="204">
        <v>0</v>
      </c>
      <c r="AD35" s="204">
        <v>0</v>
      </c>
      <c r="AE35" s="204">
        <v>31.23</v>
      </c>
      <c r="AF35" s="204">
        <v>0</v>
      </c>
      <c r="AG35" s="204">
        <v>0</v>
      </c>
      <c r="AH35" s="204">
        <v>0</v>
      </c>
      <c r="AI35" s="204">
        <v>28.28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>
        <v>0</v>
      </c>
      <c r="AP35" s="204">
        <v>74.680000000000007</v>
      </c>
      <c r="AQ35" s="204">
        <v>26.6</v>
      </c>
      <c r="AR35" s="204">
        <v>19.5</v>
      </c>
      <c r="AS35" s="204">
        <v>0</v>
      </c>
      <c r="AT35">
        <v>0</v>
      </c>
      <c r="AU35">
        <v>0</v>
      </c>
      <c r="AV35" s="204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8.99</v>
      </c>
      <c r="L36" s="204">
        <v>370.04</v>
      </c>
      <c r="M36" s="204">
        <v>27.13</v>
      </c>
      <c r="N36" s="204">
        <v>27.86</v>
      </c>
      <c r="O36" s="204">
        <v>0</v>
      </c>
      <c r="P36" s="204">
        <v>41.2</v>
      </c>
      <c r="Q36" s="204">
        <v>5.31</v>
      </c>
      <c r="R36" s="204">
        <v>12.51</v>
      </c>
      <c r="S36" s="204">
        <v>7.79</v>
      </c>
      <c r="T36" s="204">
        <v>0</v>
      </c>
      <c r="U36" s="204">
        <v>20.79</v>
      </c>
      <c r="V36" s="204">
        <v>5.36</v>
      </c>
      <c r="W36" s="204">
        <v>13.43</v>
      </c>
      <c r="X36" s="204">
        <v>29.15</v>
      </c>
      <c r="Y36" s="204">
        <v>0</v>
      </c>
      <c r="Z36">
        <v>0</v>
      </c>
      <c r="AA36" s="204">
        <v>11.12</v>
      </c>
      <c r="AB36" s="204">
        <v>0</v>
      </c>
      <c r="AC36" s="204">
        <v>0</v>
      </c>
      <c r="AD36" s="204">
        <v>0</v>
      </c>
      <c r="AE36" s="204">
        <v>31.23</v>
      </c>
      <c r="AF36" s="204">
        <v>0</v>
      </c>
      <c r="AG36" s="204">
        <v>0</v>
      </c>
      <c r="AH36" s="204">
        <v>0</v>
      </c>
      <c r="AI36" s="204">
        <v>28.28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>
        <v>0</v>
      </c>
      <c r="AP36" s="204">
        <v>74.680000000000007</v>
      </c>
      <c r="AQ36" s="204">
        <v>26.6</v>
      </c>
      <c r="AR36" s="204">
        <v>22.2</v>
      </c>
      <c r="AS36" s="204">
        <v>0</v>
      </c>
      <c r="AT36">
        <v>0</v>
      </c>
      <c r="AU36">
        <v>0</v>
      </c>
      <c r="AV36" s="204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8.99</v>
      </c>
      <c r="L37" s="204">
        <v>370.04</v>
      </c>
      <c r="M37" s="204">
        <v>27.13</v>
      </c>
      <c r="N37" s="204">
        <v>27.86</v>
      </c>
      <c r="O37" s="204">
        <v>0</v>
      </c>
      <c r="P37" s="204">
        <v>41.2</v>
      </c>
      <c r="Q37" s="204">
        <v>5.31</v>
      </c>
      <c r="R37" s="204">
        <v>12.51</v>
      </c>
      <c r="S37" s="204">
        <v>7.79</v>
      </c>
      <c r="T37" s="204">
        <v>0</v>
      </c>
      <c r="U37" s="204">
        <v>20.79</v>
      </c>
      <c r="V37" s="204">
        <v>5.36</v>
      </c>
      <c r="W37" s="204">
        <v>13.43</v>
      </c>
      <c r="X37" s="204">
        <v>29.15</v>
      </c>
      <c r="Y37" s="204">
        <v>0</v>
      </c>
      <c r="Z37">
        <v>0</v>
      </c>
      <c r="AA37" s="204">
        <v>11.12</v>
      </c>
      <c r="AB37" s="204">
        <v>0</v>
      </c>
      <c r="AC37" s="204">
        <v>0</v>
      </c>
      <c r="AD37" s="204">
        <v>0</v>
      </c>
      <c r="AE37" s="204">
        <v>31.23</v>
      </c>
      <c r="AF37" s="204">
        <v>0</v>
      </c>
      <c r="AG37" s="204">
        <v>0</v>
      </c>
      <c r="AH37" s="204">
        <v>0</v>
      </c>
      <c r="AI37" s="204">
        <v>28.28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>
        <v>0</v>
      </c>
      <c r="AP37" s="204">
        <v>74.680000000000007</v>
      </c>
      <c r="AQ37" s="204">
        <v>26.6</v>
      </c>
      <c r="AR37" s="204">
        <v>23.2</v>
      </c>
      <c r="AS37" s="204">
        <v>0</v>
      </c>
      <c r="AT37">
        <v>0</v>
      </c>
      <c r="AU37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8.99</v>
      </c>
      <c r="L38" s="204">
        <v>370.04</v>
      </c>
      <c r="M38" s="204">
        <v>27.13</v>
      </c>
      <c r="N38" s="204">
        <v>27.86</v>
      </c>
      <c r="O38" s="204">
        <v>0</v>
      </c>
      <c r="P38" s="204">
        <v>41.2</v>
      </c>
      <c r="Q38" s="204">
        <v>5.31</v>
      </c>
      <c r="R38" s="204">
        <v>12.51</v>
      </c>
      <c r="S38" s="204">
        <v>7.79</v>
      </c>
      <c r="T38" s="204">
        <v>0</v>
      </c>
      <c r="U38" s="204">
        <v>20.79</v>
      </c>
      <c r="V38" s="204">
        <v>5.36</v>
      </c>
      <c r="W38" s="204">
        <v>13.43</v>
      </c>
      <c r="X38" s="204">
        <v>29.15</v>
      </c>
      <c r="Y38" s="204">
        <v>0</v>
      </c>
      <c r="Z38">
        <v>0</v>
      </c>
      <c r="AA38" s="204">
        <v>11.12</v>
      </c>
      <c r="AB38" s="204">
        <v>0</v>
      </c>
      <c r="AC38" s="204">
        <v>0</v>
      </c>
      <c r="AD38" s="204">
        <v>0</v>
      </c>
      <c r="AE38" s="204">
        <v>31.23</v>
      </c>
      <c r="AF38" s="204">
        <v>0</v>
      </c>
      <c r="AG38" s="204">
        <v>0</v>
      </c>
      <c r="AH38" s="204">
        <v>0</v>
      </c>
      <c r="AI38" s="204">
        <v>25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>
        <v>0</v>
      </c>
      <c r="AP38" s="204">
        <v>74.680000000000007</v>
      </c>
      <c r="AQ38" s="204">
        <v>26.6</v>
      </c>
      <c r="AR38" s="204">
        <v>23.2</v>
      </c>
      <c r="AS38" s="204">
        <v>0</v>
      </c>
      <c r="AT38">
        <v>0</v>
      </c>
      <c r="AU38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8.99</v>
      </c>
      <c r="L39" s="204">
        <v>370.04</v>
      </c>
      <c r="M39" s="204">
        <v>27.13</v>
      </c>
      <c r="N39" s="204">
        <v>27.86</v>
      </c>
      <c r="O39" s="204">
        <v>0</v>
      </c>
      <c r="P39" s="204">
        <v>41.2</v>
      </c>
      <c r="Q39" s="204">
        <v>5.31</v>
      </c>
      <c r="R39" s="204">
        <v>12.51</v>
      </c>
      <c r="S39" s="204">
        <v>7.79</v>
      </c>
      <c r="T39" s="204">
        <v>0</v>
      </c>
      <c r="U39" s="204">
        <v>20.79</v>
      </c>
      <c r="V39" s="204">
        <v>5.36</v>
      </c>
      <c r="W39" s="204">
        <v>13.43</v>
      </c>
      <c r="X39" s="204">
        <v>29.15</v>
      </c>
      <c r="Y39" s="204">
        <v>0</v>
      </c>
      <c r="Z39">
        <v>0</v>
      </c>
      <c r="AA39" s="204">
        <v>11</v>
      </c>
      <c r="AB39" s="204">
        <v>0</v>
      </c>
      <c r="AC39" s="204">
        <v>0</v>
      </c>
      <c r="AD39" s="204">
        <v>0</v>
      </c>
      <c r="AE39" s="204">
        <v>31.23</v>
      </c>
      <c r="AF39" s="204">
        <v>0</v>
      </c>
      <c r="AG39" s="204">
        <v>0</v>
      </c>
      <c r="AH39" s="204">
        <v>0</v>
      </c>
      <c r="AI39" s="204">
        <v>54.38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>
        <v>0</v>
      </c>
      <c r="AP39" s="204">
        <v>74.680000000000007</v>
      </c>
      <c r="AQ39" s="204">
        <v>26.6</v>
      </c>
      <c r="AR39" s="204">
        <v>23.2</v>
      </c>
      <c r="AS39" s="204">
        <v>0</v>
      </c>
      <c r="AT39">
        <v>0</v>
      </c>
      <c r="AU39">
        <v>0</v>
      </c>
      <c r="AV39" s="204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8.99</v>
      </c>
      <c r="L40" s="204">
        <v>370.04</v>
      </c>
      <c r="M40" s="204">
        <v>27.13</v>
      </c>
      <c r="N40" s="204">
        <v>27.86</v>
      </c>
      <c r="O40" s="204">
        <v>0</v>
      </c>
      <c r="P40" s="204">
        <v>41.2</v>
      </c>
      <c r="Q40" s="204">
        <v>5.31</v>
      </c>
      <c r="R40" s="204">
        <v>12.51</v>
      </c>
      <c r="S40" s="204">
        <v>7.79</v>
      </c>
      <c r="T40" s="204">
        <v>0</v>
      </c>
      <c r="U40" s="204">
        <v>20.79</v>
      </c>
      <c r="V40" s="204">
        <v>5.36</v>
      </c>
      <c r="W40" s="204">
        <v>13.43</v>
      </c>
      <c r="X40" s="204">
        <v>29.15</v>
      </c>
      <c r="Y40" s="204">
        <v>0</v>
      </c>
      <c r="Z40">
        <v>0</v>
      </c>
      <c r="AA40" s="204">
        <v>11</v>
      </c>
      <c r="AB40" s="204">
        <v>0</v>
      </c>
      <c r="AC40" s="204">
        <v>0</v>
      </c>
      <c r="AD40" s="204">
        <v>0</v>
      </c>
      <c r="AE40" s="204">
        <v>31.23</v>
      </c>
      <c r="AF40" s="204">
        <v>0</v>
      </c>
      <c r="AG40" s="204">
        <v>0</v>
      </c>
      <c r="AH40" s="204">
        <v>0</v>
      </c>
      <c r="AI40" s="204">
        <v>54.38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>
        <v>0</v>
      </c>
      <c r="AP40" s="204">
        <v>74.680000000000007</v>
      </c>
      <c r="AQ40" s="204">
        <v>26.6</v>
      </c>
      <c r="AR40" s="204">
        <v>23.2</v>
      </c>
      <c r="AS40" s="204">
        <v>0</v>
      </c>
      <c r="AT40">
        <v>0</v>
      </c>
      <c r="AU40">
        <v>0</v>
      </c>
      <c r="AV40" s="204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8.99</v>
      </c>
      <c r="L41" s="204">
        <v>370.04</v>
      </c>
      <c r="M41" s="204">
        <v>27.13</v>
      </c>
      <c r="N41" s="204">
        <v>27.86</v>
      </c>
      <c r="O41" s="204">
        <v>0</v>
      </c>
      <c r="P41" s="204">
        <v>41.2</v>
      </c>
      <c r="Q41" s="204">
        <v>5.31</v>
      </c>
      <c r="R41" s="204">
        <v>12.51</v>
      </c>
      <c r="S41" s="204">
        <v>7.79</v>
      </c>
      <c r="T41" s="204">
        <v>0</v>
      </c>
      <c r="U41" s="204">
        <v>20.79</v>
      </c>
      <c r="V41" s="204">
        <v>5.36</v>
      </c>
      <c r="W41" s="204">
        <v>13.43</v>
      </c>
      <c r="X41" s="204">
        <v>29.15</v>
      </c>
      <c r="Y41" s="204">
        <v>0</v>
      </c>
      <c r="Z41">
        <v>0</v>
      </c>
      <c r="AA41" s="204">
        <v>11</v>
      </c>
      <c r="AB41" s="204">
        <v>0</v>
      </c>
      <c r="AC41" s="204">
        <v>0</v>
      </c>
      <c r="AD41" s="204">
        <v>0</v>
      </c>
      <c r="AE41" s="204">
        <v>31.23</v>
      </c>
      <c r="AF41" s="204">
        <v>0</v>
      </c>
      <c r="AG41" s="204">
        <v>0</v>
      </c>
      <c r="AH41" s="204">
        <v>0</v>
      </c>
      <c r="AI41" s="204">
        <v>55.71</v>
      </c>
      <c r="AJ41" s="204">
        <v>6.53</v>
      </c>
      <c r="AK41" s="204">
        <v>0</v>
      </c>
      <c r="AL41" s="204">
        <v>0</v>
      </c>
      <c r="AM41" s="204">
        <v>0</v>
      </c>
      <c r="AN41" s="204">
        <v>0</v>
      </c>
      <c r="AO41">
        <v>0</v>
      </c>
      <c r="AP41" s="204">
        <v>74.680000000000007</v>
      </c>
      <c r="AQ41" s="204">
        <v>26.6</v>
      </c>
      <c r="AR41" s="204">
        <v>23.2</v>
      </c>
      <c r="AS41" s="204">
        <v>0</v>
      </c>
      <c r="AT41">
        <v>0</v>
      </c>
      <c r="AU41">
        <v>0</v>
      </c>
      <c r="AV41" s="204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8.99</v>
      </c>
      <c r="L42" s="204">
        <v>370.04</v>
      </c>
      <c r="M42" s="204">
        <v>27.13</v>
      </c>
      <c r="N42" s="204">
        <v>27.86</v>
      </c>
      <c r="O42" s="204">
        <v>0</v>
      </c>
      <c r="P42" s="204">
        <v>41.2</v>
      </c>
      <c r="Q42" s="204">
        <v>5.31</v>
      </c>
      <c r="R42" s="204">
        <v>12.51</v>
      </c>
      <c r="S42" s="204">
        <v>7.79</v>
      </c>
      <c r="T42" s="204">
        <v>0</v>
      </c>
      <c r="U42" s="204">
        <v>20.79</v>
      </c>
      <c r="V42" s="204">
        <v>5.36</v>
      </c>
      <c r="W42" s="204">
        <v>13.43</v>
      </c>
      <c r="X42" s="204">
        <v>29.15</v>
      </c>
      <c r="Y42" s="204">
        <v>0</v>
      </c>
      <c r="Z42">
        <v>0</v>
      </c>
      <c r="AA42" s="204">
        <v>11</v>
      </c>
      <c r="AB42" s="204">
        <v>0</v>
      </c>
      <c r="AC42" s="204">
        <v>0</v>
      </c>
      <c r="AD42" s="204">
        <v>0</v>
      </c>
      <c r="AE42" s="204">
        <v>31.23</v>
      </c>
      <c r="AF42" s="204">
        <v>0</v>
      </c>
      <c r="AG42" s="204">
        <v>0</v>
      </c>
      <c r="AH42" s="204">
        <v>0</v>
      </c>
      <c r="AI42" s="204">
        <v>55.71</v>
      </c>
      <c r="AJ42" s="204">
        <v>6.53</v>
      </c>
      <c r="AK42" s="204">
        <v>0</v>
      </c>
      <c r="AL42" s="204">
        <v>0</v>
      </c>
      <c r="AM42" s="204">
        <v>0</v>
      </c>
      <c r="AN42" s="204">
        <v>0</v>
      </c>
      <c r="AO42">
        <v>0</v>
      </c>
      <c r="AP42" s="204">
        <v>74.680000000000007</v>
      </c>
      <c r="AQ42" s="204">
        <v>26.6</v>
      </c>
      <c r="AR42" s="204">
        <v>23.2</v>
      </c>
      <c r="AS42" s="204">
        <v>0</v>
      </c>
      <c r="AT42">
        <v>0</v>
      </c>
      <c r="AU42">
        <v>0</v>
      </c>
      <c r="AV42" s="204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6.76</v>
      </c>
      <c r="L43" s="204">
        <v>317.2</v>
      </c>
      <c r="M43" s="204">
        <v>27.13</v>
      </c>
      <c r="N43" s="204">
        <v>27.86</v>
      </c>
      <c r="O43" s="204">
        <v>0</v>
      </c>
      <c r="P43" s="204">
        <v>41.2</v>
      </c>
      <c r="Q43" s="204">
        <v>5.52</v>
      </c>
      <c r="R43" s="204">
        <v>12.51</v>
      </c>
      <c r="S43" s="204">
        <v>7.79</v>
      </c>
      <c r="T43" s="204">
        <v>0</v>
      </c>
      <c r="U43" s="204">
        <v>20.79</v>
      </c>
      <c r="V43" s="204">
        <v>5.36</v>
      </c>
      <c r="W43" s="204">
        <v>13.43</v>
      </c>
      <c r="X43" s="204">
        <v>29.15</v>
      </c>
      <c r="Y43" s="204">
        <v>0</v>
      </c>
      <c r="Z43">
        <v>0</v>
      </c>
      <c r="AA43" s="204">
        <v>11</v>
      </c>
      <c r="AB43" s="204">
        <v>0</v>
      </c>
      <c r="AC43" s="204">
        <v>0</v>
      </c>
      <c r="AD43" s="204">
        <v>0</v>
      </c>
      <c r="AE43" s="204">
        <v>31.23</v>
      </c>
      <c r="AF43" s="204">
        <v>0</v>
      </c>
      <c r="AG43" s="204">
        <v>0</v>
      </c>
      <c r="AH43" s="204">
        <v>0</v>
      </c>
      <c r="AI43" s="204">
        <v>0</v>
      </c>
      <c r="AJ43" s="204">
        <v>6.53</v>
      </c>
      <c r="AK43" s="204">
        <v>0</v>
      </c>
      <c r="AL43" s="204">
        <v>0</v>
      </c>
      <c r="AM43" s="204">
        <v>0</v>
      </c>
      <c r="AN43" s="204">
        <v>0</v>
      </c>
      <c r="AO43">
        <v>0</v>
      </c>
      <c r="AP43" s="204">
        <v>74.680000000000007</v>
      </c>
      <c r="AQ43" s="204">
        <v>26.6</v>
      </c>
      <c r="AR43" s="204">
        <v>23.2</v>
      </c>
      <c r="AS43" s="204">
        <v>0</v>
      </c>
      <c r="AT43">
        <v>0</v>
      </c>
      <c r="AU43">
        <v>0</v>
      </c>
      <c r="AV43" s="204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5.23</v>
      </c>
      <c r="L44" s="204">
        <v>317.2</v>
      </c>
      <c r="M44" s="204">
        <v>27.13</v>
      </c>
      <c r="N44" s="204">
        <v>27.86</v>
      </c>
      <c r="O44" s="204">
        <v>0</v>
      </c>
      <c r="P44" s="204">
        <v>41.2</v>
      </c>
      <c r="Q44" s="204">
        <v>5.52</v>
      </c>
      <c r="R44" s="204">
        <v>12.51</v>
      </c>
      <c r="S44" s="204">
        <v>7.79</v>
      </c>
      <c r="T44" s="204">
        <v>0</v>
      </c>
      <c r="U44" s="204">
        <v>20.79</v>
      </c>
      <c r="V44" s="204">
        <v>5.58</v>
      </c>
      <c r="W44" s="204">
        <v>13.43</v>
      </c>
      <c r="X44" s="204">
        <v>29.15</v>
      </c>
      <c r="Y44" s="204">
        <v>0</v>
      </c>
      <c r="Z44">
        <v>0</v>
      </c>
      <c r="AA44" s="204">
        <v>11</v>
      </c>
      <c r="AB44" s="204">
        <v>0</v>
      </c>
      <c r="AC44" s="204">
        <v>0</v>
      </c>
      <c r="AD44" s="204">
        <v>0</v>
      </c>
      <c r="AE44" s="204">
        <v>31.23</v>
      </c>
      <c r="AF44" s="204">
        <v>0</v>
      </c>
      <c r="AG44" s="204">
        <v>0</v>
      </c>
      <c r="AH44" s="204">
        <v>0</v>
      </c>
      <c r="AI44" s="204">
        <v>0</v>
      </c>
      <c r="AJ44" s="204">
        <v>6.53</v>
      </c>
      <c r="AK44" s="204">
        <v>0</v>
      </c>
      <c r="AL44" s="204">
        <v>0</v>
      </c>
      <c r="AM44" s="204">
        <v>0</v>
      </c>
      <c r="AN44" s="204">
        <v>0</v>
      </c>
      <c r="AO44">
        <v>0</v>
      </c>
      <c r="AP44" s="204">
        <v>74.680000000000007</v>
      </c>
      <c r="AQ44" s="204">
        <v>26.6</v>
      </c>
      <c r="AR44" s="204">
        <v>23.2</v>
      </c>
      <c r="AS44" s="204">
        <v>0</v>
      </c>
      <c r="AT44">
        <v>0</v>
      </c>
      <c r="AU44">
        <v>0</v>
      </c>
      <c r="AV44" s="204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4.95</v>
      </c>
      <c r="L45" s="204">
        <v>270</v>
      </c>
      <c r="M45" s="204">
        <v>27.13</v>
      </c>
      <c r="N45" s="204">
        <v>27.86</v>
      </c>
      <c r="O45" s="204">
        <v>0</v>
      </c>
      <c r="P45" s="204">
        <v>41.2</v>
      </c>
      <c r="Q45" s="204">
        <v>5.52</v>
      </c>
      <c r="R45" s="204">
        <v>12.51</v>
      </c>
      <c r="S45" s="204">
        <v>7.79</v>
      </c>
      <c r="T45" s="204">
        <v>0</v>
      </c>
      <c r="U45" s="204">
        <v>20.79</v>
      </c>
      <c r="V45" s="204">
        <v>5.58</v>
      </c>
      <c r="W45" s="204">
        <v>13.43</v>
      </c>
      <c r="X45" s="204">
        <v>29.15</v>
      </c>
      <c r="Y45" s="204">
        <v>0</v>
      </c>
      <c r="Z45">
        <v>0</v>
      </c>
      <c r="AA45" s="204">
        <v>11</v>
      </c>
      <c r="AB45" s="204">
        <v>0</v>
      </c>
      <c r="AC45" s="204">
        <v>0</v>
      </c>
      <c r="AD45" s="204">
        <v>0</v>
      </c>
      <c r="AE45" s="204">
        <v>31.23</v>
      </c>
      <c r="AF45" s="204">
        <v>0</v>
      </c>
      <c r="AG45" s="204">
        <v>0</v>
      </c>
      <c r="AH45" s="204">
        <v>0</v>
      </c>
      <c r="AI45" s="204">
        <v>0</v>
      </c>
      <c r="AJ45" s="204">
        <v>6.53</v>
      </c>
      <c r="AK45" s="204">
        <v>0</v>
      </c>
      <c r="AL45" s="204">
        <v>0</v>
      </c>
      <c r="AM45" s="204">
        <v>0</v>
      </c>
      <c r="AN45" s="204">
        <v>0</v>
      </c>
      <c r="AO45">
        <v>0</v>
      </c>
      <c r="AP45" s="204">
        <v>74.680000000000007</v>
      </c>
      <c r="AQ45" s="204">
        <v>26.6</v>
      </c>
      <c r="AR45" s="204">
        <v>23.2</v>
      </c>
      <c r="AS45" s="204">
        <v>0</v>
      </c>
      <c r="AT45">
        <v>0</v>
      </c>
      <c r="AU45">
        <v>0</v>
      </c>
      <c r="AV45" s="204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4.95</v>
      </c>
      <c r="L46" s="204">
        <v>203.78</v>
      </c>
      <c r="M46" s="204">
        <v>27.13</v>
      </c>
      <c r="N46" s="204">
        <v>27.86</v>
      </c>
      <c r="O46" s="204">
        <v>0</v>
      </c>
      <c r="P46" s="204">
        <v>41.2</v>
      </c>
      <c r="Q46" s="204">
        <v>5.52</v>
      </c>
      <c r="R46" s="204">
        <v>12.51</v>
      </c>
      <c r="S46" s="204">
        <v>7.79</v>
      </c>
      <c r="T46" s="204">
        <v>0</v>
      </c>
      <c r="U46" s="204">
        <v>20.79</v>
      </c>
      <c r="V46" s="204">
        <v>5.58</v>
      </c>
      <c r="W46" s="204">
        <v>13.43</v>
      </c>
      <c r="X46" s="204">
        <v>29.15</v>
      </c>
      <c r="Y46" s="204">
        <v>0</v>
      </c>
      <c r="Z46">
        <v>0</v>
      </c>
      <c r="AA46" s="204">
        <v>11</v>
      </c>
      <c r="AB46" s="204">
        <v>0</v>
      </c>
      <c r="AC46" s="204">
        <v>0</v>
      </c>
      <c r="AD46" s="204">
        <v>0</v>
      </c>
      <c r="AE46" s="204">
        <v>31.23</v>
      </c>
      <c r="AF46" s="204">
        <v>0</v>
      </c>
      <c r="AG46" s="204">
        <v>0</v>
      </c>
      <c r="AH46" s="204">
        <v>0</v>
      </c>
      <c r="AI46" s="204">
        <v>0</v>
      </c>
      <c r="AJ46" s="204">
        <v>6.53</v>
      </c>
      <c r="AK46" s="204">
        <v>0</v>
      </c>
      <c r="AL46" s="204">
        <v>0</v>
      </c>
      <c r="AM46" s="204">
        <v>0</v>
      </c>
      <c r="AN46" s="204">
        <v>0</v>
      </c>
      <c r="AO46">
        <v>0</v>
      </c>
      <c r="AP46" s="204">
        <v>74.680000000000007</v>
      </c>
      <c r="AQ46" s="204">
        <v>26.6</v>
      </c>
      <c r="AR46" s="204">
        <v>23.2</v>
      </c>
      <c r="AS46" s="204">
        <v>0</v>
      </c>
      <c r="AT46">
        <v>0</v>
      </c>
      <c r="AU46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4.95</v>
      </c>
      <c r="L47" s="204">
        <v>203.78</v>
      </c>
      <c r="M47" s="204">
        <v>27.13</v>
      </c>
      <c r="N47" s="204">
        <v>27.86</v>
      </c>
      <c r="O47" s="204">
        <v>0</v>
      </c>
      <c r="P47" s="204">
        <v>41.2</v>
      </c>
      <c r="Q47" s="204">
        <v>5.52</v>
      </c>
      <c r="R47" s="204">
        <v>12.5</v>
      </c>
      <c r="S47" s="204">
        <v>7.79</v>
      </c>
      <c r="T47" s="204">
        <v>0</v>
      </c>
      <c r="U47" s="204">
        <v>20.79</v>
      </c>
      <c r="V47" s="204">
        <v>5.36</v>
      </c>
      <c r="W47" s="204">
        <v>13.43</v>
      </c>
      <c r="X47" s="204">
        <v>29.15</v>
      </c>
      <c r="Y47" s="204">
        <v>0</v>
      </c>
      <c r="Z47">
        <v>0</v>
      </c>
      <c r="AA47" s="204">
        <v>11.12</v>
      </c>
      <c r="AB47" s="204">
        <v>0</v>
      </c>
      <c r="AC47" s="204">
        <v>0</v>
      </c>
      <c r="AD47" s="204">
        <v>0</v>
      </c>
      <c r="AE47" s="204">
        <v>31.23</v>
      </c>
      <c r="AF47" s="204">
        <v>0</v>
      </c>
      <c r="AG47" s="204">
        <v>0</v>
      </c>
      <c r="AH47" s="204">
        <v>0</v>
      </c>
      <c r="AI47" s="204">
        <v>34.799999999999997</v>
      </c>
      <c r="AJ47" s="204">
        <v>6.53</v>
      </c>
      <c r="AK47" s="204">
        <v>0</v>
      </c>
      <c r="AL47" s="204">
        <v>0</v>
      </c>
      <c r="AM47" s="204">
        <v>0</v>
      </c>
      <c r="AN47" s="204">
        <v>0</v>
      </c>
      <c r="AO47">
        <v>0</v>
      </c>
      <c r="AP47" s="204">
        <v>74.680000000000007</v>
      </c>
      <c r="AQ47" s="204">
        <v>26.75</v>
      </c>
      <c r="AR47" s="204">
        <v>23.2</v>
      </c>
      <c r="AS47" s="204">
        <v>0</v>
      </c>
      <c r="AT47">
        <v>0</v>
      </c>
      <c r="AU47">
        <v>0</v>
      </c>
      <c r="AV47" s="204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4.95</v>
      </c>
      <c r="L48" s="204">
        <v>203.78</v>
      </c>
      <c r="M48" s="204">
        <v>27.13</v>
      </c>
      <c r="N48" s="204">
        <v>27.86</v>
      </c>
      <c r="O48" s="204">
        <v>0</v>
      </c>
      <c r="P48" s="204">
        <v>41.2</v>
      </c>
      <c r="Q48" s="204">
        <v>3.37</v>
      </c>
      <c r="R48" s="204">
        <v>6.87</v>
      </c>
      <c r="S48" s="204">
        <v>4.28</v>
      </c>
      <c r="T48" s="204">
        <v>0</v>
      </c>
      <c r="U48" s="204">
        <v>20.79</v>
      </c>
      <c r="V48" s="204">
        <v>5.36</v>
      </c>
      <c r="W48" s="204">
        <v>13.43</v>
      </c>
      <c r="X48" s="204">
        <v>29.15</v>
      </c>
      <c r="Y48" s="204">
        <v>0</v>
      </c>
      <c r="Z48">
        <v>0</v>
      </c>
      <c r="AA48" s="204">
        <v>11.12</v>
      </c>
      <c r="AB48" s="204">
        <v>0</v>
      </c>
      <c r="AC48" s="204">
        <v>0</v>
      </c>
      <c r="AD48" s="204">
        <v>0</v>
      </c>
      <c r="AE48" s="204">
        <v>31.23</v>
      </c>
      <c r="AF48" s="204">
        <v>0</v>
      </c>
      <c r="AG48" s="204">
        <v>0</v>
      </c>
      <c r="AH48" s="204">
        <v>0</v>
      </c>
      <c r="AI48" s="204">
        <v>34.799999999999997</v>
      </c>
      <c r="AJ48" s="204">
        <v>6.53</v>
      </c>
      <c r="AK48" s="204">
        <v>0</v>
      </c>
      <c r="AL48" s="204">
        <v>0</v>
      </c>
      <c r="AM48" s="204">
        <v>0</v>
      </c>
      <c r="AN48" s="204">
        <v>0</v>
      </c>
      <c r="AO48">
        <v>0</v>
      </c>
      <c r="AP48" s="204">
        <v>74.680000000000007</v>
      </c>
      <c r="AQ48" s="204">
        <v>26.75</v>
      </c>
      <c r="AR48" s="204">
        <v>23.2</v>
      </c>
      <c r="AS48" s="204">
        <v>0</v>
      </c>
      <c r="AT48">
        <v>0</v>
      </c>
      <c r="AU48">
        <v>0</v>
      </c>
      <c r="AV48" s="204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4.95</v>
      </c>
      <c r="L49" s="204">
        <v>203.78</v>
      </c>
      <c r="M49" s="204">
        <v>27.13</v>
      </c>
      <c r="N49" s="204">
        <v>27.86</v>
      </c>
      <c r="O49" s="204">
        <v>0</v>
      </c>
      <c r="P49" s="204">
        <v>41.2</v>
      </c>
      <c r="Q49" s="204">
        <v>3.24</v>
      </c>
      <c r="R49" s="204">
        <v>6.87</v>
      </c>
      <c r="S49" s="204">
        <v>4.28</v>
      </c>
      <c r="T49" s="204">
        <v>0</v>
      </c>
      <c r="U49" s="204">
        <v>20.79</v>
      </c>
      <c r="V49" s="204">
        <v>3.37</v>
      </c>
      <c r="W49" s="204">
        <v>7.38</v>
      </c>
      <c r="X49" s="204">
        <v>29.15</v>
      </c>
      <c r="Y49" s="204">
        <v>0</v>
      </c>
      <c r="Z49">
        <v>0</v>
      </c>
      <c r="AA49" s="204">
        <v>11.12</v>
      </c>
      <c r="AB49" s="204">
        <v>0</v>
      </c>
      <c r="AC49" s="204">
        <v>0</v>
      </c>
      <c r="AD49" s="204">
        <v>0</v>
      </c>
      <c r="AE49" s="204">
        <v>31.23</v>
      </c>
      <c r="AF49" s="204">
        <v>0</v>
      </c>
      <c r="AG49" s="204">
        <v>0</v>
      </c>
      <c r="AH49" s="204">
        <v>0</v>
      </c>
      <c r="AI49" s="204">
        <v>58.73</v>
      </c>
      <c r="AJ49" s="204">
        <v>6.53</v>
      </c>
      <c r="AK49" s="204">
        <v>0</v>
      </c>
      <c r="AL49" s="204">
        <v>0</v>
      </c>
      <c r="AM49" s="204">
        <v>0</v>
      </c>
      <c r="AN49" s="204">
        <v>0</v>
      </c>
      <c r="AO49">
        <v>0</v>
      </c>
      <c r="AP49" s="204">
        <v>44.21</v>
      </c>
      <c r="AQ49" s="204">
        <v>14.42</v>
      </c>
      <c r="AR49" s="204">
        <v>23.2</v>
      </c>
      <c r="AS49" s="204">
        <v>0</v>
      </c>
      <c r="AT49">
        <v>0</v>
      </c>
      <c r="AU49">
        <v>0</v>
      </c>
      <c r="AV49" s="204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4.95</v>
      </c>
      <c r="L50" s="204">
        <v>203.78</v>
      </c>
      <c r="M50" s="204">
        <v>27.13</v>
      </c>
      <c r="N50" s="204">
        <v>27.86</v>
      </c>
      <c r="O50" s="204">
        <v>0</v>
      </c>
      <c r="P50" s="204">
        <v>41.2</v>
      </c>
      <c r="Q50" s="204">
        <v>3.24</v>
      </c>
      <c r="R50" s="204">
        <v>6.87</v>
      </c>
      <c r="S50" s="204">
        <v>4.28</v>
      </c>
      <c r="T50" s="204">
        <v>0</v>
      </c>
      <c r="U50" s="204">
        <v>20.79</v>
      </c>
      <c r="V50" s="204">
        <v>3.37</v>
      </c>
      <c r="W50" s="204">
        <v>7.38</v>
      </c>
      <c r="X50" s="204">
        <v>29.15</v>
      </c>
      <c r="Y50" s="204">
        <v>0</v>
      </c>
      <c r="Z50">
        <v>0</v>
      </c>
      <c r="AA50" s="204">
        <v>11.12</v>
      </c>
      <c r="AB50" s="204">
        <v>0</v>
      </c>
      <c r="AC50" s="204">
        <v>0</v>
      </c>
      <c r="AD50" s="204">
        <v>0</v>
      </c>
      <c r="AE50" s="204">
        <v>31.23</v>
      </c>
      <c r="AF50" s="204">
        <v>0</v>
      </c>
      <c r="AG50" s="204">
        <v>0</v>
      </c>
      <c r="AH50" s="204">
        <v>0</v>
      </c>
      <c r="AI50" s="204">
        <v>58.73</v>
      </c>
      <c r="AJ50" s="204">
        <v>6.53</v>
      </c>
      <c r="AK50" s="204">
        <v>0</v>
      </c>
      <c r="AL50" s="204">
        <v>0</v>
      </c>
      <c r="AM50" s="204">
        <v>0</v>
      </c>
      <c r="AN50" s="204">
        <v>0</v>
      </c>
      <c r="AO50">
        <v>0</v>
      </c>
      <c r="AP50" s="204">
        <v>44.22</v>
      </c>
      <c r="AQ50" s="204">
        <v>14.42</v>
      </c>
      <c r="AR50" s="204">
        <v>23.2</v>
      </c>
      <c r="AS50" s="204">
        <v>0</v>
      </c>
      <c r="AT50">
        <v>0</v>
      </c>
      <c r="AU50">
        <v>0</v>
      </c>
      <c r="AV50" s="204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4.95</v>
      </c>
      <c r="L51" s="204">
        <v>203.78</v>
      </c>
      <c r="M51" s="204">
        <v>27.13</v>
      </c>
      <c r="N51" s="204">
        <v>27.86</v>
      </c>
      <c r="O51" s="204">
        <v>0</v>
      </c>
      <c r="P51" s="204">
        <v>41.2</v>
      </c>
      <c r="Q51" s="204">
        <v>3.24</v>
      </c>
      <c r="R51" s="204">
        <v>6.87</v>
      </c>
      <c r="S51" s="204">
        <v>4.28</v>
      </c>
      <c r="T51" s="204">
        <v>0</v>
      </c>
      <c r="U51" s="204">
        <v>20.79</v>
      </c>
      <c r="V51" s="204">
        <v>4.1100000000000003</v>
      </c>
      <c r="W51" s="204">
        <v>7.38</v>
      </c>
      <c r="X51" s="204">
        <v>29.15</v>
      </c>
      <c r="Y51" s="204">
        <v>0</v>
      </c>
      <c r="Z51">
        <v>0</v>
      </c>
      <c r="AA51" s="204">
        <v>11.12</v>
      </c>
      <c r="AB51" s="204">
        <v>0</v>
      </c>
      <c r="AC51" s="204">
        <v>0</v>
      </c>
      <c r="AD51" s="204">
        <v>0</v>
      </c>
      <c r="AE51" s="204">
        <v>30.46</v>
      </c>
      <c r="AF51" s="204">
        <v>0</v>
      </c>
      <c r="AG51" s="204">
        <v>0</v>
      </c>
      <c r="AH51" s="204">
        <v>0</v>
      </c>
      <c r="AI51" s="204">
        <v>58.73</v>
      </c>
      <c r="AJ51" s="204">
        <v>6.53</v>
      </c>
      <c r="AK51" s="204">
        <v>0</v>
      </c>
      <c r="AL51" s="204">
        <v>0</v>
      </c>
      <c r="AM51" s="204">
        <v>0</v>
      </c>
      <c r="AN51" s="204">
        <v>0</v>
      </c>
      <c r="AO51">
        <v>0</v>
      </c>
      <c r="AP51" s="204">
        <v>44.22</v>
      </c>
      <c r="AQ51" s="204">
        <v>14.59</v>
      </c>
      <c r="AR51" s="204">
        <v>23.2</v>
      </c>
      <c r="AS51" s="204">
        <v>0</v>
      </c>
      <c r="AT51">
        <v>0</v>
      </c>
      <c r="AU51">
        <v>0</v>
      </c>
      <c r="AV51" s="204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4.95</v>
      </c>
      <c r="L52" s="204">
        <v>203.78</v>
      </c>
      <c r="M52" s="204">
        <v>27.13</v>
      </c>
      <c r="N52" s="204">
        <v>27.86</v>
      </c>
      <c r="O52" s="204">
        <v>0</v>
      </c>
      <c r="P52" s="204">
        <v>41.2</v>
      </c>
      <c r="Q52" s="204">
        <v>3.24</v>
      </c>
      <c r="R52" s="204">
        <v>6.87</v>
      </c>
      <c r="S52" s="204">
        <v>4.28</v>
      </c>
      <c r="T52" s="204">
        <v>0</v>
      </c>
      <c r="U52" s="204">
        <v>20.79</v>
      </c>
      <c r="V52" s="204">
        <v>4.1100000000000003</v>
      </c>
      <c r="W52" s="204">
        <v>7.38</v>
      </c>
      <c r="X52" s="204">
        <v>29.15</v>
      </c>
      <c r="Y52" s="204">
        <v>0</v>
      </c>
      <c r="Z52">
        <v>0</v>
      </c>
      <c r="AA52" s="204">
        <v>11.12</v>
      </c>
      <c r="AB52" s="204">
        <v>0</v>
      </c>
      <c r="AC52" s="204">
        <v>0</v>
      </c>
      <c r="AD52" s="204">
        <v>0</v>
      </c>
      <c r="AE52" s="204">
        <v>30.46</v>
      </c>
      <c r="AF52" s="204">
        <v>0</v>
      </c>
      <c r="AG52" s="204">
        <v>0</v>
      </c>
      <c r="AH52" s="204">
        <v>0</v>
      </c>
      <c r="AI52" s="204">
        <v>58.73</v>
      </c>
      <c r="AJ52" s="204">
        <v>6.53</v>
      </c>
      <c r="AK52" s="204">
        <v>0</v>
      </c>
      <c r="AL52" s="204">
        <v>0</v>
      </c>
      <c r="AM52" s="204">
        <v>0</v>
      </c>
      <c r="AN52" s="204">
        <v>0</v>
      </c>
      <c r="AO52">
        <v>0</v>
      </c>
      <c r="AP52" s="204">
        <v>44.22</v>
      </c>
      <c r="AQ52" s="204">
        <v>14.59</v>
      </c>
      <c r="AR52" s="204">
        <v>23.2</v>
      </c>
      <c r="AS52" s="204">
        <v>0</v>
      </c>
      <c r="AT52">
        <v>0</v>
      </c>
      <c r="AU52">
        <v>0</v>
      </c>
      <c r="AV52" s="204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4.8099999999999996</v>
      </c>
      <c r="L53" s="204">
        <v>203.78</v>
      </c>
      <c r="M53" s="204">
        <v>27.13</v>
      </c>
      <c r="N53" s="204">
        <v>27.86</v>
      </c>
      <c r="O53" s="204">
        <v>0</v>
      </c>
      <c r="P53" s="204">
        <v>41.2</v>
      </c>
      <c r="Q53" s="204">
        <v>3.24</v>
      </c>
      <c r="R53" s="204">
        <v>6.87</v>
      </c>
      <c r="S53" s="204">
        <v>4.28</v>
      </c>
      <c r="T53" s="204">
        <v>0</v>
      </c>
      <c r="U53" s="204">
        <v>20.79</v>
      </c>
      <c r="V53" s="204">
        <v>4.1100000000000003</v>
      </c>
      <c r="W53" s="204">
        <v>7.38</v>
      </c>
      <c r="X53" s="204">
        <v>26.49</v>
      </c>
      <c r="Y53" s="204">
        <v>0</v>
      </c>
      <c r="Z53">
        <v>0</v>
      </c>
      <c r="AA53" s="204">
        <v>11.12</v>
      </c>
      <c r="AB53" s="204">
        <v>0</v>
      </c>
      <c r="AC53" s="204">
        <v>0</v>
      </c>
      <c r="AD53" s="204">
        <v>0</v>
      </c>
      <c r="AE53" s="204">
        <v>31.9</v>
      </c>
      <c r="AF53" s="204">
        <v>0</v>
      </c>
      <c r="AG53" s="204">
        <v>0</v>
      </c>
      <c r="AH53" s="204">
        <v>0</v>
      </c>
      <c r="AI53" s="204">
        <v>28.81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>
        <v>0</v>
      </c>
      <c r="AP53" s="204">
        <v>44.22</v>
      </c>
      <c r="AQ53" s="204">
        <v>14.42</v>
      </c>
      <c r="AR53" s="204">
        <v>23.2</v>
      </c>
      <c r="AS53" s="204">
        <v>0</v>
      </c>
      <c r="AT53">
        <v>0</v>
      </c>
      <c r="AU53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4.8099999999999996</v>
      </c>
      <c r="L54" s="204">
        <v>203.78</v>
      </c>
      <c r="M54" s="204">
        <v>27.13</v>
      </c>
      <c r="N54" s="204">
        <v>27.86</v>
      </c>
      <c r="O54" s="204">
        <v>0</v>
      </c>
      <c r="P54" s="204">
        <v>41.2</v>
      </c>
      <c r="Q54" s="204">
        <v>3.24</v>
      </c>
      <c r="R54" s="204">
        <v>6.87</v>
      </c>
      <c r="S54" s="204">
        <v>4.28</v>
      </c>
      <c r="T54" s="204">
        <v>0</v>
      </c>
      <c r="U54" s="204">
        <v>20.79</v>
      </c>
      <c r="V54" s="204">
        <v>4.1100000000000003</v>
      </c>
      <c r="W54" s="204">
        <v>7.38</v>
      </c>
      <c r="X54" s="204">
        <v>21.39</v>
      </c>
      <c r="Y54" s="204">
        <v>0</v>
      </c>
      <c r="Z54">
        <v>0</v>
      </c>
      <c r="AA54" s="204">
        <v>11.12</v>
      </c>
      <c r="AB54" s="204">
        <v>0</v>
      </c>
      <c r="AC54" s="204">
        <v>0</v>
      </c>
      <c r="AD54" s="204">
        <v>0</v>
      </c>
      <c r="AE54" s="204">
        <v>31.9</v>
      </c>
      <c r="AF54" s="204">
        <v>0</v>
      </c>
      <c r="AG54" s="204">
        <v>0</v>
      </c>
      <c r="AH54" s="204">
        <v>0</v>
      </c>
      <c r="AI54" s="204">
        <v>28.81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>
        <v>0</v>
      </c>
      <c r="AP54" s="204">
        <v>44.22</v>
      </c>
      <c r="AQ54" s="204">
        <v>14.42</v>
      </c>
      <c r="AR54" s="204">
        <v>23.2</v>
      </c>
      <c r="AS54" s="204">
        <v>0</v>
      </c>
      <c r="AT54">
        <v>0</v>
      </c>
      <c r="AU54">
        <v>0</v>
      </c>
      <c r="AV54" s="204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4.8099999999999996</v>
      </c>
      <c r="L55" s="204">
        <v>203.78</v>
      </c>
      <c r="M55" s="204">
        <v>27.13</v>
      </c>
      <c r="N55" s="204">
        <v>27.86</v>
      </c>
      <c r="O55" s="204">
        <v>0</v>
      </c>
      <c r="P55" s="204">
        <v>41.2</v>
      </c>
      <c r="Q55" s="204">
        <v>3.24</v>
      </c>
      <c r="R55" s="204">
        <v>6.87</v>
      </c>
      <c r="S55" s="204">
        <v>4.28</v>
      </c>
      <c r="T55" s="204">
        <v>0</v>
      </c>
      <c r="U55" s="204">
        <v>20.79</v>
      </c>
      <c r="V55" s="204">
        <v>4.1100000000000003</v>
      </c>
      <c r="W55" s="204">
        <v>7.38</v>
      </c>
      <c r="X55" s="204">
        <v>21.67</v>
      </c>
      <c r="Y55" s="204">
        <v>0</v>
      </c>
      <c r="Z55">
        <v>0</v>
      </c>
      <c r="AA55" s="204">
        <v>11.12</v>
      </c>
      <c r="AB55" s="204">
        <v>0</v>
      </c>
      <c r="AC55" s="204">
        <v>0</v>
      </c>
      <c r="AD55" s="204">
        <v>0</v>
      </c>
      <c r="AE55" s="204">
        <v>31.9</v>
      </c>
      <c r="AF55" s="204">
        <v>0</v>
      </c>
      <c r="AG55" s="204">
        <v>0</v>
      </c>
      <c r="AH55" s="204">
        <v>0</v>
      </c>
      <c r="AI55" s="204">
        <v>28.81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>
        <v>0</v>
      </c>
      <c r="AP55" s="204">
        <v>44.22</v>
      </c>
      <c r="AQ55" s="204">
        <v>14.42</v>
      </c>
      <c r="AR55" s="204">
        <v>23.2</v>
      </c>
      <c r="AS55" s="204">
        <v>0</v>
      </c>
      <c r="AT55">
        <v>0</v>
      </c>
      <c r="AU55">
        <v>0</v>
      </c>
      <c r="AV55" s="204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4.8099999999999996</v>
      </c>
      <c r="L56" s="204">
        <v>203.78</v>
      </c>
      <c r="M56" s="204">
        <v>27.13</v>
      </c>
      <c r="N56" s="204">
        <v>27.86</v>
      </c>
      <c r="O56" s="204">
        <v>0</v>
      </c>
      <c r="P56" s="204">
        <v>41.2</v>
      </c>
      <c r="Q56" s="204">
        <v>3.24</v>
      </c>
      <c r="R56" s="204">
        <v>6.87</v>
      </c>
      <c r="S56" s="204">
        <v>4.28</v>
      </c>
      <c r="T56" s="204">
        <v>0</v>
      </c>
      <c r="U56" s="204">
        <v>20.79</v>
      </c>
      <c r="V56" s="204">
        <v>4.1100000000000003</v>
      </c>
      <c r="W56" s="204">
        <v>7.38</v>
      </c>
      <c r="X56" s="204">
        <v>21.67</v>
      </c>
      <c r="Y56" s="204">
        <v>0</v>
      </c>
      <c r="Z56">
        <v>0</v>
      </c>
      <c r="AA56" s="204">
        <v>11.12</v>
      </c>
      <c r="AB56" s="204">
        <v>0</v>
      </c>
      <c r="AC56" s="204">
        <v>0</v>
      </c>
      <c r="AD56" s="204">
        <v>0</v>
      </c>
      <c r="AE56" s="204">
        <v>31.9</v>
      </c>
      <c r="AF56" s="204">
        <v>0</v>
      </c>
      <c r="AG56" s="204">
        <v>0</v>
      </c>
      <c r="AH56" s="204">
        <v>0</v>
      </c>
      <c r="AI56" s="204">
        <v>28.81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>
        <v>0</v>
      </c>
      <c r="AP56" s="204">
        <v>44.22</v>
      </c>
      <c r="AQ56" s="204">
        <v>14.42</v>
      </c>
      <c r="AR56" s="204">
        <v>23.2</v>
      </c>
      <c r="AS56" s="204">
        <v>0</v>
      </c>
      <c r="AT56">
        <v>0</v>
      </c>
      <c r="AU56">
        <v>0</v>
      </c>
      <c r="AV56" s="204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4.92</v>
      </c>
      <c r="L57" s="204">
        <v>203.78</v>
      </c>
      <c r="M57" s="204">
        <v>27.13</v>
      </c>
      <c r="N57" s="204">
        <v>27.86</v>
      </c>
      <c r="O57" s="204">
        <v>0</v>
      </c>
      <c r="P57" s="204">
        <v>41.2</v>
      </c>
      <c r="Q57" s="204">
        <v>3.24</v>
      </c>
      <c r="R57" s="204">
        <v>6.87</v>
      </c>
      <c r="S57" s="204">
        <v>4.28</v>
      </c>
      <c r="T57" s="204">
        <v>0</v>
      </c>
      <c r="U57" s="204">
        <v>20.79</v>
      </c>
      <c r="V57" s="204">
        <v>4.1100000000000003</v>
      </c>
      <c r="W57" s="204">
        <v>7.38</v>
      </c>
      <c r="X57" s="204">
        <v>21.67</v>
      </c>
      <c r="Y57" s="204">
        <v>0</v>
      </c>
      <c r="Z57">
        <v>0</v>
      </c>
      <c r="AA57" s="204">
        <v>11.12</v>
      </c>
      <c r="AB57" s="204">
        <v>0</v>
      </c>
      <c r="AC57" s="204">
        <v>0</v>
      </c>
      <c r="AD57" s="204">
        <v>0</v>
      </c>
      <c r="AE57" s="204">
        <v>31.9</v>
      </c>
      <c r="AF57" s="204">
        <v>0</v>
      </c>
      <c r="AG57" s="204">
        <v>0</v>
      </c>
      <c r="AH57" s="204">
        <v>0</v>
      </c>
      <c r="AI57" s="204">
        <v>28.81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>
        <v>0</v>
      </c>
      <c r="AP57" s="204">
        <v>44.22</v>
      </c>
      <c r="AQ57" s="204">
        <v>14.42</v>
      </c>
      <c r="AR57" s="204">
        <v>23.2</v>
      </c>
      <c r="AS57" s="204">
        <v>0</v>
      </c>
      <c r="AT57">
        <v>0</v>
      </c>
      <c r="AU57">
        <v>0</v>
      </c>
      <c r="AV57" s="204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4.92</v>
      </c>
      <c r="L58" s="204">
        <v>203.78</v>
      </c>
      <c r="M58" s="204">
        <v>27.13</v>
      </c>
      <c r="N58" s="204">
        <v>27.86</v>
      </c>
      <c r="O58" s="204">
        <v>0</v>
      </c>
      <c r="P58" s="204">
        <v>41.2</v>
      </c>
      <c r="Q58" s="204">
        <v>3.24</v>
      </c>
      <c r="R58" s="204">
        <v>6.87</v>
      </c>
      <c r="S58" s="204">
        <v>4.28</v>
      </c>
      <c r="T58" s="204">
        <v>0</v>
      </c>
      <c r="U58" s="204">
        <v>20.79</v>
      </c>
      <c r="V58" s="204">
        <v>4.1100000000000003</v>
      </c>
      <c r="W58" s="204">
        <v>7.38</v>
      </c>
      <c r="X58" s="204">
        <v>21.67</v>
      </c>
      <c r="Y58" s="204">
        <v>0</v>
      </c>
      <c r="Z58">
        <v>0</v>
      </c>
      <c r="AA58" s="204">
        <v>11.12</v>
      </c>
      <c r="AB58" s="204">
        <v>0</v>
      </c>
      <c r="AC58" s="204">
        <v>0</v>
      </c>
      <c r="AD58" s="204">
        <v>0</v>
      </c>
      <c r="AE58" s="204">
        <v>31.9</v>
      </c>
      <c r="AF58" s="204">
        <v>0</v>
      </c>
      <c r="AG58" s="204">
        <v>0</v>
      </c>
      <c r="AH58" s="204">
        <v>0</v>
      </c>
      <c r="AI58" s="204">
        <v>28.81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>
        <v>0</v>
      </c>
      <c r="AP58" s="204">
        <v>44.22</v>
      </c>
      <c r="AQ58" s="204">
        <v>14.42</v>
      </c>
      <c r="AR58" s="204">
        <v>23.2</v>
      </c>
      <c r="AS58" s="204">
        <v>0</v>
      </c>
      <c r="AT58">
        <v>0</v>
      </c>
      <c r="AU58">
        <v>0</v>
      </c>
      <c r="AV58" s="204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4.92</v>
      </c>
      <c r="L59" s="204">
        <v>203.69</v>
      </c>
      <c r="M59" s="204">
        <v>27.13</v>
      </c>
      <c r="N59" s="204">
        <v>27.86</v>
      </c>
      <c r="O59" s="204">
        <v>0</v>
      </c>
      <c r="P59" s="204">
        <v>41.2</v>
      </c>
      <c r="Q59" s="204">
        <v>3.24</v>
      </c>
      <c r="R59" s="204">
        <v>6.87</v>
      </c>
      <c r="S59" s="204">
        <v>4.28</v>
      </c>
      <c r="T59" s="204">
        <v>0</v>
      </c>
      <c r="U59" s="204">
        <v>20.79</v>
      </c>
      <c r="V59" s="204">
        <v>4.1100000000000003</v>
      </c>
      <c r="W59" s="204">
        <v>7.38</v>
      </c>
      <c r="X59" s="204">
        <v>21.67</v>
      </c>
      <c r="Y59" s="204">
        <v>0</v>
      </c>
      <c r="Z59">
        <v>0</v>
      </c>
      <c r="AA59" s="204">
        <v>11.12</v>
      </c>
      <c r="AB59" s="204">
        <v>0</v>
      </c>
      <c r="AC59" s="204">
        <v>0</v>
      </c>
      <c r="AD59" s="204">
        <v>0</v>
      </c>
      <c r="AE59" s="204">
        <v>31.32</v>
      </c>
      <c r="AF59" s="204">
        <v>0</v>
      </c>
      <c r="AG59" s="204">
        <v>0</v>
      </c>
      <c r="AH59" s="204">
        <v>0</v>
      </c>
      <c r="AI59" s="204">
        <v>53.46</v>
      </c>
      <c r="AJ59" s="204">
        <v>8.6999999999999993</v>
      </c>
      <c r="AK59" s="204">
        <v>0</v>
      </c>
      <c r="AL59" s="204">
        <v>0</v>
      </c>
      <c r="AM59" s="204">
        <v>0</v>
      </c>
      <c r="AN59" s="204">
        <v>0</v>
      </c>
      <c r="AO59">
        <v>0</v>
      </c>
      <c r="AP59" s="204">
        <v>44.22</v>
      </c>
      <c r="AQ59" s="204">
        <v>14.42</v>
      </c>
      <c r="AR59" s="204">
        <v>23.2</v>
      </c>
      <c r="AS59" s="204">
        <v>0</v>
      </c>
      <c r="AT59">
        <v>0</v>
      </c>
      <c r="AU59">
        <v>0</v>
      </c>
      <c r="AV59" s="204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4.92</v>
      </c>
      <c r="L60" s="204">
        <v>203.69</v>
      </c>
      <c r="M60" s="204">
        <v>27.13</v>
      </c>
      <c r="N60" s="204">
        <v>27.86</v>
      </c>
      <c r="O60" s="204">
        <v>0</v>
      </c>
      <c r="P60" s="204">
        <v>41.2</v>
      </c>
      <c r="Q60" s="204">
        <v>3.24</v>
      </c>
      <c r="R60" s="204">
        <v>6.87</v>
      </c>
      <c r="S60" s="204">
        <v>4.28</v>
      </c>
      <c r="T60" s="204">
        <v>0</v>
      </c>
      <c r="U60" s="204">
        <v>20.79</v>
      </c>
      <c r="V60" s="204">
        <v>4.1100000000000003</v>
      </c>
      <c r="W60" s="204">
        <v>7.38</v>
      </c>
      <c r="X60" s="204">
        <v>21.67</v>
      </c>
      <c r="Y60" s="204">
        <v>0</v>
      </c>
      <c r="Z60">
        <v>0</v>
      </c>
      <c r="AA60" s="204">
        <v>11.12</v>
      </c>
      <c r="AB60" s="204">
        <v>0</v>
      </c>
      <c r="AC60" s="204">
        <v>0</v>
      </c>
      <c r="AD60" s="204">
        <v>0</v>
      </c>
      <c r="AE60" s="204">
        <v>31.32</v>
      </c>
      <c r="AF60" s="204">
        <v>0</v>
      </c>
      <c r="AG60" s="204">
        <v>0</v>
      </c>
      <c r="AH60" s="204">
        <v>0</v>
      </c>
      <c r="AI60" s="204">
        <v>53.46</v>
      </c>
      <c r="AJ60" s="204">
        <v>8.6999999999999993</v>
      </c>
      <c r="AK60" s="204">
        <v>0</v>
      </c>
      <c r="AL60" s="204">
        <v>0</v>
      </c>
      <c r="AM60" s="204">
        <v>0</v>
      </c>
      <c r="AN60" s="204">
        <v>0</v>
      </c>
      <c r="AO60">
        <v>0</v>
      </c>
      <c r="AP60" s="204">
        <v>44.22</v>
      </c>
      <c r="AQ60" s="204">
        <v>14.42</v>
      </c>
      <c r="AR60" s="204">
        <v>23.2</v>
      </c>
      <c r="AS60" s="204">
        <v>0</v>
      </c>
      <c r="AT60">
        <v>0</v>
      </c>
      <c r="AU60">
        <v>0</v>
      </c>
      <c r="AV60" s="204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4.92</v>
      </c>
      <c r="L61" s="204">
        <v>203.69</v>
      </c>
      <c r="M61" s="204">
        <v>27.13</v>
      </c>
      <c r="N61" s="204">
        <v>27.86</v>
      </c>
      <c r="O61" s="204">
        <v>0</v>
      </c>
      <c r="P61" s="204">
        <v>41.2</v>
      </c>
      <c r="Q61" s="204">
        <v>3.24</v>
      </c>
      <c r="R61" s="204">
        <v>6.87</v>
      </c>
      <c r="S61" s="204">
        <v>4.28</v>
      </c>
      <c r="T61" s="204">
        <v>0</v>
      </c>
      <c r="U61" s="204">
        <v>20.79</v>
      </c>
      <c r="V61" s="204">
        <v>4.1100000000000003</v>
      </c>
      <c r="W61" s="204">
        <v>7.38</v>
      </c>
      <c r="X61" s="204">
        <v>21.67</v>
      </c>
      <c r="Y61" s="204">
        <v>0</v>
      </c>
      <c r="Z61">
        <v>0</v>
      </c>
      <c r="AA61" s="204">
        <v>11.12</v>
      </c>
      <c r="AB61" s="204">
        <v>0</v>
      </c>
      <c r="AC61" s="204">
        <v>0</v>
      </c>
      <c r="AD61" s="204">
        <v>0</v>
      </c>
      <c r="AE61" s="204">
        <v>31.32</v>
      </c>
      <c r="AF61" s="204">
        <v>0</v>
      </c>
      <c r="AG61" s="204">
        <v>0</v>
      </c>
      <c r="AH61" s="204">
        <v>0</v>
      </c>
      <c r="AI61" s="204">
        <v>53.46</v>
      </c>
      <c r="AJ61" s="204">
        <v>8.6999999999999993</v>
      </c>
      <c r="AK61" s="204">
        <v>0</v>
      </c>
      <c r="AL61" s="204">
        <v>0</v>
      </c>
      <c r="AM61" s="204">
        <v>0</v>
      </c>
      <c r="AN61" s="204">
        <v>0</v>
      </c>
      <c r="AO61">
        <v>0</v>
      </c>
      <c r="AP61" s="204">
        <v>44.22</v>
      </c>
      <c r="AQ61" s="204">
        <v>14.42</v>
      </c>
      <c r="AR61" s="204">
        <v>23.2</v>
      </c>
      <c r="AS61" s="204">
        <v>0</v>
      </c>
      <c r="AT61">
        <v>0</v>
      </c>
      <c r="AU61">
        <v>0</v>
      </c>
      <c r="AV61" s="204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4.8899999999999997</v>
      </c>
      <c r="L62" s="204">
        <v>203.69</v>
      </c>
      <c r="M62" s="204">
        <v>27.13</v>
      </c>
      <c r="N62" s="204">
        <v>27.86</v>
      </c>
      <c r="O62" s="204">
        <v>0</v>
      </c>
      <c r="P62" s="204">
        <v>41.2</v>
      </c>
      <c r="Q62" s="204">
        <v>3.24</v>
      </c>
      <c r="R62" s="204">
        <v>6.87</v>
      </c>
      <c r="S62" s="204">
        <v>4.28</v>
      </c>
      <c r="T62" s="204">
        <v>0</v>
      </c>
      <c r="U62" s="204">
        <v>20.79</v>
      </c>
      <c r="V62" s="204">
        <v>4.1100000000000003</v>
      </c>
      <c r="W62" s="204">
        <v>7.38</v>
      </c>
      <c r="X62" s="204">
        <v>29.15</v>
      </c>
      <c r="Y62" s="204">
        <v>0</v>
      </c>
      <c r="Z62">
        <v>0</v>
      </c>
      <c r="AA62" s="204">
        <v>11.12</v>
      </c>
      <c r="AB62" s="204">
        <v>0</v>
      </c>
      <c r="AC62" s="204">
        <v>0</v>
      </c>
      <c r="AD62" s="204">
        <v>0</v>
      </c>
      <c r="AE62" s="204">
        <v>31.32</v>
      </c>
      <c r="AF62" s="204">
        <v>0</v>
      </c>
      <c r="AG62" s="204">
        <v>0</v>
      </c>
      <c r="AH62" s="204">
        <v>0</v>
      </c>
      <c r="AI62" s="204">
        <v>53.46</v>
      </c>
      <c r="AJ62" s="204">
        <v>8.6999999999999993</v>
      </c>
      <c r="AK62" s="204">
        <v>0</v>
      </c>
      <c r="AL62" s="204">
        <v>0</v>
      </c>
      <c r="AM62" s="204">
        <v>0</v>
      </c>
      <c r="AN62" s="204">
        <v>0</v>
      </c>
      <c r="AO62">
        <v>0</v>
      </c>
      <c r="AP62" s="204">
        <v>44.22</v>
      </c>
      <c r="AQ62" s="204">
        <v>14.42</v>
      </c>
      <c r="AR62" s="204">
        <v>23.2</v>
      </c>
      <c r="AS62" s="204">
        <v>0</v>
      </c>
      <c r="AT62">
        <v>0</v>
      </c>
      <c r="AU62">
        <v>0</v>
      </c>
      <c r="AV62" s="204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5.48</v>
      </c>
      <c r="L63" s="204">
        <v>206.15</v>
      </c>
      <c r="M63" s="204">
        <v>27.13</v>
      </c>
      <c r="N63" s="204">
        <v>27.86</v>
      </c>
      <c r="O63" s="204">
        <v>0</v>
      </c>
      <c r="P63" s="204">
        <v>41.2</v>
      </c>
      <c r="Q63" s="204">
        <v>3.88</v>
      </c>
      <c r="R63" s="204">
        <v>7.43</v>
      </c>
      <c r="S63" s="204">
        <v>5.32</v>
      </c>
      <c r="T63" s="204">
        <v>0</v>
      </c>
      <c r="U63" s="204">
        <v>20.79</v>
      </c>
      <c r="V63" s="204">
        <v>4.1100000000000003</v>
      </c>
      <c r="W63" s="204">
        <v>13.43</v>
      </c>
      <c r="X63" s="204">
        <v>29.15</v>
      </c>
      <c r="Y63" s="204">
        <v>0</v>
      </c>
      <c r="Z63">
        <v>0</v>
      </c>
      <c r="AA63" s="204">
        <v>11.12</v>
      </c>
      <c r="AB63" s="204">
        <v>0</v>
      </c>
      <c r="AC63" s="204">
        <v>0</v>
      </c>
      <c r="AD63" s="204">
        <v>0</v>
      </c>
      <c r="AE63" s="204">
        <v>31.32</v>
      </c>
      <c r="AF63" s="204">
        <v>0</v>
      </c>
      <c r="AG63" s="204">
        <v>0</v>
      </c>
      <c r="AH63" s="204">
        <v>0</v>
      </c>
      <c r="AI63" s="204">
        <v>53.46</v>
      </c>
      <c r="AJ63" s="204">
        <v>8.6999999999999993</v>
      </c>
      <c r="AK63" s="204">
        <v>0</v>
      </c>
      <c r="AL63" s="204">
        <v>0</v>
      </c>
      <c r="AM63" s="204">
        <v>0</v>
      </c>
      <c r="AN63" s="204">
        <v>0</v>
      </c>
      <c r="AO63">
        <v>0</v>
      </c>
      <c r="AP63" s="204">
        <v>44.22</v>
      </c>
      <c r="AQ63" s="204">
        <v>14.42</v>
      </c>
      <c r="AR63" s="204">
        <v>23.2</v>
      </c>
      <c r="AS63" s="204">
        <v>0</v>
      </c>
      <c r="AT63">
        <v>0</v>
      </c>
      <c r="AU63">
        <v>0</v>
      </c>
      <c r="AV63" s="204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6.53</v>
      </c>
      <c r="L64" s="204">
        <v>206.15</v>
      </c>
      <c r="M64" s="204">
        <v>27.13</v>
      </c>
      <c r="N64" s="204">
        <v>27.86</v>
      </c>
      <c r="O64" s="204">
        <v>0</v>
      </c>
      <c r="P64" s="204">
        <v>41.2</v>
      </c>
      <c r="Q64" s="204">
        <v>3.88</v>
      </c>
      <c r="R64" s="204">
        <v>8.48</v>
      </c>
      <c r="S64" s="204">
        <v>5.32</v>
      </c>
      <c r="T64" s="204">
        <v>0</v>
      </c>
      <c r="U64" s="204">
        <v>20.79</v>
      </c>
      <c r="V64" s="204">
        <v>3.51</v>
      </c>
      <c r="W64" s="204">
        <v>13.43</v>
      </c>
      <c r="X64" s="204">
        <v>29.15</v>
      </c>
      <c r="Y64" s="204">
        <v>0</v>
      </c>
      <c r="Z64">
        <v>0</v>
      </c>
      <c r="AA64" s="204">
        <v>11.12</v>
      </c>
      <c r="AB64" s="204">
        <v>0</v>
      </c>
      <c r="AC64" s="204">
        <v>0</v>
      </c>
      <c r="AD64" s="204">
        <v>0</v>
      </c>
      <c r="AE64" s="204">
        <v>31.32</v>
      </c>
      <c r="AF64" s="204">
        <v>0</v>
      </c>
      <c r="AG64" s="204">
        <v>0</v>
      </c>
      <c r="AH64" s="204">
        <v>0</v>
      </c>
      <c r="AI64" s="204">
        <v>53.46</v>
      </c>
      <c r="AJ64" s="204">
        <v>8.6999999999999993</v>
      </c>
      <c r="AK64" s="204">
        <v>0</v>
      </c>
      <c r="AL64" s="204">
        <v>0</v>
      </c>
      <c r="AM64" s="204">
        <v>0</v>
      </c>
      <c r="AN64" s="204">
        <v>0</v>
      </c>
      <c r="AO64">
        <v>0</v>
      </c>
      <c r="AP64" s="204">
        <v>44.22</v>
      </c>
      <c r="AQ64" s="204">
        <v>14.42</v>
      </c>
      <c r="AR64" s="204">
        <v>23.2</v>
      </c>
      <c r="AS64" s="204">
        <v>0</v>
      </c>
      <c r="AT64">
        <v>0</v>
      </c>
      <c r="AU64">
        <v>0</v>
      </c>
      <c r="AV64" s="204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7.59</v>
      </c>
      <c r="L65" s="204">
        <v>206.15</v>
      </c>
      <c r="M65" s="204">
        <v>27.13</v>
      </c>
      <c r="N65" s="204">
        <v>30.49</v>
      </c>
      <c r="O65" s="204">
        <v>0</v>
      </c>
      <c r="P65" s="204">
        <v>41.2</v>
      </c>
      <c r="Q65" s="204">
        <v>3.88</v>
      </c>
      <c r="R65" s="204">
        <v>8.48</v>
      </c>
      <c r="S65" s="204">
        <v>5.32</v>
      </c>
      <c r="T65" s="204">
        <v>0</v>
      </c>
      <c r="U65" s="204">
        <v>20.79</v>
      </c>
      <c r="V65" s="204">
        <v>3.5</v>
      </c>
      <c r="W65" s="204">
        <v>13.43</v>
      </c>
      <c r="X65" s="204">
        <v>29.15</v>
      </c>
      <c r="Y65" s="204">
        <v>0</v>
      </c>
      <c r="Z65">
        <v>0</v>
      </c>
      <c r="AA65" s="204">
        <v>11.12</v>
      </c>
      <c r="AB65" s="204">
        <v>0</v>
      </c>
      <c r="AC65" s="204">
        <v>0</v>
      </c>
      <c r="AD65" s="204">
        <v>0</v>
      </c>
      <c r="AE65" s="204">
        <v>30.93</v>
      </c>
      <c r="AF65" s="204">
        <v>0</v>
      </c>
      <c r="AG65" s="204">
        <v>0</v>
      </c>
      <c r="AH65" s="204">
        <v>0</v>
      </c>
      <c r="AI65" s="204">
        <v>63.08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>
        <v>0</v>
      </c>
      <c r="AP65" s="204">
        <v>44.22</v>
      </c>
      <c r="AQ65" s="204">
        <v>14.42</v>
      </c>
      <c r="AR65" s="204">
        <v>23.2</v>
      </c>
      <c r="AS65" s="204">
        <v>0</v>
      </c>
      <c r="AT65">
        <v>0</v>
      </c>
      <c r="AU65">
        <v>0</v>
      </c>
      <c r="AV65" s="204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7.98</v>
      </c>
      <c r="L66" s="204">
        <v>206.15</v>
      </c>
      <c r="M66" s="204">
        <v>27.13</v>
      </c>
      <c r="N66" s="204">
        <v>34.04</v>
      </c>
      <c r="O66" s="204">
        <v>0</v>
      </c>
      <c r="P66" s="204">
        <v>41.2</v>
      </c>
      <c r="Q66" s="204">
        <v>3.88</v>
      </c>
      <c r="R66" s="204">
        <v>8.48</v>
      </c>
      <c r="S66" s="204">
        <v>5.32</v>
      </c>
      <c r="T66" s="204">
        <v>0</v>
      </c>
      <c r="U66" s="204">
        <v>20.79</v>
      </c>
      <c r="V66" s="204">
        <v>3.38</v>
      </c>
      <c r="W66" s="204">
        <v>13.43</v>
      </c>
      <c r="X66" s="204">
        <v>29.15</v>
      </c>
      <c r="Y66" s="204">
        <v>0</v>
      </c>
      <c r="Z66">
        <v>0</v>
      </c>
      <c r="AA66" s="204">
        <v>11.12</v>
      </c>
      <c r="AB66" s="204">
        <v>0</v>
      </c>
      <c r="AC66" s="204">
        <v>0</v>
      </c>
      <c r="AD66" s="204">
        <v>0</v>
      </c>
      <c r="AE66" s="204">
        <v>30.93</v>
      </c>
      <c r="AF66" s="204">
        <v>0</v>
      </c>
      <c r="AG66" s="204">
        <v>0</v>
      </c>
      <c r="AH66" s="204">
        <v>0</v>
      </c>
      <c r="AI66" s="204">
        <v>63.08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>
        <v>0</v>
      </c>
      <c r="AP66" s="204">
        <v>44.22</v>
      </c>
      <c r="AQ66" s="204">
        <v>14.42</v>
      </c>
      <c r="AR66" s="204">
        <v>23.2</v>
      </c>
      <c r="AS66" s="204">
        <v>0</v>
      </c>
      <c r="AT66">
        <v>0</v>
      </c>
      <c r="AU66">
        <v>0</v>
      </c>
      <c r="AV66" s="204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7.98</v>
      </c>
      <c r="L67" s="204">
        <v>206.15</v>
      </c>
      <c r="M67" s="204">
        <v>27.13</v>
      </c>
      <c r="N67" s="204">
        <v>35.03</v>
      </c>
      <c r="O67" s="204">
        <v>0</v>
      </c>
      <c r="P67" s="204">
        <v>41.2</v>
      </c>
      <c r="Q67" s="204">
        <v>3.88</v>
      </c>
      <c r="R67" s="204">
        <v>8.48</v>
      </c>
      <c r="S67" s="204">
        <v>5.32</v>
      </c>
      <c r="T67" s="204">
        <v>0</v>
      </c>
      <c r="U67" s="204">
        <v>20.79</v>
      </c>
      <c r="V67" s="204">
        <v>3.37</v>
      </c>
      <c r="W67" s="204">
        <v>13.43</v>
      </c>
      <c r="X67" s="204">
        <v>29.15</v>
      </c>
      <c r="Y67" s="204">
        <v>0</v>
      </c>
      <c r="Z67">
        <v>0</v>
      </c>
      <c r="AA67" s="204">
        <v>11.12</v>
      </c>
      <c r="AB67" s="204">
        <v>0</v>
      </c>
      <c r="AC67" s="204">
        <v>0</v>
      </c>
      <c r="AD67" s="204">
        <v>0</v>
      </c>
      <c r="AE67" s="204">
        <v>30.93</v>
      </c>
      <c r="AF67" s="204">
        <v>0</v>
      </c>
      <c r="AG67" s="204">
        <v>0</v>
      </c>
      <c r="AH67" s="204">
        <v>0</v>
      </c>
      <c r="AI67" s="204">
        <v>63.08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>
        <v>0</v>
      </c>
      <c r="AP67" s="204">
        <v>44.22</v>
      </c>
      <c r="AQ67" s="204">
        <v>14.42</v>
      </c>
      <c r="AR67" s="204">
        <v>23.2</v>
      </c>
      <c r="AS67" s="204">
        <v>0</v>
      </c>
      <c r="AT67">
        <v>0</v>
      </c>
      <c r="AU67">
        <v>0</v>
      </c>
      <c r="AV67" s="204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7.98</v>
      </c>
      <c r="L68" s="204">
        <v>261.95999999999998</v>
      </c>
      <c r="M68" s="204">
        <v>27.13</v>
      </c>
      <c r="N68" s="204">
        <v>35.03</v>
      </c>
      <c r="O68" s="204">
        <v>0</v>
      </c>
      <c r="P68" s="204">
        <v>41.2</v>
      </c>
      <c r="Q68" s="204">
        <v>5.52</v>
      </c>
      <c r="R68" s="204">
        <v>13.01</v>
      </c>
      <c r="S68" s="204">
        <v>8.1</v>
      </c>
      <c r="T68" s="204">
        <v>0</v>
      </c>
      <c r="U68" s="204">
        <v>20.79</v>
      </c>
      <c r="V68" s="204">
        <v>5.93</v>
      </c>
      <c r="W68" s="204">
        <v>13.43</v>
      </c>
      <c r="X68" s="204">
        <v>29.15</v>
      </c>
      <c r="Y68" s="204">
        <v>0</v>
      </c>
      <c r="Z68">
        <v>0</v>
      </c>
      <c r="AA68" s="204">
        <v>11.12</v>
      </c>
      <c r="AB68" s="204">
        <v>0</v>
      </c>
      <c r="AC68" s="204">
        <v>0</v>
      </c>
      <c r="AD68" s="204">
        <v>0</v>
      </c>
      <c r="AE68" s="204">
        <v>30.93</v>
      </c>
      <c r="AF68" s="204">
        <v>0</v>
      </c>
      <c r="AG68" s="204">
        <v>0</v>
      </c>
      <c r="AH68" s="204">
        <v>0</v>
      </c>
      <c r="AI68" s="204">
        <v>63.08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>
        <v>0</v>
      </c>
      <c r="AP68" s="204">
        <v>74.680000000000007</v>
      </c>
      <c r="AQ68" s="204">
        <v>26.59</v>
      </c>
      <c r="AR68" s="204">
        <v>23.2</v>
      </c>
      <c r="AS68" s="204">
        <v>0</v>
      </c>
      <c r="AT68">
        <v>0</v>
      </c>
      <c r="AU68">
        <v>0</v>
      </c>
      <c r="AV68" s="204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7.98</v>
      </c>
      <c r="L69" s="204">
        <v>319.67</v>
      </c>
      <c r="M69" s="204">
        <v>27.13</v>
      </c>
      <c r="N69" s="204">
        <v>35.03</v>
      </c>
      <c r="O69" s="204">
        <v>0</v>
      </c>
      <c r="P69" s="204">
        <v>41.2</v>
      </c>
      <c r="Q69" s="204">
        <v>5.52</v>
      </c>
      <c r="R69" s="204">
        <v>13.01</v>
      </c>
      <c r="S69" s="204">
        <v>8.1</v>
      </c>
      <c r="T69" s="204">
        <v>0</v>
      </c>
      <c r="U69" s="204">
        <v>20.79</v>
      </c>
      <c r="V69" s="204">
        <v>6.07</v>
      </c>
      <c r="W69" s="204">
        <v>13.43</v>
      </c>
      <c r="X69" s="204">
        <v>29.15</v>
      </c>
      <c r="Y69" s="204">
        <v>0</v>
      </c>
      <c r="Z69">
        <v>0</v>
      </c>
      <c r="AA69" s="204">
        <v>11.12</v>
      </c>
      <c r="AB69" s="204">
        <v>0</v>
      </c>
      <c r="AC69" s="204">
        <v>0</v>
      </c>
      <c r="AD69" s="204">
        <v>0</v>
      </c>
      <c r="AE69" s="204">
        <v>30.93</v>
      </c>
      <c r="AF69" s="204">
        <v>0</v>
      </c>
      <c r="AG69" s="204">
        <v>0</v>
      </c>
      <c r="AH69" s="204">
        <v>0</v>
      </c>
      <c r="AI69" s="204">
        <v>63.08</v>
      </c>
      <c r="AJ69" s="204">
        <v>0</v>
      </c>
      <c r="AK69" s="204">
        <v>0</v>
      </c>
      <c r="AL69" s="204">
        <v>0</v>
      </c>
      <c r="AM69" s="204">
        <v>0</v>
      </c>
      <c r="AN69" s="204">
        <v>0</v>
      </c>
      <c r="AO69">
        <v>0</v>
      </c>
      <c r="AP69" s="204">
        <v>74.680000000000007</v>
      </c>
      <c r="AQ69" s="204">
        <v>26.6</v>
      </c>
      <c r="AR69" s="204">
        <v>23.2</v>
      </c>
      <c r="AS69" s="204">
        <v>0</v>
      </c>
      <c r="AT69">
        <v>0</v>
      </c>
      <c r="AU69">
        <v>0</v>
      </c>
      <c r="AV69" s="204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7.98</v>
      </c>
      <c r="L70" s="204">
        <v>370.04</v>
      </c>
      <c r="M70" s="204">
        <v>27.13</v>
      </c>
      <c r="N70" s="204">
        <v>35.03</v>
      </c>
      <c r="O70" s="204">
        <v>0</v>
      </c>
      <c r="P70" s="204">
        <v>41.2</v>
      </c>
      <c r="Q70" s="204">
        <v>5.31</v>
      </c>
      <c r="R70" s="204">
        <v>12.27</v>
      </c>
      <c r="S70" s="204">
        <v>7.79</v>
      </c>
      <c r="T70" s="204">
        <v>0</v>
      </c>
      <c r="U70" s="204">
        <v>20.79</v>
      </c>
      <c r="V70" s="204">
        <v>6.13</v>
      </c>
      <c r="W70" s="204">
        <v>13.43</v>
      </c>
      <c r="X70" s="204">
        <v>29.15</v>
      </c>
      <c r="Y70" s="204">
        <v>0</v>
      </c>
      <c r="Z70">
        <v>0</v>
      </c>
      <c r="AA70" s="204">
        <v>11.12</v>
      </c>
      <c r="AB70" s="204">
        <v>0</v>
      </c>
      <c r="AC70" s="204">
        <v>0</v>
      </c>
      <c r="AD70" s="204">
        <v>0</v>
      </c>
      <c r="AE70" s="204">
        <v>30.93</v>
      </c>
      <c r="AF70" s="204">
        <v>0</v>
      </c>
      <c r="AG70" s="204">
        <v>0</v>
      </c>
      <c r="AH70" s="204">
        <v>0</v>
      </c>
      <c r="AI70" s="204">
        <v>63.08</v>
      </c>
      <c r="AJ70" s="204">
        <v>0</v>
      </c>
      <c r="AK70" s="204">
        <v>0</v>
      </c>
      <c r="AL70" s="204">
        <v>0</v>
      </c>
      <c r="AM70" s="204">
        <v>0</v>
      </c>
      <c r="AN70" s="204">
        <v>0</v>
      </c>
      <c r="AO70">
        <v>0</v>
      </c>
      <c r="AP70" s="204">
        <v>74.680000000000007</v>
      </c>
      <c r="AQ70" s="204">
        <v>26.6</v>
      </c>
      <c r="AR70" s="204">
        <v>23.2</v>
      </c>
      <c r="AS70" s="204">
        <v>0</v>
      </c>
      <c r="AT70">
        <v>0</v>
      </c>
      <c r="AU70">
        <v>0</v>
      </c>
      <c r="AV70" s="204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7.98</v>
      </c>
      <c r="L71" s="204">
        <v>370.04</v>
      </c>
      <c r="M71" s="204">
        <v>27.13</v>
      </c>
      <c r="N71" s="204">
        <v>35.03</v>
      </c>
      <c r="O71" s="204">
        <v>0</v>
      </c>
      <c r="P71" s="204">
        <v>41.2</v>
      </c>
      <c r="Q71" s="204">
        <v>5.31</v>
      </c>
      <c r="R71" s="204">
        <v>12.51</v>
      </c>
      <c r="S71" s="204">
        <v>7.79</v>
      </c>
      <c r="T71" s="204">
        <v>0</v>
      </c>
      <c r="U71" s="204">
        <v>20.79</v>
      </c>
      <c r="V71" s="204">
        <v>6.13</v>
      </c>
      <c r="W71" s="204">
        <v>13.43</v>
      </c>
      <c r="X71" s="204">
        <v>29.15</v>
      </c>
      <c r="Y71" s="204">
        <v>0</v>
      </c>
      <c r="Z71">
        <v>0</v>
      </c>
      <c r="AA71" s="204">
        <v>11.12</v>
      </c>
      <c r="AB71" s="204">
        <v>0</v>
      </c>
      <c r="AC71" s="204">
        <v>0</v>
      </c>
      <c r="AD71" s="204">
        <v>0</v>
      </c>
      <c r="AE71" s="204">
        <v>30.93</v>
      </c>
      <c r="AF71" s="204">
        <v>0</v>
      </c>
      <c r="AG71" s="204">
        <v>0</v>
      </c>
      <c r="AH71" s="204">
        <v>0</v>
      </c>
      <c r="AI71" s="204">
        <v>63.08</v>
      </c>
      <c r="AJ71" s="204">
        <v>0</v>
      </c>
      <c r="AK71" s="204">
        <v>0</v>
      </c>
      <c r="AL71" s="204">
        <v>0</v>
      </c>
      <c r="AM71" s="204">
        <v>0</v>
      </c>
      <c r="AN71" s="204">
        <v>0</v>
      </c>
      <c r="AO71">
        <v>0</v>
      </c>
      <c r="AP71" s="204">
        <v>74.680000000000007</v>
      </c>
      <c r="AQ71" s="204">
        <v>26.6</v>
      </c>
      <c r="AR71" s="204">
        <v>23.2</v>
      </c>
      <c r="AS71" s="204">
        <v>0</v>
      </c>
      <c r="AT71">
        <v>0</v>
      </c>
      <c r="AU71">
        <v>0</v>
      </c>
      <c r="AV71" s="204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8.8000000000000007</v>
      </c>
      <c r="L72" s="204">
        <v>370.04</v>
      </c>
      <c r="M72" s="204">
        <v>27.13</v>
      </c>
      <c r="N72" s="204">
        <v>35.03</v>
      </c>
      <c r="O72" s="204">
        <v>0</v>
      </c>
      <c r="P72" s="204">
        <v>41.2</v>
      </c>
      <c r="Q72" s="204">
        <v>5.31</v>
      </c>
      <c r="R72" s="204">
        <v>12.51</v>
      </c>
      <c r="S72" s="204">
        <v>7.79</v>
      </c>
      <c r="T72" s="204">
        <v>0</v>
      </c>
      <c r="U72" s="204">
        <v>20.79</v>
      </c>
      <c r="V72" s="204">
        <v>6.13</v>
      </c>
      <c r="W72" s="204">
        <v>13.43</v>
      </c>
      <c r="X72" s="204">
        <v>29.15</v>
      </c>
      <c r="Y72" s="204">
        <v>0</v>
      </c>
      <c r="Z72">
        <v>0</v>
      </c>
      <c r="AA72" s="204">
        <v>11.12</v>
      </c>
      <c r="AB72" s="204">
        <v>0</v>
      </c>
      <c r="AC72" s="204">
        <v>0</v>
      </c>
      <c r="AD72" s="204">
        <v>0</v>
      </c>
      <c r="AE72" s="204">
        <v>30.93</v>
      </c>
      <c r="AF72" s="204">
        <v>0</v>
      </c>
      <c r="AG72" s="204">
        <v>0</v>
      </c>
      <c r="AH72" s="204">
        <v>0</v>
      </c>
      <c r="AI72" s="204">
        <v>63.08</v>
      </c>
      <c r="AJ72" s="204">
        <v>0</v>
      </c>
      <c r="AK72" s="204">
        <v>0</v>
      </c>
      <c r="AL72" s="204">
        <v>0</v>
      </c>
      <c r="AM72" s="204">
        <v>0</v>
      </c>
      <c r="AN72" s="204">
        <v>0</v>
      </c>
      <c r="AO72">
        <v>0</v>
      </c>
      <c r="AP72" s="204">
        <v>74.680000000000007</v>
      </c>
      <c r="AQ72" s="204">
        <v>26.6</v>
      </c>
      <c r="AR72" s="204">
        <v>15.32</v>
      </c>
      <c r="AS72" s="204">
        <v>0</v>
      </c>
      <c r="AT72">
        <v>0</v>
      </c>
      <c r="AU72">
        <v>0</v>
      </c>
      <c r="AV72" s="204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9.35</v>
      </c>
      <c r="L73" s="204">
        <v>370.04</v>
      </c>
      <c r="M73" s="204">
        <v>27.13</v>
      </c>
      <c r="N73" s="204">
        <v>35.03</v>
      </c>
      <c r="O73" s="204">
        <v>0</v>
      </c>
      <c r="P73" s="204">
        <v>41.2</v>
      </c>
      <c r="Q73" s="204">
        <v>5.31</v>
      </c>
      <c r="R73" s="204">
        <v>12.51</v>
      </c>
      <c r="S73" s="204">
        <v>7.79</v>
      </c>
      <c r="T73" s="204">
        <v>0</v>
      </c>
      <c r="U73" s="204">
        <v>20.79</v>
      </c>
      <c r="V73" s="204">
        <v>6.13</v>
      </c>
      <c r="W73" s="204">
        <v>13.43</v>
      </c>
      <c r="X73" s="204">
        <v>29.15</v>
      </c>
      <c r="Y73" s="204">
        <v>0</v>
      </c>
      <c r="Z73">
        <v>0</v>
      </c>
      <c r="AA73" s="204">
        <v>11.12</v>
      </c>
      <c r="AB73" s="204">
        <v>0</v>
      </c>
      <c r="AC73" s="204">
        <v>0</v>
      </c>
      <c r="AD73" s="204">
        <v>0</v>
      </c>
      <c r="AE73" s="204">
        <v>30.93</v>
      </c>
      <c r="AF73" s="204">
        <v>0</v>
      </c>
      <c r="AG73" s="204">
        <v>0</v>
      </c>
      <c r="AH73" s="204">
        <v>0</v>
      </c>
      <c r="AI73" s="204">
        <v>58.73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>
        <v>0</v>
      </c>
      <c r="AP73" s="204">
        <v>74.680000000000007</v>
      </c>
      <c r="AQ73" s="204">
        <v>26.6</v>
      </c>
      <c r="AR73" s="204">
        <v>7.88</v>
      </c>
      <c r="AS73" s="204">
        <v>0</v>
      </c>
      <c r="AT73">
        <v>0</v>
      </c>
      <c r="AU73">
        <v>0</v>
      </c>
      <c r="AV73" s="204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8.99</v>
      </c>
      <c r="L74" s="204">
        <v>370.04</v>
      </c>
      <c r="M74" s="204">
        <v>27.13</v>
      </c>
      <c r="N74" s="204">
        <v>35.03</v>
      </c>
      <c r="O74" s="204">
        <v>0</v>
      </c>
      <c r="P74" s="204">
        <v>41.2</v>
      </c>
      <c r="Q74" s="204">
        <v>5.31</v>
      </c>
      <c r="R74" s="204">
        <v>12.51</v>
      </c>
      <c r="S74" s="204">
        <v>7.79</v>
      </c>
      <c r="T74" s="204">
        <v>0</v>
      </c>
      <c r="U74" s="204">
        <v>20.79</v>
      </c>
      <c r="V74" s="204">
        <v>6.13</v>
      </c>
      <c r="W74" s="204">
        <v>13.43</v>
      </c>
      <c r="X74" s="204">
        <v>29.15</v>
      </c>
      <c r="Y74" s="204">
        <v>0</v>
      </c>
      <c r="Z74">
        <v>0</v>
      </c>
      <c r="AA74" s="204">
        <v>11.12</v>
      </c>
      <c r="AB74" s="204">
        <v>0</v>
      </c>
      <c r="AC74" s="204">
        <v>0</v>
      </c>
      <c r="AD74" s="204">
        <v>0</v>
      </c>
      <c r="AE74" s="204">
        <v>30.93</v>
      </c>
      <c r="AF74" s="204">
        <v>0</v>
      </c>
      <c r="AG74" s="204">
        <v>0</v>
      </c>
      <c r="AH74" s="204">
        <v>0</v>
      </c>
      <c r="AI74" s="204">
        <v>58.73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>
        <v>0</v>
      </c>
      <c r="AP74" s="204">
        <v>74.680000000000007</v>
      </c>
      <c r="AQ74" s="204">
        <v>26.6</v>
      </c>
      <c r="AR74" s="204">
        <v>2.87</v>
      </c>
      <c r="AS74" s="204">
        <v>0</v>
      </c>
      <c r="AT74">
        <v>0</v>
      </c>
      <c r="AU74">
        <v>0</v>
      </c>
      <c r="AV74" s="204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8.99</v>
      </c>
      <c r="L75" s="204">
        <v>370.04</v>
      </c>
      <c r="M75" s="204">
        <v>27.13</v>
      </c>
      <c r="N75" s="204">
        <v>35.03</v>
      </c>
      <c r="O75" s="204">
        <v>0</v>
      </c>
      <c r="P75" s="204">
        <v>41.2</v>
      </c>
      <c r="Q75" s="204">
        <v>5.31</v>
      </c>
      <c r="R75" s="204">
        <v>12.51</v>
      </c>
      <c r="S75" s="204">
        <v>7.79</v>
      </c>
      <c r="T75" s="204">
        <v>0</v>
      </c>
      <c r="U75" s="204">
        <v>20.79</v>
      </c>
      <c r="V75" s="204">
        <v>6.13</v>
      </c>
      <c r="W75" s="204">
        <v>13.43</v>
      </c>
      <c r="X75" s="204">
        <v>29.15</v>
      </c>
      <c r="Y75" s="204">
        <v>0</v>
      </c>
      <c r="Z75">
        <v>0</v>
      </c>
      <c r="AA75" s="204">
        <v>0</v>
      </c>
      <c r="AB75" s="204">
        <v>8.9</v>
      </c>
      <c r="AC75" s="204">
        <v>0</v>
      </c>
      <c r="AD75" s="204">
        <v>0</v>
      </c>
      <c r="AE75" s="204">
        <v>30.85</v>
      </c>
      <c r="AF75" s="204">
        <v>0</v>
      </c>
      <c r="AG75" s="204">
        <v>0</v>
      </c>
      <c r="AH75" s="204">
        <v>0</v>
      </c>
      <c r="AI75" s="204">
        <v>58.73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>
        <v>0</v>
      </c>
      <c r="AP75" s="204">
        <v>74.680000000000007</v>
      </c>
      <c r="AQ75" s="204">
        <v>26.6</v>
      </c>
      <c r="AR75" s="204">
        <v>0</v>
      </c>
      <c r="AS75" s="204">
        <v>0</v>
      </c>
      <c r="AT75">
        <v>0</v>
      </c>
      <c r="AU75">
        <v>0</v>
      </c>
      <c r="AV75" s="204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8.99</v>
      </c>
      <c r="L76" s="204">
        <v>370.04</v>
      </c>
      <c r="M76" s="204">
        <v>27.13</v>
      </c>
      <c r="N76" s="204">
        <v>35.03</v>
      </c>
      <c r="O76" s="204">
        <v>0</v>
      </c>
      <c r="P76" s="204">
        <v>41.2</v>
      </c>
      <c r="Q76" s="204">
        <v>5.31</v>
      </c>
      <c r="R76" s="204">
        <v>12.51</v>
      </c>
      <c r="S76" s="204">
        <v>7.79</v>
      </c>
      <c r="T76" s="204">
        <v>0</v>
      </c>
      <c r="U76" s="204">
        <v>20.79</v>
      </c>
      <c r="V76" s="204">
        <v>6.13</v>
      </c>
      <c r="W76" s="204">
        <v>13.43</v>
      </c>
      <c r="X76" s="204">
        <v>29.15</v>
      </c>
      <c r="Y76" s="204">
        <v>0</v>
      </c>
      <c r="Z76">
        <v>0</v>
      </c>
      <c r="AA76" s="204">
        <v>0</v>
      </c>
      <c r="AB76" s="204">
        <v>8.9</v>
      </c>
      <c r="AC76" s="204">
        <v>0</v>
      </c>
      <c r="AD76" s="204">
        <v>0</v>
      </c>
      <c r="AE76" s="204">
        <v>30.85</v>
      </c>
      <c r="AF76" s="204">
        <v>0</v>
      </c>
      <c r="AG76" s="204">
        <v>0</v>
      </c>
      <c r="AH76" s="204">
        <v>0</v>
      </c>
      <c r="AI76" s="204">
        <v>58.73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>
        <v>0</v>
      </c>
      <c r="AP76" s="204">
        <v>74.680000000000007</v>
      </c>
      <c r="AQ76" s="204">
        <v>26.6</v>
      </c>
      <c r="AR76" s="204">
        <v>0</v>
      </c>
      <c r="AS76" s="204">
        <v>0</v>
      </c>
      <c r="AT76">
        <v>0</v>
      </c>
      <c r="AU76">
        <v>0</v>
      </c>
      <c r="AV76" s="204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8.99</v>
      </c>
      <c r="L77" s="204">
        <v>370.04</v>
      </c>
      <c r="M77" s="204">
        <v>27.13</v>
      </c>
      <c r="N77" s="204">
        <v>35.03</v>
      </c>
      <c r="O77" s="204">
        <v>0</v>
      </c>
      <c r="P77" s="204">
        <v>41.2</v>
      </c>
      <c r="Q77" s="204">
        <v>5.31</v>
      </c>
      <c r="R77" s="204">
        <v>12.51</v>
      </c>
      <c r="S77" s="204">
        <v>7.79</v>
      </c>
      <c r="T77" s="204">
        <v>0</v>
      </c>
      <c r="U77" s="204">
        <v>20.79</v>
      </c>
      <c r="V77" s="204">
        <v>6.13</v>
      </c>
      <c r="W77" s="204">
        <v>13.43</v>
      </c>
      <c r="X77" s="204">
        <v>29.15</v>
      </c>
      <c r="Y77" s="204">
        <v>0</v>
      </c>
      <c r="Z77">
        <v>0</v>
      </c>
      <c r="AA77" s="204">
        <v>0</v>
      </c>
      <c r="AB77" s="204">
        <v>8.9</v>
      </c>
      <c r="AC77" s="204">
        <v>0</v>
      </c>
      <c r="AD77" s="204">
        <v>0</v>
      </c>
      <c r="AE77" s="204">
        <v>30.85</v>
      </c>
      <c r="AF77" s="204">
        <v>0</v>
      </c>
      <c r="AG77" s="204">
        <v>0</v>
      </c>
      <c r="AH77" s="204">
        <v>0</v>
      </c>
      <c r="AI77" s="204">
        <v>58.73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>
        <v>0</v>
      </c>
      <c r="AP77" s="204">
        <v>74.680000000000007</v>
      </c>
      <c r="AQ77" s="204">
        <v>26.6</v>
      </c>
      <c r="AR77" s="204">
        <v>0</v>
      </c>
      <c r="AS77" s="204">
        <v>0</v>
      </c>
      <c r="AT77">
        <v>0</v>
      </c>
      <c r="AU77">
        <v>0</v>
      </c>
      <c r="AV77" s="204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8.99</v>
      </c>
      <c r="L78" s="204">
        <v>370.04</v>
      </c>
      <c r="M78" s="204">
        <v>27.13</v>
      </c>
      <c r="N78" s="204">
        <v>35.03</v>
      </c>
      <c r="O78" s="204">
        <v>0</v>
      </c>
      <c r="P78" s="204">
        <v>41.2</v>
      </c>
      <c r="Q78" s="204">
        <v>5.31</v>
      </c>
      <c r="R78" s="204">
        <v>12.51</v>
      </c>
      <c r="S78" s="204">
        <v>7.79</v>
      </c>
      <c r="T78" s="204">
        <v>0</v>
      </c>
      <c r="U78" s="204">
        <v>20.79</v>
      </c>
      <c r="V78" s="204">
        <v>6.13</v>
      </c>
      <c r="W78" s="204">
        <v>13.43</v>
      </c>
      <c r="X78" s="204">
        <v>29.15</v>
      </c>
      <c r="Y78" s="204">
        <v>0</v>
      </c>
      <c r="Z78">
        <v>0</v>
      </c>
      <c r="AA78" s="204">
        <v>0</v>
      </c>
      <c r="AB78" s="204">
        <v>8.9</v>
      </c>
      <c r="AC78" s="204">
        <v>0</v>
      </c>
      <c r="AD78" s="204">
        <v>0</v>
      </c>
      <c r="AE78" s="204">
        <v>30.85</v>
      </c>
      <c r="AF78" s="204">
        <v>0</v>
      </c>
      <c r="AG78" s="204">
        <v>0</v>
      </c>
      <c r="AH78" s="204">
        <v>0</v>
      </c>
      <c r="AI78" s="204">
        <v>58.73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>
        <v>0</v>
      </c>
      <c r="AP78" s="204">
        <v>74.680000000000007</v>
      </c>
      <c r="AQ78" s="204">
        <v>26.6</v>
      </c>
      <c r="AR78" s="204">
        <v>0</v>
      </c>
      <c r="AS78" s="204">
        <v>0</v>
      </c>
      <c r="AT78">
        <v>0</v>
      </c>
      <c r="AU78">
        <v>0</v>
      </c>
      <c r="AV78" s="204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8.99</v>
      </c>
      <c r="L79" s="204">
        <v>370.04</v>
      </c>
      <c r="M79" s="204">
        <v>27.13</v>
      </c>
      <c r="N79" s="204">
        <v>35.03</v>
      </c>
      <c r="O79" s="204">
        <v>0</v>
      </c>
      <c r="P79" s="204">
        <v>41.2</v>
      </c>
      <c r="Q79" s="204">
        <v>5.31</v>
      </c>
      <c r="R79" s="204">
        <v>12.51</v>
      </c>
      <c r="S79" s="204">
        <v>7.79</v>
      </c>
      <c r="T79" s="204">
        <v>0</v>
      </c>
      <c r="U79" s="204">
        <v>20.79</v>
      </c>
      <c r="V79" s="204">
        <v>6.13</v>
      </c>
      <c r="W79" s="204">
        <v>13.43</v>
      </c>
      <c r="X79" s="204">
        <v>29.15</v>
      </c>
      <c r="Y79" s="204">
        <v>0</v>
      </c>
      <c r="Z79">
        <v>0</v>
      </c>
      <c r="AA79" s="204">
        <v>0</v>
      </c>
      <c r="AB79" s="204">
        <v>8.9</v>
      </c>
      <c r="AC79" s="204">
        <v>0</v>
      </c>
      <c r="AD79" s="204">
        <v>0</v>
      </c>
      <c r="AE79" s="204">
        <v>30.85</v>
      </c>
      <c r="AF79" s="204">
        <v>0</v>
      </c>
      <c r="AG79" s="204">
        <v>0</v>
      </c>
      <c r="AH79" s="204">
        <v>0</v>
      </c>
      <c r="AI79" s="204">
        <v>58.73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>
        <v>0</v>
      </c>
      <c r="AP79" s="204">
        <v>74.680000000000007</v>
      </c>
      <c r="AQ79" s="204">
        <v>26.6</v>
      </c>
      <c r="AR79" s="204">
        <v>0</v>
      </c>
      <c r="AS79" s="204">
        <v>0</v>
      </c>
      <c r="AT79">
        <v>0</v>
      </c>
      <c r="AU79">
        <v>0</v>
      </c>
      <c r="AV79" s="204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8.99</v>
      </c>
      <c r="L80" s="204">
        <v>370.04</v>
      </c>
      <c r="M80" s="204">
        <v>27.13</v>
      </c>
      <c r="N80" s="204">
        <v>35.03</v>
      </c>
      <c r="O80" s="204">
        <v>0</v>
      </c>
      <c r="P80" s="204">
        <v>41.2</v>
      </c>
      <c r="Q80" s="204">
        <v>5.31</v>
      </c>
      <c r="R80" s="204">
        <v>12.51</v>
      </c>
      <c r="S80" s="204">
        <v>7.79</v>
      </c>
      <c r="T80" s="204">
        <v>0</v>
      </c>
      <c r="U80" s="204">
        <v>20.79</v>
      </c>
      <c r="V80" s="204">
        <v>6.13</v>
      </c>
      <c r="W80" s="204">
        <v>13.43</v>
      </c>
      <c r="X80" s="204">
        <v>29.15</v>
      </c>
      <c r="Y80" s="204">
        <v>0</v>
      </c>
      <c r="Z80">
        <v>0</v>
      </c>
      <c r="AA80" s="204">
        <v>0</v>
      </c>
      <c r="AB80" s="204">
        <v>8.9</v>
      </c>
      <c r="AC80" s="204">
        <v>0</v>
      </c>
      <c r="AD80" s="204">
        <v>0</v>
      </c>
      <c r="AE80" s="204">
        <v>30.85</v>
      </c>
      <c r="AF80" s="204">
        <v>0</v>
      </c>
      <c r="AG80" s="204">
        <v>0</v>
      </c>
      <c r="AH80" s="204">
        <v>0</v>
      </c>
      <c r="AI80" s="204">
        <v>58.73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>
        <v>0</v>
      </c>
      <c r="AP80" s="204">
        <v>74.680000000000007</v>
      </c>
      <c r="AQ80" s="204">
        <v>26.6</v>
      </c>
      <c r="AR80" s="204">
        <v>0</v>
      </c>
      <c r="AS80" s="204">
        <v>0</v>
      </c>
      <c r="AT80">
        <v>0</v>
      </c>
      <c r="AU80">
        <v>0</v>
      </c>
      <c r="AV80" s="204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8.99</v>
      </c>
      <c r="L81" s="204">
        <v>370.04</v>
      </c>
      <c r="M81" s="204">
        <v>27.13</v>
      </c>
      <c r="N81" s="204">
        <v>35.03</v>
      </c>
      <c r="O81" s="204">
        <v>0</v>
      </c>
      <c r="P81" s="204">
        <v>41.2</v>
      </c>
      <c r="Q81" s="204">
        <v>5.31</v>
      </c>
      <c r="R81" s="204">
        <v>12.51</v>
      </c>
      <c r="S81" s="204">
        <v>7.79</v>
      </c>
      <c r="T81" s="204">
        <v>0</v>
      </c>
      <c r="U81" s="204">
        <v>20.79</v>
      </c>
      <c r="V81" s="204">
        <v>6.13</v>
      </c>
      <c r="W81" s="204">
        <v>13.43</v>
      </c>
      <c r="X81" s="204">
        <v>29.15</v>
      </c>
      <c r="Y81" s="204">
        <v>0</v>
      </c>
      <c r="Z81">
        <v>0</v>
      </c>
      <c r="AA81" s="204">
        <v>0</v>
      </c>
      <c r="AB81" s="204">
        <v>8.9</v>
      </c>
      <c r="AC81" s="204">
        <v>0</v>
      </c>
      <c r="AD81" s="204">
        <v>0</v>
      </c>
      <c r="AE81" s="204">
        <v>30.85</v>
      </c>
      <c r="AF81" s="204">
        <v>0</v>
      </c>
      <c r="AG81" s="204">
        <v>0</v>
      </c>
      <c r="AH81" s="204">
        <v>0</v>
      </c>
      <c r="AI81" s="204">
        <v>58.73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>
        <v>0</v>
      </c>
      <c r="AP81" s="204">
        <v>74.680000000000007</v>
      </c>
      <c r="AQ81" s="204">
        <v>26.6</v>
      </c>
      <c r="AR81" s="204">
        <v>0</v>
      </c>
      <c r="AS81" s="204">
        <v>0</v>
      </c>
      <c r="AT81">
        <v>0</v>
      </c>
      <c r="AU81">
        <v>0</v>
      </c>
      <c r="AV81" s="204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8.99</v>
      </c>
      <c r="L82" s="204">
        <v>370.04</v>
      </c>
      <c r="M82" s="204">
        <v>27.13</v>
      </c>
      <c r="N82" s="204">
        <v>35.03</v>
      </c>
      <c r="O82" s="204">
        <v>0</v>
      </c>
      <c r="P82" s="204">
        <v>41.2</v>
      </c>
      <c r="Q82" s="204">
        <v>5.31</v>
      </c>
      <c r="R82" s="204">
        <v>12.51</v>
      </c>
      <c r="S82" s="204">
        <v>7.79</v>
      </c>
      <c r="T82" s="204">
        <v>0</v>
      </c>
      <c r="U82" s="204">
        <v>20.79</v>
      </c>
      <c r="V82" s="204">
        <v>6.13</v>
      </c>
      <c r="W82" s="204">
        <v>13.43</v>
      </c>
      <c r="X82" s="204">
        <v>29.15</v>
      </c>
      <c r="Y82" s="204">
        <v>0</v>
      </c>
      <c r="Z82">
        <v>0</v>
      </c>
      <c r="AA82" s="204">
        <v>0</v>
      </c>
      <c r="AB82" s="204">
        <v>8.9</v>
      </c>
      <c r="AC82" s="204">
        <v>0</v>
      </c>
      <c r="AD82" s="204">
        <v>0</v>
      </c>
      <c r="AE82" s="204">
        <v>30.85</v>
      </c>
      <c r="AF82" s="204">
        <v>0</v>
      </c>
      <c r="AG82" s="204">
        <v>0</v>
      </c>
      <c r="AH82" s="204">
        <v>0</v>
      </c>
      <c r="AI82" s="204">
        <v>58.73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>
        <v>0</v>
      </c>
      <c r="AP82" s="204">
        <v>74.680000000000007</v>
      </c>
      <c r="AQ82" s="204">
        <v>26.6</v>
      </c>
      <c r="AR82" s="204">
        <v>0</v>
      </c>
      <c r="AS82" s="204">
        <v>0</v>
      </c>
      <c r="AT82">
        <v>0</v>
      </c>
      <c r="AU82">
        <v>0</v>
      </c>
      <c r="AV82" s="204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8.99</v>
      </c>
      <c r="L83" s="204">
        <v>370.04</v>
      </c>
      <c r="M83" s="204">
        <v>27.13</v>
      </c>
      <c r="N83" s="204">
        <v>35.03</v>
      </c>
      <c r="O83" s="204">
        <v>0</v>
      </c>
      <c r="P83" s="204">
        <v>41.2</v>
      </c>
      <c r="Q83" s="204">
        <v>5.31</v>
      </c>
      <c r="R83" s="204">
        <v>12.51</v>
      </c>
      <c r="S83" s="204">
        <v>7.79</v>
      </c>
      <c r="T83" s="204">
        <v>0</v>
      </c>
      <c r="U83" s="204">
        <v>20.79</v>
      </c>
      <c r="V83" s="204">
        <v>6.13</v>
      </c>
      <c r="W83" s="204">
        <v>13.43</v>
      </c>
      <c r="X83" s="204">
        <v>29.15</v>
      </c>
      <c r="Y83" s="204">
        <v>0</v>
      </c>
      <c r="Z83">
        <v>0</v>
      </c>
      <c r="AA83" s="204">
        <v>0</v>
      </c>
      <c r="AB83" s="204">
        <v>8.9</v>
      </c>
      <c r="AC83" s="204">
        <v>0</v>
      </c>
      <c r="AD83" s="204">
        <v>0</v>
      </c>
      <c r="AE83" s="204">
        <v>30.85</v>
      </c>
      <c r="AF83" s="204">
        <v>0</v>
      </c>
      <c r="AG83" s="204">
        <v>0</v>
      </c>
      <c r="AH83" s="204">
        <v>0</v>
      </c>
      <c r="AI83" s="204">
        <v>58.73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>
        <v>0</v>
      </c>
      <c r="AP83" s="204">
        <v>74.680000000000007</v>
      </c>
      <c r="AQ83" s="204">
        <v>26.6</v>
      </c>
      <c r="AR83" s="204">
        <v>0</v>
      </c>
      <c r="AS83" s="204">
        <v>0</v>
      </c>
      <c r="AT83">
        <v>0</v>
      </c>
      <c r="AU83">
        <v>0</v>
      </c>
      <c r="AV83" s="204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8.99</v>
      </c>
      <c r="L84" s="204">
        <v>370.04</v>
      </c>
      <c r="M84" s="204">
        <v>27.13</v>
      </c>
      <c r="N84" s="204">
        <v>35.03</v>
      </c>
      <c r="O84" s="204">
        <v>0</v>
      </c>
      <c r="P84" s="204">
        <v>41.2</v>
      </c>
      <c r="Q84" s="204">
        <v>5.31</v>
      </c>
      <c r="R84" s="204">
        <v>12.51</v>
      </c>
      <c r="S84" s="204">
        <v>7.79</v>
      </c>
      <c r="T84" s="204">
        <v>0</v>
      </c>
      <c r="U84" s="204">
        <v>20.79</v>
      </c>
      <c r="V84" s="204">
        <v>6.13</v>
      </c>
      <c r="W84" s="204">
        <v>13.43</v>
      </c>
      <c r="X84" s="204">
        <v>29.15</v>
      </c>
      <c r="Y84" s="204">
        <v>0</v>
      </c>
      <c r="Z84">
        <v>0</v>
      </c>
      <c r="AA84" s="204">
        <v>0</v>
      </c>
      <c r="AB84" s="204">
        <v>8.9</v>
      </c>
      <c r="AC84" s="204">
        <v>0</v>
      </c>
      <c r="AD84" s="204">
        <v>0</v>
      </c>
      <c r="AE84" s="204">
        <v>30.85</v>
      </c>
      <c r="AF84" s="204">
        <v>0</v>
      </c>
      <c r="AG84" s="204">
        <v>0</v>
      </c>
      <c r="AH84" s="204">
        <v>0</v>
      </c>
      <c r="AI84" s="204">
        <v>58.73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>
        <v>0</v>
      </c>
      <c r="AP84" s="204">
        <v>74.680000000000007</v>
      </c>
      <c r="AQ84" s="204">
        <v>26.6</v>
      </c>
      <c r="AR84" s="204">
        <v>0</v>
      </c>
      <c r="AS84" s="204">
        <v>0</v>
      </c>
      <c r="AT84">
        <v>0</v>
      </c>
      <c r="AU84">
        <v>0</v>
      </c>
      <c r="AV84" s="204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8.99</v>
      </c>
      <c r="L85" s="204">
        <v>370.04</v>
      </c>
      <c r="M85" s="204">
        <v>27.13</v>
      </c>
      <c r="N85" s="204">
        <v>35.03</v>
      </c>
      <c r="O85" s="204">
        <v>0</v>
      </c>
      <c r="P85" s="204">
        <v>41.2</v>
      </c>
      <c r="Q85" s="204">
        <v>5.31</v>
      </c>
      <c r="R85" s="204">
        <v>12.51</v>
      </c>
      <c r="S85" s="204">
        <v>7.79</v>
      </c>
      <c r="T85" s="204">
        <v>0</v>
      </c>
      <c r="U85" s="204">
        <v>20.79</v>
      </c>
      <c r="V85" s="204">
        <v>6.13</v>
      </c>
      <c r="W85" s="204">
        <v>13.43</v>
      </c>
      <c r="X85" s="204">
        <v>29.15</v>
      </c>
      <c r="Y85" s="204">
        <v>0</v>
      </c>
      <c r="Z85">
        <v>0</v>
      </c>
      <c r="AA85" s="204">
        <v>0</v>
      </c>
      <c r="AB85" s="204">
        <v>8.9</v>
      </c>
      <c r="AC85" s="204">
        <v>0</v>
      </c>
      <c r="AD85" s="204">
        <v>0</v>
      </c>
      <c r="AE85" s="204">
        <v>30.85</v>
      </c>
      <c r="AF85" s="204">
        <v>0</v>
      </c>
      <c r="AG85" s="204">
        <v>0</v>
      </c>
      <c r="AH85" s="204">
        <v>0</v>
      </c>
      <c r="AI85" s="204">
        <v>58.73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>
        <v>0</v>
      </c>
      <c r="AP85" s="204">
        <v>74.680000000000007</v>
      </c>
      <c r="AQ85" s="204">
        <v>26.6</v>
      </c>
      <c r="AR85" s="204">
        <v>0</v>
      </c>
      <c r="AS85" s="204">
        <v>0</v>
      </c>
      <c r="AT85">
        <v>0</v>
      </c>
      <c r="AU85">
        <v>0</v>
      </c>
      <c r="AV85" s="204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4.99</v>
      </c>
      <c r="L86" s="204">
        <v>370.04</v>
      </c>
      <c r="M86" s="204">
        <v>27.13</v>
      </c>
      <c r="N86" s="204">
        <v>35.03</v>
      </c>
      <c r="O86" s="204">
        <v>0</v>
      </c>
      <c r="P86" s="204">
        <v>41.2</v>
      </c>
      <c r="Q86" s="204">
        <v>5.31</v>
      </c>
      <c r="R86" s="204">
        <v>12.51</v>
      </c>
      <c r="S86" s="204">
        <v>7.79</v>
      </c>
      <c r="T86" s="204">
        <v>0</v>
      </c>
      <c r="U86" s="204">
        <v>20.79</v>
      </c>
      <c r="V86" s="204">
        <v>6.13</v>
      </c>
      <c r="W86" s="204">
        <v>13.43</v>
      </c>
      <c r="X86" s="204">
        <v>29.15</v>
      </c>
      <c r="Y86" s="204">
        <v>0</v>
      </c>
      <c r="Z86">
        <v>0</v>
      </c>
      <c r="AA86" s="204">
        <v>0</v>
      </c>
      <c r="AB86" s="204">
        <v>8.9</v>
      </c>
      <c r="AC86" s="204">
        <v>0</v>
      </c>
      <c r="AD86" s="204">
        <v>0</v>
      </c>
      <c r="AE86" s="204">
        <v>30.85</v>
      </c>
      <c r="AF86" s="204">
        <v>0</v>
      </c>
      <c r="AG86" s="204">
        <v>0</v>
      </c>
      <c r="AH86" s="204">
        <v>0</v>
      </c>
      <c r="AI86" s="204">
        <v>58.73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>
        <v>0</v>
      </c>
      <c r="AP86" s="204">
        <v>74.680000000000007</v>
      </c>
      <c r="AQ86" s="204">
        <v>26.6</v>
      </c>
      <c r="AR86" s="204">
        <v>0</v>
      </c>
      <c r="AS86" s="204">
        <v>0</v>
      </c>
      <c r="AT86">
        <v>0</v>
      </c>
      <c r="AU86">
        <v>0</v>
      </c>
      <c r="AV86" s="204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4.8099999999999996</v>
      </c>
      <c r="L87" s="204">
        <v>330</v>
      </c>
      <c r="M87" s="204">
        <v>27.13</v>
      </c>
      <c r="N87" s="204">
        <v>35.03</v>
      </c>
      <c r="O87" s="204">
        <v>0</v>
      </c>
      <c r="P87" s="204">
        <v>41.2</v>
      </c>
      <c r="Q87" s="204">
        <v>5.31</v>
      </c>
      <c r="R87" s="204">
        <v>12.51</v>
      </c>
      <c r="S87" s="204">
        <v>7.79</v>
      </c>
      <c r="T87" s="204">
        <v>0</v>
      </c>
      <c r="U87" s="204">
        <v>20.79</v>
      </c>
      <c r="V87" s="204">
        <v>6.13</v>
      </c>
      <c r="W87" s="204">
        <v>13.43</v>
      </c>
      <c r="X87" s="204">
        <v>29.15</v>
      </c>
      <c r="Y87" s="204">
        <v>0</v>
      </c>
      <c r="Z87">
        <v>0</v>
      </c>
      <c r="AA87" s="204">
        <v>0</v>
      </c>
      <c r="AB87" s="204">
        <v>8.9</v>
      </c>
      <c r="AC87" s="204">
        <v>0</v>
      </c>
      <c r="AD87" s="204">
        <v>0</v>
      </c>
      <c r="AE87" s="204">
        <v>30.85</v>
      </c>
      <c r="AF87" s="204">
        <v>0</v>
      </c>
      <c r="AG87" s="204">
        <v>0</v>
      </c>
      <c r="AH87" s="204">
        <v>0</v>
      </c>
      <c r="AI87" s="204">
        <v>58.71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>
        <v>0</v>
      </c>
      <c r="AP87" s="204">
        <v>74.680000000000007</v>
      </c>
      <c r="AQ87" s="204">
        <v>26.6</v>
      </c>
      <c r="AR87" s="204">
        <v>0</v>
      </c>
      <c r="AS87" s="204">
        <v>0</v>
      </c>
      <c r="AT87">
        <v>0</v>
      </c>
      <c r="AU87">
        <v>0</v>
      </c>
      <c r="AV87" s="204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4.8099999999999996</v>
      </c>
      <c r="L88" s="204">
        <v>265.77</v>
      </c>
      <c r="M88" s="204">
        <v>27.13</v>
      </c>
      <c r="N88" s="204">
        <v>35.03</v>
      </c>
      <c r="O88" s="204">
        <v>0</v>
      </c>
      <c r="P88" s="204">
        <v>41.2</v>
      </c>
      <c r="Q88" s="204">
        <v>5.31</v>
      </c>
      <c r="R88" s="204">
        <v>12.51</v>
      </c>
      <c r="S88" s="204">
        <v>7.79</v>
      </c>
      <c r="T88" s="204">
        <v>0</v>
      </c>
      <c r="U88" s="204">
        <v>20.79</v>
      </c>
      <c r="V88" s="204">
        <v>6.13</v>
      </c>
      <c r="W88" s="204">
        <v>13.43</v>
      </c>
      <c r="X88" s="204">
        <v>29.15</v>
      </c>
      <c r="Y88" s="204">
        <v>0</v>
      </c>
      <c r="Z88">
        <v>0</v>
      </c>
      <c r="AA88" s="204">
        <v>0</v>
      </c>
      <c r="AB88" s="204">
        <v>8.9</v>
      </c>
      <c r="AC88" s="204">
        <v>0</v>
      </c>
      <c r="AD88" s="204">
        <v>0</v>
      </c>
      <c r="AE88" s="204">
        <v>30.85</v>
      </c>
      <c r="AF88" s="204">
        <v>0</v>
      </c>
      <c r="AG88" s="204">
        <v>0</v>
      </c>
      <c r="AH88" s="204">
        <v>0</v>
      </c>
      <c r="AI88" s="204">
        <v>58.71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>
        <v>0</v>
      </c>
      <c r="AP88" s="204">
        <v>74.680000000000007</v>
      </c>
      <c r="AQ88" s="204">
        <v>26.6</v>
      </c>
      <c r="AR88" s="204">
        <v>0</v>
      </c>
      <c r="AS88" s="204">
        <v>0</v>
      </c>
      <c r="AT88">
        <v>0</v>
      </c>
      <c r="AU88">
        <v>0</v>
      </c>
      <c r="AV88" s="204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4.8099999999999996</v>
      </c>
      <c r="L89" s="204">
        <v>203.78</v>
      </c>
      <c r="M89" s="204">
        <v>27.13</v>
      </c>
      <c r="N89" s="204">
        <v>35.03</v>
      </c>
      <c r="O89" s="204">
        <v>0</v>
      </c>
      <c r="P89" s="204">
        <v>41.2</v>
      </c>
      <c r="Q89" s="204">
        <v>4.09</v>
      </c>
      <c r="R89" s="204">
        <v>6.87</v>
      </c>
      <c r="S89" s="204">
        <v>4.28</v>
      </c>
      <c r="T89" s="204">
        <v>0</v>
      </c>
      <c r="U89" s="204">
        <v>20.79</v>
      </c>
      <c r="V89" s="204">
        <v>6.13</v>
      </c>
      <c r="W89" s="204">
        <v>13.43</v>
      </c>
      <c r="X89" s="204">
        <v>29.15</v>
      </c>
      <c r="Y89" s="204">
        <v>0</v>
      </c>
      <c r="Z89">
        <v>0</v>
      </c>
      <c r="AA89" s="204">
        <v>0</v>
      </c>
      <c r="AB89" s="204">
        <v>8.9</v>
      </c>
      <c r="AC89" s="204">
        <v>0</v>
      </c>
      <c r="AD89" s="204">
        <v>0</v>
      </c>
      <c r="AE89" s="204">
        <v>30.85</v>
      </c>
      <c r="AF89" s="204">
        <v>0</v>
      </c>
      <c r="AG89" s="204">
        <v>0</v>
      </c>
      <c r="AH89" s="204">
        <v>0</v>
      </c>
      <c r="AI89" s="204">
        <v>58.71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>
        <v>0</v>
      </c>
      <c r="AP89" s="204">
        <v>74.680000000000007</v>
      </c>
      <c r="AQ89" s="204">
        <v>26.6</v>
      </c>
      <c r="AR89" s="204">
        <v>0</v>
      </c>
      <c r="AS89" s="204">
        <v>0</v>
      </c>
      <c r="AT89">
        <v>0</v>
      </c>
      <c r="AU89">
        <v>0</v>
      </c>
      <c r="AV89" s="204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4.8099999999999996</v>
      </c>
      <c r="L90" s="204">
        <v>203.78</v>
      </c>
      <c r="M90" s="204">
        <v>27.13</v>
      </c>
      <c r="N90" s="204">
        <v>35.03</v>
      </c>
      <c r="O90" s="204">
        <v>0</v>
      </c>
      <c r="P90" s="204">
        <v>41.2</v>
      </c>
      <c r="Q90" s="204">
        <v>4.09</v>
      </c>
      <c r="R90" s="204">
        <v>6.87</v>
      </c>
      <c r="S90" s="204">
        <v>4.28</v>
      </c>
      <c r="T90" s="204">
        <v>0</v>
      </c>
      <c r="U90" s="204">
        <v>20.79</v>
      </c>
      <c r="V90" s="204">
        <v>6.13</v>
      </c>
      <c r="W90" s="204">
        <v>13.43</v>
      </c>
      <c r="X90" s="204">
        <v>29.15</v>
      </c>
      <c r="Y90" s="204">
        <v>0</v>
      </c>
      <c r="Z90">
        <v>0</v>
      </c>
      <c r="AA90" s="204">
        <v>0</v>
      </c>
      <c r="AB90" s="204">
        <v>8.9</v>
      </c>
      <c r="AC90" s="204">
        <v>0</v>
      </c>
      <c r="AD90" s="204">
        <v>0</v>
      </c>
      <c r="AE90" s="204">
        <v>30.85</v>
      </c>
      <c r="AF90" s="204">
        <v>0</v>
      </c>
      <c r="AG90" s="204">
        <v>0</v>
      </c>
      <c r="AH90" s="204">
        <v>0</v>
      </c>
      <c r="AI90" s="204">
        <v>58.71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>
        <v>0</v>
      </c>
      <c r="AP90" s="204">
        <v>74.680000000000007</v>
      </c>
      <c r="AQ90" s="204">
        <v>26.6</v>
      </c>
      <c r="AR90" s="204">
        <v>0</v>
      </c>
      <c r="AS90" s="204">
        <v>0</v>
      </c>
      <c r="AT90">
        <v>0</v>
      </c>
      <c r="AU90">
        <v>0</v>
      </c>
      <c r="AV90" s="204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4.8099999999999996</v>
      </c>
      <c r="L91" s="204">
        <v>203.78</v>
      </c>
      <c r="M91" s="204">
        <v>27.13</v>
      </c>
      <c r="N91" s="204">
        <v>35.03</v>
      </c>
      <c r="O91" s="204">
        <v>0</v>
      </c>
      <c r="P91" s="204">
        <v>41.2</v>
      </c>
      <c r="Q91" s="204">
        <v>3.37</v>
      </c>
      <c r="R91" s="204">
        <v>6.87</v>
      </c>
      <c r="S91" s="204">
        <v>4.3</v>
      </c>
      <c r="T91" s="204">
        <v>0</v>
      </c>
      <c r="U91" s="204">
        <v>20.79</v>
      </c>
      <c r="V91" s="204">
        <v>6.13</v>
      </c>
      <c r="W91" s="204">
        <v>13.43</v>
      </c>
      <c r="X91" s="204">
        <v>29.15</v>
      </c>
      <c r="Y91" s="204">
        <v>0</v>
      </c>
      <c r="Z91">
        <v>0</v>
      </c>
      <c r="AA91" s="204">
        <v>0</v>
      </c>
      <c r="AB91" s="204">
        <v>8.9</v>
      </c>
      <c r="AC91" s="204">
        <v>0</v>
      </c>
      <c r="AD91" s="204">
        <v>0</v>
      </c>
      <c r="AE91" s="204">
        <v>30.85</v>
      </c>
      <c r="AF91" s="204">
        <v>0</v>
      </c>
      <c r="AG91" s="204">
        <v>0</v>
      </c>
      <c r="AH91" s="204">
        <v>0</v>
      </c>
      <c r="AI91" s="204">
        <v>58.71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>
        <v>0</v>
      </c>
      <c r="AP91" s="204">
        <v>44.21</v>
      </c>
      <c r="AQ91" s="204">
        <v>14.42</v>
      </c>
      <c r="AR91" s="204">
        <v>0</v>
      </c>
      <c r="AS91" s="204">
        <v>0</v>
      </c>
      <c r="AT91">
        <v>0</v>
      </c>
      <c r="AU91">
        <v>0</v>
      </c>
      <c r="AV91" s="204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4.8099999999999996</v>
      </c>
      <c r="L92" s="204">
        <v>203.78</v>
      </c>
      <c r="M92" s="204">
        <v>27.13</v>
      </c>
      <c r="N92" s="204">
        <v>35.03</v>
      </c>
      <c r="O92" s="204">
        <v>0</v>
      </c>
      <c r="P92" s="204">
        <v>41.2</v>
      </c>
      <c r="Q92" s="204">
        <v>3.37</v>
      </c>
      <c r="R92" s="204">
        <v>6.87</v>
      </c>
      <c r="S92" s="204">
        <v>4.28</v>
      </c>
      <c r="T92" s="204">
        <v>0</v>
      </c>
      <c r="U92" s="204">
        <v>20.79</v>
      </c>
      <c r="V92" s="204">
        <v>6.13</v>
      </c>
      <c r="W92" s="204">
        <v>13.43</v>
      </c>
      <c r="X92" s="204">
        <v>29.15</v>
      </c>
      <c r="Y92" s="204">
        <v>0</v>
      </c>
      <c r="Z92">
        <v>0</v>
      </c>
      <c r="AA92" s="204">
        <v>0</v>
      </c>
      <c r="AB92" s="204">
        <v>8.9</v>
      </c>
      <c r="AC92" s="204">
        <v>0</v>
      </c>
      <c r="AD92" s="204">
        <v>0</v>
      </c>
      <c r="AE92" s="204">
        <v>30.85</v>
      </c>
      <c r="AF92" s="204">
        <v>0</v>
      </c>
      <c r="AG92" s="204">
        <v>0</v>
      </c>
      <c r="AH92" s="204">
        <v>0</v>
      </c>
      <c r="AI92" s="204">
        <v>58.71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>
        <v>0</v>
      </c>
      <c r="AP92" s="204">
        <v>44.21</v>
      </c>
      <c r="AQ92" s="204">
        <v>14.42</v>
      </c>
      <c r="AR92" s="204">
        <v>0</v>
      </c>
      <c r="AS92" s="204">
        <v>0</v>
      </c>
      <c r="AT92">
        <v>0</v>
      </c>
      <c r="AU92">
        <v>0</v>
      </c>
      <c r="AV92" s="204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4.8099999999999996</v>
      </c>
      <c r="L93" s="204">
        <v>203.78</v>
      </c>
      <c r="M93" s="204">
        <v>27.13</v>
      </c>
      <c r="N93" s="204">
        <v>35.03</v>
      </c>
      <c r="O93" s="204">
        <v>0</v>
      </c>
      <c r="P93" s="204">
        <v>41.2</v>
      </c>
      <c r="Q93" s="204">
        <v>3.37</v>
      </c>
      <c r="R93" s="204">
        <v>6.87</v>
      </c>
      <c r="S93" s="204">
        <v>4.28</v>
      </c>
      <c r="T93" s="204">
        <v>0</v>
      </c>
      <c r="U93" s="204">
        <v>20.79</v>
      </c>
      <c r="V93" s="204">
        <v>3.37</v>
      </c>
      <c r="W93" s="204">
        <v>13.43</v>
      </c>
      <c r="X93" s="204">
        <v>29.15</v>
      </c>
      <c r="Y93" s="204">
        <v>0</v>
      </c>
      <c r="Z93">
        <v>0</v>
      </c>
      <c r="AA93" s="204">
        <v>0</v>
      </c>
      <c r="AB93" s="204">
        <v>8.9</v>
      </c>
      <c r="AC93" s="204">
        <v>0</v>
      </c>
      <c r="AD93" s="204">
        <v>0</v>
      </c>
      <c r="AE93" s="204">
        <v>31.9</v>
      </c>
      <c r="AF93" s="204">
        <v>0</v>
      </c>
      <c r="AG93" s="204">
        <v>0</v>
      </c>
      <c r="AH93" s="204">
        <v>0</v>
      </c>
      <c r="AI93" s="204">
        <v>58.71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>
        <v>0</v>
      </c>
      <c r="AP93" s="204">
        <v>44.21</v>
      </c>
      <c r="AQ93" s="204">
        <v>14.42</v>
      </c>
      <c r="AR93" s="204">
        <v>0</v>
      </c>
      <c r="AS93" s="204">
        <v>0</v>
      </c>
      <c r="AT93">
        <v>0</v>
      </c>
      <c r="AU93">
        <v>0</v>
      </c>
      <c r="AV93" s="204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4.8099999999999996</v>
      </c>
      <c r="L94" s="204">
        <v>203.78</v>
      </c>
      <c r="M94" s="204">
        <v>27.13</v>
      </c>
      <c r="N94" s="204">
        <v>35.03</v>
      </c>
      <c r="O94" s="204">
        <v>0</v>
      </c>
      <c r="P94" s="204">
        <v>41.2</v>
      </c>
      <c r="Q94" s="204">
        <v>3.37</v>
      </c>
      <c r="R94" s="204">
        <v>6.87</v>
      </c>
      <c r="S94" s="204">
        <v>4.28</v>
      </c>
      <c r="T94" s="204">
        <v>0</v>
      </c>
      <c r="U94" s="204">
        <v>20.79</v>
      </c>
      <c r="V94" s="204">
        <v>3.37</v>
      </c>
      <c r="W94" s="204">
        <v>13.43</v>
      </c>
      <c r="X94" s="204">
        <v>29.15</v>
      </c>
      <c r="Y94" s="204">
        <v>0</v>
      </c>
      <c r="Z94">
        <v>0</v>
      </c>
      <c r="AA94" s="204">
        <v>0</v>
      </c>
      <c r="AB94" s="204">
        <v>8.9</v>
      </c>
      <c r="AC94" s="204">
        <v>0</v>
      </c>
      <c r="AD94" s="204">
        <v>0</v>
      </c>
      <c r="AE94" s="204">
        <v>31.9</v>
      </c>
      <c r="AF94" s="204">
        <v>0</v>
      </c>
      <c r="AG94" s="204">
        <v>0</v>
      </c>
      <c r="AH94" s="204">
        <v>0</v>
      </c>
      <c r="AI94" s="204">
        <v>58.71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>
        <v>0</v>
      </c>
      <c r="AP94" s="204">
        <v>44.21</v>
      </c>
      <c r="AQ94" s="204">
        <v>14.42</v>
      </c>
      <c r="AR94" s="204">
        <v>0</v>
      </c>
      <c r="AS94" s="204">
        <v>0</v>
      </c>
      <c r="AT94">
        <v>0</v>
      </c>
      <c r="AU94">
        <v>0</v>
      </c>
      <c r="AV94" s="204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4.8099999999999996</v>
      </c>
      <c r="L95" s="204">
        <v>203.78</v>
      </c>
      <c r="M95" s="204">
        <v>27.13</v>
      </c>
      <c r="N95" s="204">
        <v>35.03</v>
      </c>
      <c r="O95" s="204">
        <v>0</v>
      </c>
      <c r="P95" s="204">
        <v>41.2</v>
      </c>
      <c r="Q95" s="204">
        <v>3.37</v>
      </c>
      <c r="R95" s="204">
        <v>6.87</v>
      </c>
      <c r="S95" s="204">
        <v>4.28</v>
      </c>
      <c r="T95" s="204">
        <v>0</v>
      </c>
      <c r="U95" s="204">
        <v>20.79</v>
      </c>
      <c r="V95" s="204">
        <v>3.42</v>
      </c>
      <c r="W95" s="204">
        <v>12.71</v>
      </c>
      <c r="X95" s="204">
        <v>29.15</v>
      </c>
      <c r="Y95" s="204">
        <v>0</v>
      </c>
      <c r="Z95">
        <v>0</v>
      </c>
      <c r="AA95" s="204">
        <v>0</v>
      </c>
      <c r="AB95" s="204">
        <v>8.9</v>
      </c>
      <c r="AC95" s="204">
        <v>0</v>
      </c>
      <c r="AD95" s="204">
        <v>0</v>
      </c>
      <c r="AE95" s="204">
        <v>31.9</v>
      </c>
      <c r="AF95" s="204">
        <v>0</v>
      </c>
      <c r="AG95" s="204">
        <v>0</v>
      </c>
      <c r="AH95" s="204">
        <v>0</v>
      </c>
      <c r="AI95" s="204">
        <v>58.71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>
        <v>0</v>
      </c>
      <c r="AP95" s="204">
        <v>44.21</v>
      </c>
      <c r="AQ95" s="204">
        <v>14.42</v>
      </c>
      <c r="AR95" s="204">
        <v>0</v>
      </c>
      <c r="AS95" s="204">
        <v>0</v>
      </c>
      <c r="AT95">
        <v>0</v>
      </c>
      <c r="AU95">
        <v>0</v>
      </c>
      <c r="AV95" s="204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4.8099999999999996</v>
      </c>
      <c r="L96" s="204">
        <v>203.78</v>
      </c>
      <c r="M96" s="204">
        <v>27.13</v>
      </c>
      <c r="N96" s="204">
        <v>35.03</v>
      </c>
      <c r="O96" s="204">
        <v>0</v>
      </c>
      <c r="P96" s="204">
        <v>41.2</v>
      </c>
      <c r="Q96" s="204">
        <v>3.37</v>
      </c>
      <c r="R96" s="204">
        <v>6.87</v>
      </c>
      <c r="S96" s="204">
        <v>4.28</v>
      </c>
      <c r="T96" s="204">
        <v>0</v>
      </c>
      <c r="U96" s="204">
        <v>20.79</v>
      </c>
      <c r="V96" s="204">
        <v>3.43</v>
      </c>
      <c r="W96" s="204">
        <v>12.71</v>
      </c>
      <c r="X96" s="204">
        <v>29.15</v>
      </c>
      <c r="Y96" s="204">
        <v>0</v>
      </c>
      <c r="Z96">
        <v>0</v>
      </c>
      <c r="AA96" s="204">
        <v>0</v>
      </c>
      <c r="AB96" s="204">
        <v>8.9</v>
      </c>
      <c r="AC96" s="204">
        <v>0</v>
      </c>
      <c r="AD96" s="204">
        <v>0</v>
      </c>
      <c r="AE96" s="204">
        <v>31.9</v>
      </c>
      <c r="AF96" s="204">
        <v>0</v>
      </c>
      <c r="AG96" s="204">
        <v>0</v>
      </c>
      <c r="AH96" s="204">
        <v>0</v>
      </c>
      <c r="AI96" s="204">
        <v>58.71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>
        <v>0</v>
      </c>
      <c r="AP96" s="204">
        <v>44.21</v>
      </c>
      <c r="AQ96" s="204">
        <v>14.42</v>
      </c>
      <c r="AR96" s="204">
        <v>0</v>
      </c>
      <c r="AS96" s="204">
        <v>0</v>
      </c>
      <c r="AT96">
        <v>0</v>
      </c>
      <c r="AU96">
        <v>0</v>
      </c>
      <c r="AV96" s="204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4.8099999999999996</v>
      </c>
      <c r="L97" s="204">
        <v>203.78</v>
      </c>
      <c r="M97" s="204">
        <v>27.13</v>
      </c>
      <c r="N97" s="204">
        <v>35.03</v>
      </c>
      <c r="O97" s="204">
        <v>0</v>
      </c>
      <c r="P97" s="204">
        <v>41.2</v>
      </c>
      <c r="Q97" s="204">
        <v>3.37</v>
      </c>
      <c r="R97" s="204">
        <v>6.87</v>
      </c>
      <c r="S97" s="204">
        <v>4.28</v>
      </c>
      <c r="T97" s="204">
        <v>0</v>
      </c>
      <c r="U97" s="204">
        <v>20.79</v>
      </c>
      <c r="V97" s="204">
        <v>3.43</v>
      </c>
      <c r="W97" s="204">
        <v>13.22</v>
      </c>
      <c r="X97" s="204">
        <v>29.15</v>
      </c>
      <c r="Y97" s="204">
        <v>0</v>
      </c>
      <c r="Z97">
        <v>0</v>
      </c>
      <c r="AA97" s="204">
        <v>0</v>
      </c>
      <c r="AB97" s="204">
        <v>8.9</v>
      </c>
      <c r="AC97" s="204">
        <v>0</v>
      </c>
      <c r="AD97" s="204">
        <v>0</v>
      </c>
      <c r="AE97" s="204">
        <v>31.9</v>
      </c>
      <c r="AF97" s="204">
        <v>0</v>
      </c>
      <c r="AG97" s="204">
        <v>0</v>
      </c>
      <c r="AH97" s="204">
        <v>0</v>
      </c>
      <c r="AI97" s="204">
        <v>58.71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>
        <v>0</v>
      </c>
      <c r="AP97" s="204">
        <v>44.21</v>
      </c>
      <c r="AQ97" s="204">
        <v>14.42</v>
      </c>
      <c r="AR97" s="204">
        <v>0</v>
      </c>
      <c r="AS97" s="204">
        <v>0</v>
      </c>
      <c r="AT97">
        <v>0</v>
      </c>
      <c r="AU97">
        <v>0</v>
      </c>
      <c r="AV97" s="204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4.8099999999999996</v>
      </c>
      <c r="L98" s="204">
        <v>203.78</v>
      </c>
      <c r="M98" s="204">
        <v>27.13</v>
      </c>
      <c r="N98" s="204">
        <v>35.03</v>
      </c>
      <c r="O98" s="204">
        <v>0</v>
      </c>
      <c r="P98" s="204">
        <v>41.2</v>
      </c>
      <c r="Q98" s="204">
        <v>3.37</v>
      </c>
      <c r="R98" s="204">
        <v>6.87</v>
      </c>
      <c r="S98" s="204">
        <v>4.28</v>
      </c>
      <c r="T98" s="204">
        <v>0</v>
      </c>
      <c r="U98" s="204">
        <v>20.79</v>
      </c>
      <c r="V98" s="204">
        <v>3.44</v>
      </c>
      <c r="W98" s="204">
        <v>13.22</v>
      </c>
      <c r="X98" s="204">
        <v>29.15</v>
      </c>
      <c r="Y98" s="204">
        <v>0</v>
      </c>
      <c r="Z98">
        <v>0</v>
      </c>
      <c r="AA98" s="204">
        <v>0</v>
      </c>
      <c r="AB98" s="204">
        <v>8.9</v>
      </c>
      <c r="AC98" s="204">
        <v>0</v>
      </c>
      <c r="AD98" s="204">
        <v>0</v>
      </c>
      <c r="AE98" s="204">
        <v>31.23</v>
      </c>
      <c r="AF98" s="204">
        <v>0</v>
      </c>
      <c r="AG98" s="204">
        <v>0</v>
      </c>
      <c r="AH98" s="204">
        <v>0</v>
      </c>
      <c r="AI98" s="204">
        <v>58.71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>
        <v>0</v>
      </c>
      <c r="AP98" s="204">
        <v>44.21</v>
      </c>
      <c r="AQ98" s="204">
        <v>14.42</v>
      </c>
      <c r="AR98" s="204">
        <v>0</v>
      </c>
      <c r="AS98" s="204">
        <v>0</v>
      </c>
      <c r="AT98">
        <v>0</v>
      </c>
      <c r="AU98">
        <v>0</v>
      </c>
      <c r="AV98" s="204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0.15580749999999993</v>
      </c>
      <c r="L99">
        <f t="shared" si="0"/>
        <v>6.5119325000000057</v>
      </c>
      <c r="M99">
        <f t="shared" si="0"/>
        <v>0.65112000000000159</v>
      </c>
      <c r="N99">
        <f t="shared" si="0"/>
        <v>0.7783925000000006</v>
      </c>
      <c r="O99">
        <f t="shared" si="0"/>
        <v>0</v>
      </c>
      <c r="P99">
        <f t="shared" si="0"/>
        <v>0.98879999999999824</v>
      </c>
      <c r="Q99">
        <f t="shared" si="0"/>
        <v>0.10272250000000005</v>
      </c>
      <c r="R99">
        <f t="shared" si="0"/>
        <v>0.23026749999999993</v>
      </c>
      <c r="S99">
        <f t="shared" si="0"/>
        <v>0.14388249999999989</v>
      </c>
      <c r="T99">
        <f t="shared" si="0"/>
        <v>0</v>
      </c>
      <c r="U99">
        <f t="shared" si="0"/>
        <v>0.50575249999999938</v>
      </c>
      <c r="V99">
        <f t="shared" si="0"/>
        <v>0.11823500000000009</v>
      </c>
      <c r="W99">
        <f t="shared" si="0"/>
        <v>0.26944249999999964</v>
      </c>
      <c r="X99">
        <f t="shared" si="0"/>
        <v>0.72187500000000138</v>
      </c>
      <c r="Y99">
        <f t="shared" si="0"/>
        <v>0</v>
      </c>
      <c r="Z99">
        <f t="shared" si="0"/>
        <v>0</v>
      </c>
      <c r="AA99">
        <f t="shared" si="0"/>
        <v>0.20022000000000004</v>
      </c>
      <c r="AB99">
        <f t="shared" si="0"/>
        <v>5.3400000000000017E-2</v>
      </c>
      <c r="AC99">
        <f t="shared" si="0"/>
        <v>0</v>
      </c>
      <c r="AD99">
        <f t="shared" si="0"/>
        <v>0</v>
      </c>
      <c r="AE99">
        <f t="shared" si="0"/>
        <v>0.74980749999999974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1.1674249999999997</v>
      </c>
      <c r="AJ99">
        <f t="shared" si="0"/>
        <v>3.2640000000000002E-2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1.4204475000000001</v>
      </c>
      <c r="AQ99">
        <f t="shared" si="0"/>
        <v>0.49178499999999997</v>
      </c>
      <c r="AR99">
        <f t="shared" si="0"/>
        <v>0.23816750000000017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4"/>
    </row>
    <row r="3" spans="1:96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0</v>
      </c>
      <c r="L3" s="204">
        <v>0</v>
      </c>
      <c r="M3" s="204">
        <v>0</v>
      </c>
      <c r="N3" s="204">
        <v>0</v>
      </c>
      <c r="O3" s="204">
        <v>0</v>
      </c>
      <c r="P3" s="204">
        <v>0</v>
      </c>
      <c r="Q3" s="204">
        <v>0</v>
      </c>
      <c r="R3" s="204">
        <v>0</v>
      </c>
      <c r="S3" s="204">
        <v>0</v>
      </c>
      <c r="T3" s="204">
        <v>0</v>
      </c>
      <c r="U3" s="204">
        <v>0</v>
      </c>
      <c r="V3" s="204">
        <v>0</v>
      </c>
      <c r="W3" s="204">
        <v>0</v>
      </c>
      <c r="X3" s="204">
        <v>0</v>
      </c>
      <c r="Y3" s="204">
        <v>0</v>
      </c>
      <c r="Z3">
        <v>0</v>
      </c>
      <c r="AA3" s="204">
        <v>1.86</v>
      </c>
      <c r="AB3" s="204">
        <v>0</v>
      </c>
      <c r="AC3" s="204">
        <v>0</v>
      </c>
      <c r="AD3" s="204">
        <v>0</v>
      </c>
      <c r="AE3" s="204">
        <v>49.68</v>
      </c>
      <c r="AF3" s="204">
        <v>0</v>
      </c>
      <c r="AG3" s="204">
        <v>0</v>
      </c>
      <c r="AH3" s="204">
        <v>0</v>
      </c>
      <c r="AI3" s="204">
        <v>19.64</v>
      </c>
      <c r="AJ3" s="204">
        <v>0</v>
      </c>
      <c r="AK3" s="204">
        <v>0</v>
      </c>
      <c r="AL3" s="204">
        <v>0</v>
      </c>
      <c r="AM3" s="204">
        <v>0</v>
      </c>
      <c r="AN3" s="204">
        <v>0</v>
      </c>
      <c r="AO3">
        <v>0</v>
      </c>
      <c r="AP3" s="204">
        <v>0</v>
      </c>
      <c r="AQ3" s="204">
        <v>0</v>
      </c>
      <c r="AR3" s="204">
        <v>0</v>
      </c>
      <c r="AS3" s="204">
        <v>0</v>
      </c>
      <c r="AT3">
        <v>0</v>
      </c>
      <c r="AU3">
        <v>0</v>
      </c>
      <c r="AV3" s="204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0</v>
      </c>
      <c r="L4" s="204">
        <v>0</v>
      </c>
      <c r="M4" s="204">
        <v>0</v>
      </c>
      <c r="N4" s="204">
        <v>0</v>
      </c>
      <c r="O4" s="204">
        <v>0</v>
      </c>
      <c r="P4" s="204">
        <v>0</v>
      </c>
      <c r="Q4" s="204">
        <v>0</v>
      </c>
      <c r="R4" s="204">
        <v>0</v>
      </c>
      <c r="S4" s="204">
        <v>0</v>
      </c>
      <c r="T4" s="204">
        <v>0</v>
      </c>
      <c r="U4" s="204">
        <v>0</v>
      </c>
      <c r="V4" s="204">
        <v>0</v>
      </c>
      <c r="W4" s="204">
        <v>0</v>
      </c>
      <c r="X4" s="204">
        <v>0</v>
      </c>
      <c r="Y4" s="204">
        <v>0</v>
      </c>
      <c r="Z4">
        <v>0</v>
      </c>
      <c r="AA4" s="204">
        <v>1.86</v>
      </c>
      <c r="AB4" s="204">
        <v>0</v>
      </c>
      <c r="AC4" s="204">
        <v>0</v>
      </c>
      <c r="AD4" s="204">
        <v>0</v>
      </c>
      <c r="AE4" s="204">
        <v>49.68</v>
      </c>
      <c r="AF4" s="204">
        <v>0</v>
      </c>
      <c r="AG4" s="204">
        <v>0</v>
      </c>
      <c r="AH4" s="204">
        <v>0</v>
      </c>
      <c r="AI4" s="204">
        <v>19.64</v>
      </c>
      <c r="AJ4" s="204">
        <v>0</v>
      </c>
      <c r="AK4" s="204">
        <v>0</v>
      </c>
      <c r="AL4" s="204">
        <v>0</v>
      </c>
      <c r="AM4" s="204">
        <v>0</v>
      </c>
      <c r="AN4" s="204">
        <v>0</v>
      </c>
      <c r="AO4">
        <v>0</v>
      </c>
      <c r="AP4" s="204">
        <v>0</v>
      </c>
      <c r="AQ4" s="204">
        <v>0</v>
      </c>
      <c r="AR4" s="204">
        <v>0</v>
      </c>
      <c r="AS4" s="204">
        <v>0</v>
      </c>
      <c r="AT4">
        <v>0</v>
      </c>
      <c r="AU4">
        <v>0</v>
      </c>
      <c r="AV4" s="204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0</v>
      </c>
      <c r="L5" s="204">
        <v>0</v>
      </c>
      <c r="M5" s="204">
        <v>0</v>
      </c>
      <c r="N5" s="204">
        <v>0</v>
      </c>
      <c r="O5" s="204">
        <v>0</v>
      </c>
      <c r="P5" s="204">
        <v>0</v>
      </c>
      <c r="Q5" s="204">
        <v>0</v>
      </c>
      <c r="R5" s="204">
        <v>0</v>
      </c>
      <c r="S5" s="204">
        <v>0</v>
      </c>
      <c r="T5" s="204">
        <v>0</v>
      </c>
      <c r="U5" s="204">
        <v>0</v>
      </c>
      <c r="V5" s="204">
        <v>0</v>
      </c>
      <c r="W5" s="204">
        <v>0</v>
      </c>
      <c r="X5" s="204">
        <v>0</v>
      </c>
      <c r="Y5" s="204">
        <v>0</v>
      </c>
      <c r="Z5">
        <v>0</v>
      </c>
      <c r="AA5" s="204">
        <v>1.86</v>
      </c>
      <c r="AB5" s="204">
        <v>0</v>
      </c>
      <c r="AC5" s="204">
        <v>0</v>
      </c>
      <c r="AD5" s="204">
        <v>0</v>
      </c>
      <c r="AE5" s="204">
        <v>49.68</v>
      </c>
      <c r="AF5" s="204">
        <v>0</v>
      </c>
      <c r="AG5" s="204">
        <v>0</v>
      </c>
      <c r="AH5" s="204">
        <v>0</v>
      </c>
      <c r="AI5" s="204">
        <v>19.64</v>
      </c>
      <c r="AJ5" s="204">
        <v>0</v>
      </c>
      <c r="AK5" s="204">
        <v>0</v>
      </c>
      <c r="AL5" s="204">
        <v>0</v>
      </c>
      <c r="AM5" s="204">
        <v>0</v>
      </c>
      <c r="AN5" s="204">
        <v>0</v>
      </c>
      <c r="AO5">
        <v>0</v>
      </c>
      <c r="AP5" s="204">
        <v>0</v>
      </c>
      <c r="AQ5" s="204">
        <v>0</v>
      </c>
      <c r="AR5" s="204">
        <v>0</v>
      </c>
      <c r="AS5" s="204">
        <v>0</v>
      </c>
      <c r="AT5">
        <v>0</v>
      </c>
      <c r="AU5">
        <v>0</v>
      </c>
      <c r="AV5" s="204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0</v>
      </c>
      <c r="L6" s="204">
        <v>0</v>
      </c>
      <c r="M6" s="204">
        <v>0</v>
      </c>
      <c r="N6" s="204">
        <v>0</v>
      </c>
      <c r="O6" s="204">
        <v>0</v>
      </c>
      <c r="P6" s="204">
        <v>0</v>
      </c>
      <c r="Q6" s="204">
        <v>0</v>
      </c>
      <c r="R6" s="204">
        <v>0</v>
      </c>
      <c r="S6" s="204">
        <v>0</v>
      </c>
      <c r="T6" s="204">
        <v>0</v>
      </c>
      <c r="U6" s="204">
        <v>0</v>
      </c>
      <c r="V6" s="204">
        <v>0</v>
      </c>
      <c r="W6" s="204">
        <v>0</v>
      </c>
      <c r="X6" s="204">
        <v>0</v>
      </c>
      <c r="Y6" s="204">
        <v>0</v>
      </c>
      <c r="Z6">
        <v>0</v>
      </c>
      <c r="AA6" s="204">
        <v>1.86</v>
      </c>
      <c r="AB6" s="204">
        <v>0</v>
      </c>
      <c r="AC6" s="204">
        <v>0</v>
      </c>
      <c r="AD6" s="204">
        <v>0</v>
      </c>
      <c r="AE6" s="204">
        <v>48.03</v>
      </c>
      <c r="AF6" s="204">
        <v>0</v>
      </c>
      <c r="AG6" s="204">
        <v>0</v>
      </c>
      <c r="AH6" s="204">
        <v>0</v>
      </c>
      <c r="AI6" s="204">
        <v>19.64</v>
      </c>
      <c r="AJ6" s="204">
        <v>0</v>
      </c>
      <c r="AK6" s="204">
        <v>0</v>
      </c>
      <c r="AL6" s="204">
        <v>0</v>
      </c>
      <c r="AM6" s="204">
        <v>0</v>
      </c>
      <c r="AN6" s="204">
        <v>0</v>
      </c>
      <c r="AO6">
        <v>0</v>
      </c>
      <c r="AP6" s="204">
        <v>0</v>
      </c>
      <c r="AQ6" s="204">
        <v>0</v>
      </c>
      <c r="AR6" s="204">
        <v>0</v>
      </c>
      <c r="AS6" s="204">
        <v>0</v>
      </c>
      <c r="AT6">
        <v>0</v>
      </c>
      <c r="AU6">
        <v>0</v>
      </c>
      <c r="AV6" s="204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0</v>
      </c>
      <c r="L7" s="204">
        <v>0</v>
      </c>
      <c r="M7" s="204">
        <v>0</v>
      </c>
      <c r="N7" s="204">
        <v>0</v>
      </c>
      <c r="O7" s="204">
        <v>0</v>
      </c>
      <c r="P7" s="204">
        <v>0</v>
      </c>
      <c r="Q7" s="204">
        <v>0</v>
      </c>
      <c r="R7" s="204">
        <v>0</v>
      </c>
      <c r="S7" s="204">
        <v>0</v>
      </c>
      <c r="T7" s="204">
        <v>0</v>
      </c>
      <c r="U7" s="204">
        <v>0</v>
      </c>
      <c r="V7" s="204">
        <v>0</v>
      </c>
      <c r="W7" s="204">
        <v>0</v>
      </c>
      <c r="X7" s="204">
        <v>0</v>
      </c>
      <c r="Y7" s="204">
        <v>0</v>
      </c>
      <c r="Z7">
        <v>0</v>
      </c>
      <c r="AA7" s="204">
        <v>1.86</v>
      </c>
      <c r="AB7" s="204">
        <v>0</v>
      </c>
      <c r="AC7" s="204">
        <v>0</v>
      </c>
      <c r="AD7" s="204">
        <v>0</v>
      </c>
      <c r="AE7" s="204">
        <v>48.03</v>
      </c>
      <c r="AF7" s="204">
        <v>0</v>
      </c>
      <c r="AG7" s="204">
        <v>0</v>
      </c>
      <c r="AH7" s="204">
        <v>0</v>
      </c>
      <c r="AI7" s="204">
        <v>19.64</v>
      </c>
      <c r="AJ7" s="204">
        <v>0</v>
      </c>
      <c r="AK7" s="204">
        <v>0</v>
      </c>
      <c r="AL7" s="204">
        <v>0</v>
      </c>
      <c r="AM7" s="204">
        <v>0</v>
      </c>
      <c r="AN7" s="204">
        <v>0</v>
      </c>
      <c r="AO7">
        <v>0</v>
      </c>
      <c r="AP7" s="204">
        <v>0</v>
      </c>
      <c r="AQ7" s="204">
        <v>0</v>
      </c>
      <c r="AR7" s="204">
        <v>0</v>
      </c>
      <c r="AS7" s="204">
        <v>0</v>
      </c>
      <c r="AT7">
        <v>0</v>
      </c>
      <c r="AU7">
        <v>0</v>
      </c>
      <c r="AV7" s="204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  <c r="Q8" s="204">
        <v>0</v>
      </c>
      <c r="R8" s="204">
        <v>0</v>
      </c>
      <c r="S8" s="204">
        <v>0</v>
      </c>
      <c r="T8" s="204">
        <v>0</v>
      </c>
      <c r="U8" s="204">
        <v>0</v>
      </c>
      <c r="V8" s="204">
        <v>0</v>
      </c>
      <c r="W8" s="204">
        <v>0</v>
      </c>
      <c r="X8" s="204">
        <v>0</v>
      </c>
      <c r="Y8" s="204">
        <v>0</v>
      </c>
      <c r="Z8">
        <v>0</v>
      </c>
      <c r="AA8" s="204">
        <v>1.86</v>
      </c>
      <c r="AB8" s="204">
        <v>0</v>
      </c>
      <c r="AC8" s="204">
        <v>0</v>
      </c>
      <c r="AD8" s="204">
        <v>0</v>
      </c>
      <c r="AE8" s="204">
        <v>48.03</v>
      </c>
      <c r="AF8" s="204">
        <v>0</v>
      </c>
      <c r="AG8" s="204">
        <v>0</v>
      </c>
      <c r="AH8" s="204">
        <v>0</v>
      </c>
      <c r="AI8" s="204">
        <v>19.64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>
        <v>0</v>
      </c>
      <c r="AP8" s="204">
        <v>0</v>
      </c>
      <c r="AQ8" s="204">
        <v>0</v>
      </c>
      <c r="AR8" s="204">
        <v>0</v>
      </c>
      <c r="AS8" s="204">
        <v>0</v>
      </c>
      <c r="AT8">
        <v>0</v>
      </c>
      <c r="AU8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  <c r="Q9" s="204">
        <v>0</v>
      </c>
      <c r="R9" s="204">
        <v>0</v>
      </c>
      <c r="S9" s="204">
        <v>0</v>
      </c>
      <c r="T9" s="204">
        <v>0</v>
      </c>
      <c r="U9" s="204">
        <v>0</v>
      </c>
      <c r="V9" s="204">
        <v>0</v>
      </c>
      <c r="W9" s="204">
        <v>0</v>
      </c>
      <c r="X9" s="204">
        <v>0</v>
      </c>
      <c r="Y9" s="204">
        <v>0</v>
      </c>
      <c r="Z9">
        <v>0</v>
      </c>
      <c r="AA9" s="204">
        <v>1.86</v>
      </c>
      <c r="AB9" s="204">
        <v>0</v>
      </c>
      <c r="AC9" s="204">
        <v>0</v>
      </c>
      <c r="AD9" s="204">
        <v>0</v>
      </c>
      <c r="AE9" s="204">
        <v>48.03</v>
      </c>
      <c r="AF9" s="204">
        <v>0</v>
      </c>
      <c r="AG9" s="204">
        <v>0</v>
      </c>
      <c r="AH9" s="204">
        <v>0</v>
      </c>
      <c r="AI9" s="204">
        <v>19.64</v>
      </c>
      <c r="AJ9" s="204">
        <v>0</v>
      </c>
      <c r="AK9" s="204">
        <v>0</v>
      </c>
      <c r="AL9" s="204">
        <v>0</v>
      </c>
      <c r="AM9" s="204">
        <v>0</v>
      </c>
      <c r="AN9" s="204">
        <v>0</v>
      </c>
      <c r="AO9">
        <v>0</v>
      </c>
      <c r="AP9" s="204">
        <v>0</v>
      </c>
      <c r="AQ9" s="204">
        <v>0</v>
      </c>
      <c r="AR9" s="204">
        <v>0</v>
      </c>
      <c r="AS9" s="204">
        <v>0</v>
      </c>
      <c r="AT9">
        <v>0</v>
      </c>
      <c r="AU9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  <c r="Q10" s="204">
        <v>0</v>
      </c>
      <c r="R10" s="204">
        <v>0</v>
      </c>
      <c r="S10" s="204">
        <v>0</v>
      </c>
      <c r="T10" s="204">
        <v>0</v>
      </c>
      <c r="U10" s="204">
        <v>0</v>
      </c>
      <c r="V10" s="204">
        <v>0</v>
      </c>
      <c r="W10" s="204">
        <v>0</v>
      </c>
      <c r="X10" s="204">
        <v>0</v>
      </c>
      <c r="Y10" s="204">
        <v>0</v>
      </c>
      <c r="Z10">
        <v>0</v>
      </c>
      <c r="AA10" s="204">
        <v>1.86</v>
      </c>
      <c r="AB10" s="204">
        <v>0</v>
      </c>
      <c r="AC10" s="204">
        <v>0</v>
      </c>
      <c r="AD10" s="204">
        <v>0</v>
      </c>
      <c r="AE10" s="204">
        <v>48.03</v>
      </c>
      <c r="AF10" s="204">
        <v>0</v>
      </c>
      <c r="AG10" s="204">
        <v>0</v>
      </c>
      <c r="AH10" s="204">
        <v>0</v>
      </c>
      <c r="AI10" s="204">
        <v>19.64</v>
      </c>
      <c r="AJ10" s="204">
        <v>0</v>
      </c>
      <c r="AK10" s="204">
        <v>0</v>
      </c>
      <c r="AL10" s="204">
        <v>0</v>
      </c>
      <c r="AM10" s="204">
        <v>0</v>
      </c>
      <c r="AN10" s="204">
        <v>0</v>
      </c>
      <c r="AO10">
        <v>0</v>
      </c>
      <c r="AP10" s="204">
        <v>0</v>
      </c>
      <c r="AQ10" s="204">
        <v>0</v>
      </c>
      <c r="AR10" s="204">
        <v>0</v>
      </c>
      <c r="AS10" s="204">
        <v>0</v>
      </c>
      <c r="AT10">
        <v>0</v>
      </c>
      <c r="AU10">
        <v>0</v>
      </c>
      <c r="AV10" s="204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  <c r="R11" s="204">
        <v>0</v>
      </c>
      <c r="S11" s="204">
        <v>0</v>
      </c>
      <c r="T11" s="204">
        <v>0</v>
      </c>
      <c r="U11" s="204">
        <v>0</v>
      </c>
      <c r="V11" s="204">
        <v>0</v>
      </c>
      <c r="W11" s="204">
        <v>0</v>
      </c>
      <c r="X11" s="204">
        <v>0</v>
      </c>
      <c r="Y11" s="204">
        <v>0</v>
      </c>
      <c r="Z11">
        <v>0</v>
      </c>
      <c r="AA11" s="204">
        <v>1.86</v>
      </c>
      <c r="AB11" s="204">
        <v>0</v>
      </c>
      <c r="AC11" s="204">
        <v>0</v>
      </c>
      <c r="AD11" s="204">
        <v>0</v>
      </c>
      <c r="AE11" s="204">
        <v>48.03</v>
      </c>
      <c r="AF11" s="204">
        <v>0</v>
      </c>
      <c r="AG11" s="204">
        <v>0</v>
      </c>
      <c r="AH11" s="204">
        <v>0</v>
      </c>
      <c r="AI11" s="204">
        <v>19.64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>
        <v>0</v>
      </c>
      <c r="AP11" s="204">
        <v>0</v>
      </c>
      <c r="AQ11" s="204">
        <v>0</v>
      </c>
      <c r="AR11" s="204">
        <v>0</v>
      </c>
      <c r="AS11" s="204">
        <v>0</v>
      </c>
      <c r="AT11">
        <v>0</v>
      </c>
      <c r="AU11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0</v>
      </c>
      <c r="Z12">
        <v>0</v>
      </c>
      <c r="AA12" s="204">
        <v>1.86</v>
      </c>
      <c r="AB12" s="204">
        <v>0</v>
      </c>
      <c r="AC12" s="204">
        <v>0</v>
      </c>
      <c r="AD12" s="204">
        <v>0</v>
      </c>
      <c r="AE12" s="204">
        <v>48.03</v>
      </c>
      <c r="AF12" s="204">
        <v>0</v>
      </c>
      <c r="AG12" s="204">
        <v>0</v>
      </c>
      <c r="AH12" s="204">
        <v>0</v>
      </c>
      <c r="AI12" s="204">
        <v>19.64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>
        <v>0</v>
      </c>
      <c r="AP12" s="204">
        <v>0</v>
      </c>
      <c r="AQ12" s="204">
        <v>0</v>
      </c>
      <c r="AR12" s="204">
        <v>0</v>
      </c>
      <c r="AS12" s="204">
        <v>0</v>
      </c>
      <c r="AT12">
        <v>0</v>
      </c>
      <c r="AU12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>
        <v>0</v>
      </c>
      <c r="AA13" s="204">
        <v>1.86</v>
      </c>
      <c r="AB13" s="204">
        <v>0</v>
      </c>
      <c r="AC13" s="204">
        <v>0</v>
      </c>
      <c r="AD13" s="204">
        <v>0</v>
      </c>
      <c r="AE13" s="204">
        <v>48.03</v>
      </c>
      <c r="AF13" s="204">
        <v>0</v>
      </c>
      <c r="AG13" s="204">
        <v>0</v>
      </c>
      <c r="AH13" s="204">
        <v>0</v>
      </c>
      <c r="AI13" s="204">
        <v>19.64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>
        <v>0</v>
      </c>
      <c r="AP13" s="204">
        <v>0</v>
      </c>
      <c r="AQ13" s="204">
        <v>0</v>
      </c>
      <c r="AR13" s="204">
        <v>0</v>
      </c>
      <c r="AS13" s="204">
        <v>0</v>
      </c>
      <c r="AT13">
        <v>0</v>
      </c>
      <c r="AU13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>
        <v>0</v>
      </c>
      <c r="AA14" s="204">
        <v>1.86</v>
      </c>
      <c r="AB14" s="204">
        <v>0</v>
      </c>
      <c r="AC14" s="204">
        <v>0</v>
      </c>
      <c r="AD14" s="204">
        <v>0</v>
      </c>
      <c r="AE14" s="204">
        <v>48.03</v>
      </c>
      <c r="AF14" s="204">
        <v>0</v>
      </c>
      <c r="AG14" s="204">
        <v>0</v>
      </c>
      <c r="AH14" s="204">
        <v>0</v>
      </c>
      <c r="AI14" s="204">
        <v>19.64</v>
      </c>
      <c r="AJ14" s="204">
        <v>0</v>
      </c>
      <c r="AK14" s="204">
        <v>0</v>
      </c>
      <c r="AL14" s="204">
        <v>0</v>
      </c>
      <c r="AM14" s="204">
        <v>0</v>
      </c>
      <c r="AN14" s="204">
        <v>0</v>
      </c>
      <c r="AO14">
        <v>0</v>
      </c>
      <c r="AP14" s="204">
        <v>0</v>
      </c>
      <c r="AQ14" s="204">
        <v>0</v>
      </c>
      <c r="AR14" s="204">
        <v>0</v>
      </c>
      <c r="AS14" s="204">
        <v>0</v>
      </c>
      <c r="AT14">
        <v>0</v>
      </c>
      <c r="AU14">
        <v>0</v>
      </c>
      <c r="AV14" s="204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>
        <v>0</v>
      </c>
      <c r="AA15" s="204">
        <v>1.86</v>
      </c>
      <c r="AB15" s="204">
        <v>0</v>
      </c>
      <c r="AC15" s="204">
        <v>0</v>
      </c>
      <c r="AD15" s="204">
        <v>0</v>
      </c>
      <c r="AE15" s="204">
        <v>48.03</v>
      </c>
      <c r="AF15" s="204">
        <v>0</v>
      </c>
      <c r="AG15" s="204">
        <v>0</v>
      </c>
      <c r="AH15" s="204">
        <v>0</v>
      </c>
      <c r="AI15" s="204">
        <v>19.64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>
        <v>0</v>
      </c>
      <c r="AP15" s="204">
        <v>0</v>
      </c>
      <c r="AQ15" s="204">
        <v>0</v>
      </c>
      <c r="AR15" s="204">
        <v>0</v>
      </c>
      <c r="AS15" s="204">
        <v>0</v>
      </c>
      <c r="AT15">
        <v>0</v>
      </c>
      <c r="AU15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0</v>
      </c>
      <c r="Z16">
        <v>0</v>
      </c>
      <c r="AA16" s="204">
        <v>1.86</v>
      </c>
      <c r="AB16" s="204">
        <v>0</v>
      </c>
      <c r="AC16" s="204">
        <v>0</v>
      </c>
      <c r="AD16" s="204">
        <v>0</v>
      </c>
      <c r="AE16" s="204">
        <v>48.03</v>
      </c>
      <c r="AF16" s="204">
        <v>0</v>
      </c>
      <c r="AG16" s="204">
        <v>0</v>
      </c>
      <c r="AH16" s="204">
        <v>0</v>
      </c>
      <c r="AI16" s="204">
        <v>19.64</v>
      </c>
      <c r="AJ16" s="204">
        <v>0</v>
      </c>
      <c r="AK16" s="204">
        <v>0</v>
      </c>
      <c r="AL16" s="204">
        <v>0</v>
      </c>
      <c r="AM16" s="204">
        <v>0</v>
      </c>
      <c r="AN16" s="204">
        <v>0</v>
      </c>
      <c r="AO16">
        <v>0</v>
      </c>
      <c r="AP16" s="204">
        <v>0</v>
      </c>
      <c r="AQ16" s="204">
        <v>0</v>
      </c>
      <c r="AR16" s="204">
        <v>0</v>
      </c>
      <c r="AS16" s="204">
        <v>0</v>
      </c>
      <c r="AT16">
        <v>0</v>
      </c>
      <c r="AU16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>
        <v>0</v>
      </c>
      <c r="AA17" s="204">
        <v>1.86</v>
      </c>
      <c r="AB17" s="204">
        <v>0</v>
      </c>
      <c r="AC17" s="204">
        <v>0</v>
      </c>
      <c r="AD17" s="204">
        <v>0</v>
      </c>
      <c r="AE17" s="204">
        <v>48.03</v>
      </c>
      <c r="AF17" s="204">
        <v>0</v>
      </c>
      <c r="AG17" s="204">
        <v>0</v>
      </c>
      <c r="AH17" s="204">
        <v>0</v>
      </c>
      <c r="AI17" s="204">
        <v>19.64</v>
      </c>
      <c r="AJ17" s="204">
        <v>0</v>
      </c>
      <c r="AK17" s="204">
        <v>0</v>
      </c>
      <c r="AL17" s="204">
        <v>0</v>
      </c>
      <c r="AM17" s="204">
        <v>0</v>
      </c>
      <c r="AN17" s="204">
        <v>0</v>
      </c>
      <c r="AO17">
        <v>0</v>
      </c>
      <c r="AP17" s="204">
        <v>0</v>
      </c>
      <c r="AQ17" s="204">
        <v>0</v>
      </c>
      <c r="AR17" s="204">
        <v>0</v>
      </c>
      <c r="AS17" s="204">
        <v>0</v>
      </c>
      <c r="AT17">
        <v>0</v>
      </c>
      <c r="AU17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>
        <v>0</v>
      </c>
      <c r="AA18" s="204">
        <v>1.86</v>
      </c>
      <c r="AB18" s="204">
        <v>0</v>
      </c>
      <c r="AC18" s="204">
        <v>0</v>
      </c>
      <c r="AD18" s="204">
        <v>0</v>
      </c>
      <c r="AE18" s="204">
        <v>48.03</v>
      </c>
      <c r="AF18" s="204">
        <v>0</v>
      </c>
      <c r="AG18" s="204">
        <v>0</v>
      </c>
      <c r="AH18" s="204">
        <v>0</v>
      </c>
      <c r="AI18" s="204">
        <v>19.64</v>
      </c>
      <c r="AJ18" s="204">
        <v>0</v>
      </c>
      <c r="AK18" s="204">
        <v>0</v>
      </c>
      <c r="AL18" s="204">
        <v>0</v>
      </c>
      <c r="AM18" s="204">
        <v>0</v>
      </c>
      <c r="AN18" s="204">
        <v>0</v>
      </c>
      <c r="AO18">
        <v>0</v>
      </c>
      <c r="AP18" s="204">
        <v>0</v>
      </c>
      <c r="AQ18" s="204">
        <v>0</v>
      </c>
      <c r="AR18" s="204">
        <v>0</v>
      </c>
      <c r="AS18" s="204">
        <v>0</v>
      </c>
      <c r="AT18">
        <v>0</v>
      </c>
      <c r="AU18">
        <v>0</v>
      </c>
      <c r="AV18" s="204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>
        <v>0</v>
      </c>
      <c r="AA19" s="204">
        <v>1.91</v>
      </c>
      <c r="AB19" s="204">
        <v>0</v>
      </c>
      <c r="AC19" s="204">
        <v>0</v>
      </c>
      <c r="AD19" s="204">
        <v>0</v>
      </c>
      <c r="AE19" s="204">
        <v>48.03</v>
      </c>
      <c r="AF19" s="204">
        <v>0</v>
      </c>
      <c r="AG19" s="204">
        <v>0</v>
      </c>
      <c r="AH19" s="204">
        <v>0</v>
      </c>
      <c r="AI19" s="204">
        <v>19.64</v>
      </c>
      <c r="AJ19" s="204">
        <v>0</v>
      </c>
      <c r="AK19" s="204">
        <v>0</v>
      </c>
      <c r="AL19" s="204">
        <v>0</v>
      </c>
      <c r="AM19" s="204">
        <v>0</v>
      </c>
      <c r="AN19" s="204">
        <v>0</v>
      </c>
      <c r="AO19">
        <v>0</v>
      </c>
      <c r="AP19" s="204">
        <v>0</v>
      </c>
      <c r="AQ19" s="204">
        <v>0</v>
      </c>
      <c r="AR19" s="204">
        <v>0</v>
      </c>
      <c r="AS19" s="204">
        <v>0</v>
      </c>
      <c r="AT19">
        <v>0</v>
      </c>
      <c r="AU19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>
        <v>0</v>
      </c>
      <c r="AA20" s="204">
        <v>1.91</v>
      </c>
      <c r="AB20" s="204">
        <v>0</v>
      </c>
      <c r="AC20" s="204">
        <v>0</v>
      </c>
      <c r="AD20" s="204">
        <v>0</v>
      </c>
      <c r="AE20" s="204">
        <v>48.03</v>
      </c>
      <c r="AF20" s="204">
        <v>0</v>
      </c>
      <c r="AG20" s="204">
        <v>0</v>
      </c>
      <c r="AH20" s="204">
        <v>0</v>
      </c>
      <c r="AI20" s="204">
        <v>19.64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>
        <v>0</v>
      </c>
      <c r="AP20" s="204">
        <v>0</v>
      </c>
      <c r="AQ20" s="204">
        <v>0</v>
      </c>
      <c r="AR20" s="204">
        <v>0</v>
      </c>
      <c r="AS20" s="204">
        <v>0</v>
      </c>
      <c r="AT20">
        <v>0</v>
      </c>
      <c r="AU20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>
        <v>0</v>
      </c>
      <c r="AA21" s="204">
        <v>1.91</v>
      </c>
      <c r="AB21" s="204">
        <v>0</v>
      </c>
      <c r="AC21" s="204">
        <v>0</v>
      </c>
      <c r="AD21" s="204">
        <v>0</v>
      </c>
      <c r="AE21" s="204">
        <v>48.03</v>
      </c>
      <c r="AF21" s="204">
        <v>0</v>
      </c>
      <c r="AG21" s="204">
        <v>0</v>
      </c>
      <c r="AH21" s="204">
        <v>0</v>
      </c>
      <c r="AI21" s="204">
        <v>19.64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>
        <v>0</v>
      </c>
      <c r="AP21" s="204">
        <v>0</v>
      </c>
      <c r="AQ21" s="204">
        <v>0</v>
      </c>
      <c r="AR21" s="204">
        <v>0</v>
      </c>
      <c r="AS21" s="204">
        <v>0</v>
      </c>
      <c r="AT21">
        <v>0</v>
      </c>
      <c r="AU21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>
        <v>0</v>
      </c>
      <c r="AA22" s="204">
        <v>1.91</v>
      </c>
      <c r="AB22" s="204">
        <v>0</v>
      </c>
      <c r="AC22" s="204">
        <v>0</v>
      </c>
      <c r="AD22" s="204">
        <v>0</v>
      </c>
      <c r="AE22" s="204">
        <v>48.03</v>
      </c>
      <c r="AF22" s="204">
        <v>0</v>
      </c>
      <c r="AG22" s="204">
        <v>0</v>
      </c>
      <c r="AH22" s="204">
        <v>0</v>
      </c>
      <c r="AI22" s="204">
        <v>19.64</v>
      </c>
      <c r="AJ22" s="204">
        <v>0</v>
      </c>
      <c r="AK22" s="204">
        <v>0</v>
      </c>
      <c r="AL22" s="204">
        <v>0</v>
      </c>
      <c r="AM22" s="204">
        <v>0</v>
      </c>
      <c r="AN22" s="204">
        <v>0</v>
      </c>
      <c r="AO22">
        <v>0</v>
      </c>
      <c r="AP22" s="204">
        <v>0</v>
      </c>
      <c r="AQ22" s="204">
        <v>0</v>
      </c>
      <c r="AR22" s="204">
        <v>0</v>
      </c>
      <c r="AS22" s="204">
        <v>0</v>
      </c>
      <c r="AT22">
        <v>0</v>
      </c>
      <c r="AU22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>
        <v>0</v>
      </c>
      <c r="AA23" s="204">
        <v>1.86</v>
      </c>
      <c r="AB23" s="204">
        <v>0</v>
      </c>
      <c r="AC23" s="204">
        <v>0</v>
      </c>
      <c r="AD23" s="204">
        <v>0</v>
      </c>
      <c r="AE23" s="204">
        <v>48.03</v>
      </c>
      <c r="AF23" s="204">
        <v>0</v>
      </c>
      <c r="AG23" s="204">
        <v>0</v>
      </c>
      <c r="AH23" s="204">
        <v>0</v>
      </c>
      <c r="AI23" s="204">
        <v>9.48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>
        <v>0</v>
      </c>
      <c r="AP23" s="204">
        <v>0</v>
      </c>
      <c r="AQ23" s="204">
        <v>0</v>
      </c>
      <c r="AR23" s="204">
        <v>0</v>
      </c>
      <c r="AS23" s="204">
        <v>0</v>
      </c>
      <c r="AT23">
        <v>0</v>
      </c>
      <c r="AU23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>
        <v>0</v>
      </c>
      <c r="AA24" s="204">
        <v>1.86</v>
      </c>
      <c r="AB24" s="204">
        <v>0</v>
      </c>
      <c r="AC24" s="204">
        <v>0</v>
      </c>
      <c r="AD24" s="204">
        <v>0</v>
      </c>
      <c r="AE24" s="204">
        <v>48.03</v>
      </c>
      <c r="AF24" s="204">
        <v>0</v>
      </c>
      <c r="AG24" s="204">
        <v>0</v>
      </c>
      <c r="AH24" s="204">
        <v>0</v>
      </c>
      <c r="AI24" s="204">
        <v>9.48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>
        <v>0</v>
      </c>
      <c r="AP24" s="204">
        <v>0</v>
      </c>
      <c r="AQ24" s="204">
        <v>0</v>
      </c>
      <c r="AR24" s="204">
        <v>0</v>
      </c>
      <c r="AS24" s="204">
        <v>0</v>
      </c>
      <c r="AT24">
        <v>0</v>
      </c>
      <c r="AU2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>
        <v>0</v>
      </c>
      <c r="AA25" s="204">
        <v>1.86</v>
      </c>
      <c r="AB25" s="204">
        <v>0</v>
      </c>
      <c r="AC25" s="204">
        <v>0</v>
      </c>
      <c r="AD25" s="204">
        <v>0</v>
      </c>
      <c r="AE25" s="204">
        <v>48.03</v>
      </c>
      <c r="AF25" s="204">
        <v>0</v>
      </c>
      <c r="AG25" s="204">
        <v>0</v>
      </c>
      <c r="AH25" s="204">
        <v>0</v>
      </c>
      <c r="AI25" s="204">
        <v>9.48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>
        <v>0</v>
      </c>
      <c r="AP25" s="204">
        <v>0</v>
      </c>
      <c r="AQ25" s="204">
        <v>0</v>
      </c>
      <c r="AR25" s="204">
        <v>0</v>
      </c>
      <c r="AS25" s="204">
        <v>0</v>
      </c>
      <c r="AT25">
        <v>0</v>
      </c>
      <c r="AU25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>
        <v>0</v>
      </c>
      <c r="AA26" s="204">
        <v>1.86</v>
      </c>
      <c r="AB26" s="204">
        <v>0</v>
      </c>
      <c r="AC26" s="204">
        <v>0</v>
      </c>
      <c r="AD26" s="204">
        <v>0</v>
      </c>
      <c r="AE26" s="204">
        <v>48.03</v>
      </c>
      <c r="AF26" s="204">
        <v>0</v>
      </c>
      <c r="AG26" s="204">
        <v>0</v>
      </c>
      <c r="AH26" s="204">
        <v>0</v>
      </c>
      <c r="AI26" s="204">
        <v>9.48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>
        <v>0</v>
      </c>
      <c r="AP26" s="204">
        <v>0</v>
      </c>
      <c r="AQ26" s="204">
        <v>0</v>
      </c>
      <c r="AR26" s="204">
        <v>0</v>
      </c>
      <c r="AS26" s="204">
        <v>0</v>
      </c>
      <c r="AT26">
        <v>0</v>
      </c>
      <c r="AU26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  <c r="Y27" s="204">
        <v>0</v>
      </c>
      <c r="Z27">
        <v>0</v>
      </c>
      <c r="AA27" s="204">
        <v>1.86</v>
      </c>
      <c r="AB27" s="204">
        <v>0</v>
      </c>
      <c r="AC27" s="204">
        <v>0</v>
      </c>
      <c r="AD27" s="204">
        <v>0</v>
      </c>
      <c r="AE27" s="204">
        <v>48.03</v>
      </c>
      <c r="AF27" s="204">
        <v>0</v>
      </c>
      <c r="AG27" s="204">
        <v>0</v>
      </c>
      <c r="AH27" s="204">
        <v>0</v>
      </c>
      <c r="AI27" s="204">
        <v>9.48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>
        <v>0</v>
      </c>
      <c r="AP27" s="204">
        <v>0</v>
      </c>
      <c r="AQ27" s="204">
        <v>0</v>
      </c>
      <c r="AR27" s="204">
        <v>0</v>
      </c>
      <c r="AS27" s="204">
        <v>0</v>
      </c>
      <c r="AT27">
        <v>0</v>
      </c>
      <c r="AU27">
        <v>0</v>
      </c>
      <c r="AV27" s="204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0</v>
      </c>
      <c r="U28" s="204">
        <v>0</v>
      </c>
      <c r="V28" s="204">
        <v>0</v>
      </c>
      <c r="W28" s="204">
        <v>0</v>
      </c>
      <c r="X28" s="204">
        <v>0</v>
      </c>
      <c r="Y28" s="204">
        <v>0</v>
      </c>
      <c r="Z28">
        <v>0</v>
      </c>
      <c r="AA28" s="204">
        <v>1.86</v>
      </c>
      <c r="AB28" s="204">
        <v>0</v>
      </c>
      <c r="AC28" s="204">
        <v>0</v>
      </c>
      <c r="AD28" s="204">
        <v>0</v>
      </c>
      <c r="AE28" s="204">
        <v>48.03</v>
      </c>
      <c r="AF28" s="204">
        <v>0</v>
      </c>
      <c r="AG28" s="204">
        <v>0</v>
      </c>
      <c r="AH28" s="204">
        <v>0</v>
      </c>
      <c r="AI28" s="204">
        <v>9.48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>
        <v>0</v>
      </c>
      <c r="AP28" s="204">
        <v>0</v>
      </c>
      <c r="AQ28" s="204">
        <v>0</v>
      </c>
      <c r="AR28" s="204">
        <v>0</v>
      </c>
      <c r="AS28" s="204">
        <v>0</v>
      </c>
      <c r="AT28">
        <v>0</v>
      </c>
      <c r="AU28">
        <v>0</v>
      </c>
      <c r="AV28" s="204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  <c r="Y29" s="204">
        <v>0</v>
      </c>
      <c r="Z29">
        <v>0</v>
      </c>
      <c r="AA29" s="204">
        <v>1.86</v>
      </c>
      <c r="AB29" s="204">
        <v>0</v>
      </c>
      <c r="AC29" s="204">
        <v>0</v>
      </c>
      <c r="AD29" s="204">
        <v>0</v>
      </c>
      <c r="AE29" s="204">
        <v>48.03</v>
      </c>
      <c r="AF29" s="204">
        <v>0</v>
      </c>
      <c r="AG29" s="204">
        <v>0</v>
      </c>
      <c r="AH29" s="204">
        <v>0</v>
      </c>
      <c r="AI29" s="204">
        <v>9.48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>
        <v>0</v>
      </c>
      <c r="AP29" s="204">
        <v>0</v>
      </c>
      <c r="AQ29" s="204">
        <v>0</v>
      </c>
      <c r="AR29" s="204">
        <v>0</v>
      </c>
      <c r="AS29" s="204">
        <v>0</v>
      </c>
      <c r="AT29">
        <v>0</v>
      </c>
      <c r="AU29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0</v>
      </c>
      <c r="V30" s="204">
        <v>0</v>
      </c>
      <c r="W30" s="204">
        <v>0</v>
      </c>
      <c r="X30" s="204">
        <v>0</v>
      </c>
      <c r="Y30" s="204">
        <v>0</v>
      </c>
      <c r="Z30">
        <v>0</v>
      </c>
      <c r="AA30" s="204">
        <v>1.86</v>
      </c>
      <c r="AB30" s="204">
        <v>0</v>
      </c>
      <c r="AC30" s="204">
        <v>0</v>
      </c>
      <c r="AD30" s="204">
        <v>0</v>
      </c>
      <c r="AE30" s="204">
        <v>48.03</v>
      </c>
      <c r="AF30" s="204">
        <v>0</v>
      </c>
      <c r="AG30" s="204">
        <v>0</v>
      </c>
      <c r="AH30" s="204">
        <v>0</v>
      </c>
      <c r="AI30" s="204">
        <v>9.48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>
        <v>0</v>
      </c>
      <c r="AP30" s="204">
        <v>0</v>
      </c>
      <c r="AQ30" s="204">
        <v>0</v>
      </c>
      <c r="AR30" s="204">
        <v>0</v>
      </c>
      <c r="AS30" s="204">
        <v>0</v>
      </c>
      <c r="AT30">
        <v>0</v>
      </c>
      <c r="AU30">
        <v>0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>
        <v>0</v>
      </c>
      <c r="AA31" s="204">
        <v>1.86</v>
      </c>
      <c r="AB31" s="204">
        <v>0</v>
      </c>
      <c r="AC31" s="204">
        <v>0</v>
      </c>
      <c r="AD31" s="204">
        <v>0</v>
      </c>
      <c r="AE31" s="204">
        <v>48.03</v>
      </c>
      <c r="AF31" s="204">
        <v>0</v>
      </c>
      <c r="AG31" s="204">
        <v>0</v>
      </c>
      <c r="AH31" s="204">
        <v>0</v>
      </c>
      <c r="AI31" s="204">
        <v>9.48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>
        <v>0</v>
      </c>
      <c r="AP31" s="204">
        <v>0</v>
      </c>
      <c r="AQ31" s="204">
        <v>0</v>
      </c>
      <c r="AR31" s="204">
        <v>0</v>
      </c>
      <c r="AS31" s="204">
        <v>0</v>
      </c>
      <c r="AT31">
        <v>0</v>
      </c>
      <c r="AU31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>
        <v>0</v>
      </c>
      <c r="AA32" s="204">
        <v>1.86</v>
      </c>
      <c r="AB32" s="204">
        <v>0</v>
      </c>
      <c r="AC32" s="204">
        <v>0</v>
      </c>
      <c r="AD32" s="204">
        <v>0</v>
      </c>
      <c r="AE32" s="204">
        <v>48.03</v>
      </c>
      <c r="AF32" s="204">
        <v>0</v>
      </c>
      <c r="AG32" s="204">
        <v>0</v>
      </c>
      <c r="AH32" s="204">
        <v>0</v>
      </c>
      <c r="AI32" s="204">
        <v>9.48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>
        <v>0</v>
      </c>
      <c r="AP32" s="204">
        <v>0</v>
      </c>
      <c r="AQ32" s="204">
        <v>0</v>
      </c>
      <c r="AR32" s="204">
        <v>0</v>
      </c>
      <c r="AS32" s="204">
        <v>0</v>
      </c>
      <c r="AT32">
        <v>0</v>
      </c>
      <c r="AU32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>
        <v>0</v>
      </c>
      <c r="AA33" s="204">
        <v>1.86</v>
      </c>
      <c r="AB33" s="204">
        <v>0</v>
      </c>
      <c r="AC33" s="204">
        <v>0</v>
      </c>
      <c r="AD33" s="204">
        <v>0</v>
      </c>
      <c r="AE33" s="204">
        <v>48.03</v>
      </c>
      <c r="AF33" s="204">
        <v>0</v>
      </c>
      <c r="AG33" s="204">
        <v>0</v>
      </c>
      <c r="AH33" s="204">
        <v>0</v>
      </c>
      <c r="AI33" s="204">
        <v>0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>
        <v>0</v>
      </c>
      <c r="AP33" s="204">
        <v>0</v>
      </c>
      <c r="AQ33" s="204">
        <v>0</v>
      </c>
      <c r="AR33" s="204">
        <v>0</v>
      </c>
      <c r="AS33" s="204">
        <v>0</v>
      </c>
      <c r="AT33">
        <v>0</v>
      </c>
      <c r="AU33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>
        <v>0</v>
      </c>
      <c r="AA34" s="204">
        <v>1.86</v>
      </c>
      <c r="AB34" s="204">
        <v>0</v>
      </c>
      <c r="AC34" s="204">
        <v>0</v>
      </c>
      <c r="AD34" s="204">
        <v>0</v>
      </c>
      <c r="AE34" s="204">
        <v>48.03</v>
      </c>
      <c r="AF34" s="204">
        <v>0</v>
      </c>
      <c r="AG34" s="204">
        <v>0</v>
      </c>
      <c r="AH34" s="204">
        <v>0</v>
      </c>
      <c r="AI34" s="204">
        <v>0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>
        <v>0</v>
      </c>
      <c r="AP34" s="204">
        <v>0</v>
      </c>
      <c r="AQ34" s="204">
        <v>0</v>
      </c>
      <c r="AR34" s="204">
        <v>0</v>
      </c>
      <c r="AS34" s="204">
        <v>0</v>
      </c>
      <c r="AT34">
        <v>0</v>
      </c>
      <c r="AU3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>
        <v>0</v>
      </c>
      <c r="AA35" s="204">
        <v>1.86</v>
      </c>
      <c r="AB35" s="204">
        <v>0</v>
      </c>
      <c r="AC35" s="204">
        <v>0</v>
      </c>
      <c r="AD35" s="204">
        <v>0</v>
      </c>
      <c r="AE35" s="204">
        <v>48.07</v>
      </c>
      <c r="AF35" s="204">
        <v>0</v>
      </c>
      <c r="AG35" s="204">
        <v>0</v>
      </c>
      <c r="AH35" s="204">
        <v>0</v>
      </c>
      <c r="AI35" s="204">
        <v>0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>
        <v>0</v>
      </c>
      <c r="AP35" s="204">
        <v>0</v>
      </c>
      <c r="AQ35" s="204">
        <v>0</v>
      </c>
      <c r="AR35" s="204">
        <v>0</v>
      </c>
      <c r="AS35" s="204">
        <v>0</v>
      </c>
      <c r="AT35">
        <v>0</v>
      </c>
      <c r="AU35">
        <v>0</v>
      </c>
      <c r="AV35" s="204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>
        <v>0</v>
      </c>
      <c r="AA36" s="204">
        <v>1.86</v>
      </c>
      <c r="AB36" s="204">
        <v>0</v>
      </c>
      <c r="AC36" s="204">
        <v>0</v>
      </c>
      <c r="AD36" s="204">
        <v>0</v>
      </c>
      <c r="AE36" s="204">
        <v>48.07</v>
      </c>
      <c r="AF36" s="204">
        <v>0</v>
      </c>
      <c r="AG36" s="204">
        <v>0</v>
      </c>
      <c r="AH36" s="204">
        <v>0</v>
      </c>
      <c r="AI36" s="204">
        <v>0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>
        <v>0</v>
      </c>
      <c r="AP36" s="204">
        <v>0</v>
      </c>
      <c r="AQ36" s="204">
        <v>0</v>
      </c>
      <c r="AR36" s="204">
        <v>0</v>
      </c>
      <c r="AS36" s="204">
        <v>0</v>
      </c>
      <c r="AT36">
        <v>0</v>
      </c>
      <c r="AU36">
        <v>0</v>
      </c>
      <c r="AV36" s="204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>
        <v>0</v>
      </c>
      <c r="AA37" s="204">
        <v>1.86</v>
      </c>
      <c r="AB37" s="204">
        <v>0</v>
      </c>
      <c r="AC37" s="204">
        <v>0</v>
      </c>
      <c r="AD37" s="204">
        <v>0</v>
      </c>
      <c r="AE37" s="204">
        <v>48.07</v>
      </c>
      <c r="AF37" s="204">
        <v>0</v>
      </c>
      <c r="AG37" s="204">
        <v>0</v>
      </c>
      <c r="AH37" s="204">
        <v>0</v>
      </c>
      <c r="AI37" s="204">
        <v>5.79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>
        <v>0</v>
      </c>
      <c r="AP37" s="204">
        <v>0</v>
      </c>
      <c r="AQ37" s="204">
        <v>0</v>
      </c>
      <c r="AR37" s="204">
        <v>0</v>
      </c>
      <c r="AS37" s="204">
        <v>0</v>
      </c>
      <c r="AT37">
        <v>0</v>
      </c>
      <c r="AU37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>
        <v>0</v>
      </c>
      <c r="AA38" s="204">
        <v>1.86</v>
      </c>
      <c r="AB38" s="204">
        <v>0</v>
      </c>
      <c r="AC38" s="204">
        <v>0</v>
      </c>
      <c r="AD38" s="204">
        <v>0</v>
      </c>
      <c r="AE38" s="204">
        <v>48.07</v>
      </c>
      <c r="AF38" s="204">
        <v>0</v>
      </c>
      <c r="AG38" s="204">
        <v>0</v>
      </c>
      <c r="AH38" s="204">
        <v>0</v>
      </c>
      <c r="AI38" s="204">
        <v>7.17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>
        <v>0</v>
      </c>
      <c r="AP38" s="204">
        <v>0</v>
      </c>
      <c r="AQ38" s="204">
        <v>0</v>
      </c>
      <c r="AR38" s="204">
        <v>0</v>
      </c>
      <c r="AS38" s="204">
        <v>0</v>
      </c>
      <c r="AT38">
        <v>0</v>
      </c>
      <c r="AU38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0</v>
      </c>
      <c r="Z39">
        <v>0</v>
      </c>
      <c r="AA39" s="204">
        <v>1.79</v>
      </c>
      <c r="AB39" s="204">
        <v>0</v>
      </c>
      <c r="AC39" s="204">
        <v>0</v>
      </c>
      <c r="AD39" s="204">
        <v>0</v>
      </c>
      <c r="AE39" s="204">
        <v>48.07</v>
      </c>
      <c r="AF39" s="204">
        <v>0</v>
      </c>
      <c r="AG39" s="204">
        <v>0</v>
      </c>
      <c r="AH39" s="204">
        <v>0</v>
      </c>
      <c r="AI39" s="204">
        <v>18.239999999999998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>
        <v>0</v>
      </c>
      <c r="AP39" s="204">
        <v>0</v>
      </c>
      <c r="AQ39" s="204">
        <v>0</v>
      </c>
      <c r="AR39" s="204">
        <v>0</v>
      </c>
      <c r="AS39" s="204">
        <v>0</v>
      </c>
      <c r="AT39">
        <v>0</v>
      </c>
      <c r="AU39">
        <v>0</v>
      </c>
      <c r="AV39" s="204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0</v>
      </c>
      <c r="U40" s="204">
        <v>0</v>
      </c>
      <c r="V40" s="204">
        <v>0</v>
      </c>
      <c r="W40" s="204">
        <v>0</v>
      </c>
      <c r="X40" s="204">
        <v>0</v>
      </c>
      <c r="Y40" s="204">
        <v>0</v>
      </c>
      <c r="Z40">
        <v>0</v>
      </c>
      <c r="AA40" s="204">
        <v>1.79</v>
      </c>
      <c r="AB40" s="204">
        <v>0</v>
      </c>
      <c r="AC40" s="204">
        <v>0</v>
      </c>
      <c r="AD40" s="204">
        <v>0</v>
      </c>
      <c r="AE40" s="204">
        <v>48.07</v>
      </c>
      <c r="AF40" s="204">
        <v>0</v>
      </c>
      <c r="AG40" s="204">
        <v>0</v>
      </c>
      <c r="AH40" s="204">
        <v>0</v>
      </c>
      <c r="AI40" s="204">
        <v>18.239999999999998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>
        <v>0</v>
      </c>
      <c r="AP40" s="204">
        <v>0</v>
      </c>
      <c r="AQ40" s="204">
        <v>0</v>
      </c>
      <c r="AR40" s="204">
        <v>0</v>
      </c>
      <c r="AS40" s="204">
        <v>0</v>
      </c>
      <c r="AT40">
        <v>0</v>
      </c>
      <c r="AU40">
        <v>0</v>
      </c>
      <c r="AV40" s="204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>
        <v>0</v>
      </c>
      <c r="AA41" s="204">
        <v>1.79</v>
      </c>
      <c r="AB41" s="204">
        <v>0</v>
      </c>
      <c r="AC41" s="204">
        <v>0</v>
      </c>
      <c r="AD41" s="204">
        <v>0</v>
      </c>
      <c r="AE41" s="204">
        <v>48.07</v>
      </c>
      <c r="AF41" s="204">
        <v>0</v>
      </c>
      <c r="AG41" s="204">
        <v>0</v>
      </c>
      <c r="AH41" s="204">
        <v>0</v>
      </c>
      <c r="AI41" s="204">
        <v>18.68</v>
      </c>
      <c r="AJ41" s="204">
        <v>2.19</v>
      </c>
      <c r="AK41" s="204">
        <v>0</v>
      </c>
      <c r="AL41" s="204">
        <v>0</v>
      </c>
      <c r="AM41" s="204">
        <v>0</v>
      </c>
      <c r="AN41" s="204">
        <v>0</v>
      </c>
      <c r="AO41">
        <v>0</v>
      </c>
      <c r="AP41" s="204">
        <v>0</v>
      </c>
      <c r="AQ41" s="204">
        <v>0</v>
      </c>
      <c r="AR41" s="204">
        <v>0</v>
      </c>
      <c r="AS41" s="204">
        <v>0</v>
      </c>
      <c r="AT41">
        <v>0</v>
      </c>
      <c r="AU41">
        <v>0</v>
      </c>
      <c r="AV41" s="204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>
        <v>0</v>
      </c>
      <c r="AA42" s="204">
        <v>1.79</v>
      </c>
      <c r="AB42" s="204">
        <v>0</v>
      </c>
      <c r="AC42" s="204">
        <v>0</v>
      </c>
      <c r="AD42" s="204">
        <v>0</v>
      </c>
      <c r="AE42" s="204">
        <v>48.81</v>
      </c>
      <c r="AF42" s="204">
        <v>0</v>
      </c>
      <c r="AG42" s="204">
        <v>0</v>
      </c>
      <c r="AH42" s="204">
        <v>0</v>
      </c>
      <c r="AI42" s="204">
        <v>18.68</v>
      </c>
      <c r="AJ42" s="204">
        <v>2.19</v>
      </c>
      <c r="AK42" s="204">
        <v>0</v>
      </c>
      <c r="AL42" s="204">
        <v>0</v>
      </c>
      <c r="AM42" s="204">
        <v>0</v>
      </c>
      <c r="AN42" s="204">
        <v>0</v>
      </c>
      <c r="AO42">
        <v>0</v>
      </c>
      <c r="AP42" s="204">
        <v>0</v>
      </c>
      <c r="AQ42" s="204">
        <v>0</v>
      </c>
      <c r="AR42" s="204">
        <v>0</v>
      </c>
      <c r="AS42" s="204">
        <v>0</v>
      </c>
      <c r="AT42">
        <v>0</v>
      </c>
      <c r="AU42">
        <v>0</v>
      </c>
      <c r="AV42" s="204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>
        <v>0</v>
      </c>
      <c r="AA43" s="204">
        <v>1.79</v>
      </c>
      <c r="AB43" s="204">
        <v>0</v>
      </c>
      <c r="AC43" s="204">
        <v>0</v>
      </c>
      <c r="AD43" s="204">
        <v>0</v>
      </c>
      <c r="AE43" s="204">
        <v>48.81</v>
      </c>
      <c r="AF43" s="204">
        <v>0</v>
      </c>
      <c r="AG43" s="204">
        <v>0</v>
      </c>
      <c r="AH43" s="204">
        <v>0</v>
      </c>
      <c r="AI43" s="204">
        <v>0</v>
      </c>
      <c r="AJ43" s="204">
        <v>2.19</v>
      </c>
      <c r="AK43" s="204">
        <v>0</v>
      </c>
      <c r="AL43" s="204">
        <v>0</v>
      </c>
      <c r="AM43" s="204">
        <v>0</v>
      </c>
      <c r="AN43" s="204">
        <v>0</v>
      </c>
      <c r="AO43">
        <v>0</v>
      </c>
      <c r="AP43" s="204">
        <v>0</v>
      </c>
      <c r="AQ43" s="204">
        <v>0</v>
      </c>
      <c r="AR43" s="204">
        <v>0</v>
      </c>
      <c r="AS43" s="204">
        <v>0</v>
      </c>
      <c r="AT43">
        <v>0</v>
      </c>
      <c r="AU43">
        <v>0</v>
      </c>
      <c r="AV43" s="204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>
        <v>0</v>
      </c>
      <c r="AA44" s="204">
        <v>1.79</v>
      </c>
      <c r="AB44" s="204">
        <v>0</v>
      </c>
      <c r="AC44" s="204">
        <v>0</v>
      </c>
      <c r="AD44" s="204">
        <v>0</v>
      </c>
      <c r="AE44" s="204">
        <v>48.81</v>
      </c>
      <c r="AF44" s="204">
        <v>0</v>
      </c>
      <c r="AG44" s="204">
        <v>0</v>
      </c>
      <c r="AH44" s="204">
        <v>0</v>
      </c>
      <c r="AI44" s="204">
        <v>0</v>
      </c>
      <c r="AJ44" s="204">
        <v>2.19</v>
      </c>
      <c r="AK44" s="204">
        <v>0</v>
      </c>
      <c r="AL44" s="204">
        <v>0</v>
      </c>
      <c r="AM44" s="204">
        <v>0</v>
      </c>
      <c r="AN44" s="204">
        <v>0</v>
      </c>
      <c r="AO44">
        <v>0</v>
      </c>
      <c r="AP44" s="204">
        <v>0</v>
      </c>
      <c r="AQ44" s="204">
        <v>0</v>
      </c>
      <c r="AR44" s="204">
        <v>0</v>
      </c>
      <c r="AS44" s="204">
        <v>0</v>
      </c>
      <c r="AT44">
        <v>0</v>
      </c>
      <c r="AU44">
        <v>0</v>
      </c>
      <c r="AV44" s="204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>
        <v>0</v>
      </c>
      <c r="AA45" s="204">
        <v>1.79</v>
      </c>
      <c r="AB45" s="204">
        <v>0</v>
      </c>
      <c r="AC45" s="204">
        <v>0</v>
      </c>
      <c r="AD45" s="204">
        <v>0</v>
      </c>
      <c r="AE45" s="204">
        <v>48.81</v>
      </c>
      <c r="AF45" s="204">
        <v>0</v>
      </c>
      <c r="AG45" s="204">
        <v>0</v>
      </c>
      <c r="AH45" s="204">
        <v>0</v>
      </c>
      <c r="AI45" s="204">
        <v>0</v>
      </c>
      <c r="AJ45" s="204">
        <v>2.19</v>
      </c>
      <c r="AK45" s="204">
        <v>0</v>
      </c>
      <c r="AL45" s="204">
        <v>0</v>
      </c>
      <c r="AM45" s="204">
        <v>0</v>
      </c>
      <c r="AN45" s="204">
        <v>0</v>
      </c>
      <c r="AO45">
        <v>0</v>
      </c>
      <c r="AP45" s="204">
        <v>0</v>
      </c>
      <c r="AQ45" s="204">
        <v>0</v>
      </c>
      <c r="AR45" s="204">
        <v>0</v>
      </c>
      <c r="AS45" s="204">
        <v>0</v>
      </c>
      <c r="AT45">
        <v>0</v>
      </c>
      <c r="AU45">
        <v>0</v>
      </c>
      <c r="AV45" s="204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>
        <v>0</v>
      </c>
      <c r="AA46" s="204">
        <v>1.79</v>
      </c>
      <c r="AB46" s="204">
        <v>0</v>
      </c>
      <c r="AC46" s="204">
        <v>0</v>
      </c>
      <c r="AD46" s="204">
        <v>0</v>
      </c>
      <c r="AE46" s="204">
        <v>48.81</v>
      </c>
      <c r="AF46" s="204">
        <v>0</v>
      </c>
      <c r="AG46" s="204">
        <v>0</v>
      </c>
      <c r="AH46" s="204">
        <v>0</v>
      </c>
      <c r="AI46" s="204">
        <v>0</v>
      </c>
      <c r="AJ46" s="204">
        <v>2.19</v>
      </c>
      <c r="AK46" s="204">
        <v>0</v>
      </c>
      <c r="AL46" s="204">
        <v>0</v>
      </c>
      <c r="AM46" s="204">
        <v>0</v>
      </c>
      <c r="AN46" s="204">
        <v>0</v>
      </c>
      <c r="AO46">
        <v>0</v>
      </c>
      <c r="AP46" s="204">
        <v>0</v>
      </c>
      <c r="AQ46" s="204">
        <v>0</v>
      </c>
      <c r="AR46" s="204">
        <v>0</v>
      </c>
      <c r="AS46" s="204">
        <v>0</v>
      </c>
      <c r="AT46">
        <v>0</v>
      </c>
      <c r="AU46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>
        <v>0</v>
      </c>
      <c r="AA47" s="204">
        <v>1.86</v>
      </c>
      <c r="AB47" s="204">
        <v>0</v>
      </c>
      <c r="AC47" s="204">
        <v>0</v>
      </c>
      <c r="AD47" s="204">
        <v>0</v>
      </c>
      <c r="AE47" s="204">
        <v>48.81</v>
      </c>
      <c r="AF47" s="204">
        <v>0</v>
      </c>
      <c r="AG47" s="204">
        <v>0</v>
      </c>
      <c r="AH47" s="204">
        <v>0</v>
      </c>
      <c r="AI47" s="204">
        <v>11.67</v>
      </c>
      <c r="AJ47" s="204">
        <v>2.19</v>
      </c>
      <c r="AK47" s="204">
        <v>0</v>
      </c>
      <c r="AL47" s="204">
        <v>0</v>
      </c>
      <c r="AM47" s="204">
        <v>0</v>
      </c>
      <c r="AN47" s="204">
        <v>0</v>
      </c>
      <c r="AO47">
        <v>0</v>
      </c>
      <c r="AP47" s="204">
        <v>0</v>
      </c>
      <c r="AQ47" s="204">
        <v>0</v>
      </c>
      <c r="AR47" s="204">
        <v>0</v>
      </c>
      <c r="AS47" s="204">
        <v>0</v>
      </c>
      <c r="AT47">
        <v>0</v>
      </c>
      <c r="AU47">
        <v>0</v>
      </c>
      <c r="AV47" s="204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>
        <v>0</v>
      </c>
      <c r="AA48" s="204">
        <v>1.86</v>
      </c>
      <c r="AB48" s="204">
        <v>0</v>
      </c>
      <c r="AC48" s="204">
        <v>0</v>
      </c>
      <c r="AD48" s="204">
        <v>0</v>
      </c>
      <c r="AE48" s="204">
        <v>48.81</v>
      </c>
      <c r="AF48" s="204">
        <v>0</v>
      </c>
      <c r="AG48" s="204">
        <v>0</v>
      </c>
      <c r="AH48" s="204">
        <v>0</v>
      </c>
      <c r="AI48" s="204">
        <v>11.67</v>
      </c>
      <c r="AJ48" s="204">
        <v>2.19</v>
      </c>
      <c r="AK48" s="204">
        <v>0</v>
      </c>
      <c r="AL48" s="204">
        <v>0</v>
      </c>
      <c r="AM48" s="204">
        <v>0</v>
      </c>
      <c r="AN48" s="204">
        <v>0</v>
      </c>
      <c r="AO48">
        <v>0</v>
      </c>
      <c r="AP48" s="204">
        <v>0</v>
      </c>
      <c r="AQ48" s="204">
        <v>0</v>
      </c>
      <c r="AR48" s="204">
        <v>0</v>
      </c>
      <c r="AS48" s="204">
        <v>0</v>
      </c>
      <c r="AT48">
        <v>0</v>
      </c>
      <c r="AU48">
        <v>0</v>
      </c>
      <c r="AV48" s="204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>
        <v>0</v>
      </c>
      <c r="AA49" s="204">
        <v>1.86</v>
      </c>
      <c r="AB49" s="204">
        <v>0</v>
      </c>
      <c r="AC49" s="204">
        <v>0</v>
      </c>
      <c r="AD49" s="204">
        <v>0</v>
      </c>
      <c r="AE49" s="204">
        <v>48.81</v>
      </c>
      <c r="AF49" s="204">
        <v>0</v>
      </c>
      <c r="AG49" s="204">
        <v>0</v>
      </c>
      <c r="AH49" s="204">
        <v>0</v>
      </c>
      <c r="AI49" s="204">
        <v>19.7</v>
      </c>
      <c r="AJ49" s="204">
        <v>2.19</v>
      </c>
      <c r="AK49" s="204">
        <v>0</v>
      </c>
      <c r="AL49" s="204">
        <v>0</v>
      </c>
      <c r="AM49" s="204">
        <v>0</v>
      </c>
      <c r="AN49" s="204">
        <v>0</v>
      </c>
      <c r="AO49">
        <v>0</v>
      </c>
      <c r="AP49" s="204">
        <v>0</v>
      </c>
      <c r="AQ49" s="204">
        <v>0</v>
      </c>
      <c r="AR49" s="204">
        <v>0</v>
      </c>
      <c r="AS49" s="204">
        <v>0</v>
      </c>
      <c r="AT49">
        <v>0</v>
      </c>
      <c r="AU49">
        <v>0</v>
      </c>
      <c r="AV49" s="204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  <c r="X50" s="204">
        <v>0</v>
      </c>
      <c r="Y50" s="204">
        <v>0</v>
      </c>
      <c r="Z50">
        <v>0</v>
      </c>
      <c r="AA50" s="204">
        <v>1.86</v>
      </c>
      <c r="AB50" s="204">
        <v>0</v>
      </c>
      <c r="AC50" s="204">
        <v>0</v>
      </c>
      <c r="AD50" s="204">
        <v>0</v>
      </c>
      <c r="AE50" s="204">
        <v>48.81</v>
      </c>
      <c r="AF50" s="204">
        <v>0</v>
      </c>
      <c r="AG50" s="204">
        <v>0</v>
      </c>
      <c r="AH50" s="204">
        <v>0</v>
      </c>
      <c r="AI50" s="204">
        <v>19.7</v>
      </c>
      <c r="AJ50" s="204">
        <v>2.19</v>
      </c>
      <c r="AK50" s="204">
        <v>0</v>
      </c>
      <c r="AL50" s="204">
        <v>0</v>
      </c>
      <c r="AM50" s="204">
        <v>0</v>
      </c>
      <c r="AN50" s="204">
        <v>0</v>
      </c>
      <c r="AO50">
        <v>0</v>
      </c>
      <c r="AP50" s="204">
        <v>0</v>
      </c>
      <c r="AQ50" s="204">
        <v>0</v>
      </c>
      <c r="AR50" s="204">
        <v>0</v>
      </c>
      <c r="AS50" s="204">
        <v>0</v>
      </c>
      <c r="AT50">
        <v>0</v>
      </c>
      <c r="AU50">
        <v>0</v>
      </c>
      <c r="AV50" s="204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>
        <v>0</v>
      </c>
      <c r="AA51" s="204">
        <v>1.86</v>
      </c>
      <c r="AB51" s="204">
        <v>0</v>
      </c>
      <c r="AC51" s="204">
        <v>0</v>
      </c>
      <c r="AD51" s="204">
        <v>0</v>
      </c>
      <c r="AE51" s="204">
        <v>47.61</v>
      </c>
      <c r="AF51" s="204">
        <v>0</v>
      </c>
      <c r="AG51" s="204">
        <v>0</v>
      </c>
      <c r="AH51" s="204">
        <v>0</v>
      </c>
      <c r="AI51" s="204">
        <v>19.7</v>
      </c>
      <c r="AJ51" s="204">
        <v>2.19</v>
      </c>
      <c r="AK51" s="204">
        <v>0</v>
      </c>
      <c r="AL51" s="204">
        <v>0</v>
      </c>
      <c r="AM51" s="204">
        <v>0</v>
      </c>
      <c r="AN51" s="204">
        <v>0</v>
      </c>
      <c r="AO51">
        <v>0</v>
      </c>
      <c r="AP51" s="204">
        <v>0</v>
      </c>
      <c r="AQ51" s="204">
        <v>0</v>
      </c>
      <c r="AR51" s="204">
        <v>0</v>
      </c>
      <c r="AS51" s="204">
        <v>0</v>
      </c>
      <c r="AT51">
        <v>0</v>
      </c>
      <c r="AU51">
        <v>0</v>
      </c>
      <c r="AV51" s="204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>
        <v>0</v>
      </c>
      <c r="AA52" s="204">
        <v>1.86</v>
      </c>
      <c r="AB52" s="204">
        <v>0</v>
      </c>
      <c r="AC52" s="204">
        <v>0</v>
      </c>
      <c r="AD52" s="204">
        <v>0</v>
      </c>
      <c r="AE52" s="204">
        <v>47.61</v>
      </c>
      <c r="AF52" s="204">
        <v>0</v>
      </c>
      <c r="AG52" s="204">
        <v>0</v>
      </c>
      <c r="AH52" s="204">
        <v>0</v>
      </c>
      <c r="AI52" s="204">
        <v>19.7</v>
      </c>
      <c r="AJ52" s="204">
        <v>2.19</v>
      </c>
      <c r="AK52" s="204">
        <v>0</v>
      </c>
      <c r="AL52" s="204">
        <v>0</v>
      </c>
      <c r="AM52" s="204">
        <v>0</v>
      </c>
      <c r="AN52" s="204">
        <v>0</v>
      </c>
      <c r="AO52">
        <v>0</v>
      </c>
      <c r="AP52" s="204">
        <v>0</v>
      </c>
      <c r="AQ52" s="204">
        <v>0</v>
      </c>
      <c r="AR52" s="204">
        <v>0</v>
      </c>
      <c r="AS52" s="204">
        <v>0</v>
      </c>
      <c r="AT52">
        <v>0</v>
      </c>
      <c r="AU52">
        <v>0</v>
      </c>
      <c r="AV52" s="204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>
        <v>0</v>
      </c>
      <c r="AA53" s="204">
        <v>1.86</v>
      </c>
      <c r="AB53" s="204">
        <v>0</v>
      </c>
      <c r="AC53" s="204">
        <v>0</v>
      </c>
      <c r="AD53" s="204">
        <v>0</v>
      </c>
      <c r="AE53" s="204">
        <v>49.68</v>
      </c>
      <c r="AF53" s="204">
        <v>0</v>
      </c>
      <c r="AG53" s="204">
        <v>0</v>
      </c>
      <c r="AH53" s="204">
        <v>0</v>
      </c>
      <c r="AI53" s="204">
        <v>9.66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>
        <v>0</v>
      </c>
      <c r="AP53" s="204">
        <v>0</v>
      </c>
      <c r="AQ53" s="204">
        <v>0</v>
      </c>
      <c r="AR53" s="204">
        <v>0</v>
      </c>
      <c r="AS53" s="204">
        <v>0</v>
      </c>
      <c r="AT53">
        <v>0</v>
      </c>
      <c r="AU53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0</v>
      </c>
      <c r="U54" s="204">
        <v>0</v>
      </c>
      <c r="V54" s="204">
        <v>0</v>
      </c>
      <c r="W54" s="204">
        <v>0</v>
      </c>
      <c r="X54" s="204">
        <v>0</v>
      </c>
      <c r="Y54" s="204">
        <v>0</v>
      </c>
      <c r="Z54">
        <v>0</v>
      </c>
      <c r="AA54" s="204">
        <v>1.86</v>
      </c>
      <c r="AB54" s="204">
        <v>0</v>
      </c>
      <c r="AC54" s="204">
        <v>0</v>
      </c>
      <c r="AD54" s="204">
        <v>0</v>
      </c>
      <c r="AE54" s="204">
        <v>49.68</v>
      </c>
      <c r="AF54" s="204">
        <v>0</v>
      </c>
      <c r="AG54" s="204">
        <v>0</v>
      </c>
      <c r="AH54" s="204">
        <v>0</v>
      </c>
      <c r="AI54" s="204">
        <v>9.66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>
        <v>0</v>
      </c>
      <c r="AP54" s="204">
        <v>0</v>
      </c>
      <c r="AQ54" s="204">
        <v>0</v>
      </c>
      <c r="AR54" s="204">
        <v>0</v>
      </c>
      <c r="AS54" s="204">
        <v>0</v>
      </c>
      <c r="AT54">
        <v>0</v>
      </c>
      <c r="AU54">
        <v>0</v>
      </c>
      <c r="AV54" s="204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>
        <v>0</v>
      </c>
      <c r="AA55" s="204">
        <v>1.86</v>
      </c>
      <c r="AB55" s="204">
        <v>0</v>
      </c>
      <c r="AC55" s="204">
        <v>0</v>
      </c>
      <c r="AD55" s="204">
        <v>0</v>
      </c>
      <c r="AE55" s="204">
        <v>49.68</v>
      </c>
      <c r="AF55" s="204">
        <v>0</v>
      </c>
      <c r="AG55" s="204">
        <v>0</v>
      </c>
      <c r="AH55" s="204">
        <v>0</v>
      </c>
      <c r="AI55" s="204">
        <v>9.66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>
        <v>0</v>
      </c>
      <c r="AP55" s="204">
        <v>0</v>
      </c>
      <c r="AQ55" s="204">
        <v>0</v>
      </c>
      <c r="AR55" s="204">
        <v>0</v>
      </c>
      <c r="AS55" s="204">
        <v>0</v>
      </c>
      <c r="AT55">
        <v>0</v>
      </c>
      <c r="AU55">
        <v>0</v>
      </c>
      <c r="AV55" s="204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>
        <v>0</v>
      </c>
      <c r="AA56" s="204">
        <v>1.86</v>
      </c>
      <c r="AB56" s="204">
        <v>0</v>
      </c>
      <c r="AC56" s="204">
        <v>0</v>
      </c>
      <c r="AD56" s="204">
        <v>0</v>
      </c>
      <c r="AE56" s="204">
        <v>49.68</v>
      </c>
      <c r="AF56" s="204">
        <v>0</v>
      </c>
      <c r="AG56" s="204">
        <v>0</v>
      </c>
      <c r="AH56" s="204">
        <v>0</v>
      </c>
      <c r="AI56" s="204">
        <v>9.66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>
        <v>0</v>
      </c>
      <c r="AP56" s="204">
        <v>0</v>
      </c>
      <c r="AQ56" s="204">
        <v>0</v>
      </c>
      <c r="AR56" s="204">
        <v>0</v>
      </c>
      <c r="AS56" s="204">
        <v>0</v>
      </c>
      <c r="AT56">
        <v>0</v>
      </c>
      <c r="AU56">
        <v>0</v>
      </c>
      <c r="AV56" s="204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>
        <v>0</v>
      </c>
      <c r="AA57" s="204">
        <v>1.86</v>
      </c>
      <c r="AB57" s="204">
        <v>0</v>
      </c>
      <c r="AC57" s="204">
        <v>0</v>
      </c>
      <c r="AD57" s="204">
        <v>0</v>
      </c>
      <c r="AE57" s="204">
        <v>49.68</v>
      </c>
      <c r="AF57" s="204">
        <v>0</v>
      </c>
      <c r="AG57" s="204">
        <v>0</v>
      </c>
      <c r="AH57" s="204">
        <v>0</v>
      </c>
      <c r="AI57" s="204">
        <v>9.66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>
        <v>0</v>
      </c>
      <c r="AP57" s="204">
        <v>0</v>
      </c>
      <c r="AQ57" s="204">
        <v>0</v>
      </c>
      <c r="AR57" s="204">
        <v>0</v>
      </c>
      <c r="AS57" s="204">
        <v>0</v>
      </c>
      <c r="AT57">
        <v>0</v>
      </c>
      <c r="AU57">
        <v>0</v>
      </c>
      <c r="AV57" s="204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204">
        <v>0</v>
      </c>
      <c r="Z58">
        <v>0</v>
      </c>
      <c r="AA58" s="204">
        <v>1.86</v>
      </c>
      <c r="AB58" s="204">
        <v>0</v>
      </c>
      <c r="AC58" s="204">
        <v>0</v>
      </c>
      <c r="AD58" s="204">
        <v>0</v>
      </c>
      <c r="AE58" s="204">
        <v>49.68</v>
      </c>
      <c r="AF58" s="204">
        <v>0</v>
      </c>
      <c r="AG58" s="204">
        <v>0</v>
      </c>
      <c r="AH58" s="204">
        <v>0</v>
      </c>
      <c r="AI58" s="204">
        <v>9.66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>
        <v>0</v>
      </c>
      <c r="AP58" s="204">
        <v>0</v>
      </c>
      <c r="AQ58" s="204">
        <v>0</v>
      </c>
      <c r="AR58" s="204">
        <v>0</v>
      </c>
      <c r="AS58" s="204">
        <v>0</v>
      </c>
      <c r="AT58">
        <v>0</v>
      </c>
      <c r="AU58">
        <v>0</v>
      </c>
      <c r="AV58" s="204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0</v>
      </c>
      <c r="Y59" s="204">
        <v>0</v>
      </c>
      <c r="Z59">
        <v>0</v>
      </c>
      <c r="AA59" s="204">
        <v>1.86</v>
      </c>
      <c r="AB59" s="204">
        <v>0</v>
      </c>
      <c r="AC59" s="204">
        <v>0</v>
      </c>
      <c r="AD59" s="204">
        <v>0</v>
      </c>
      <c r="AE59" s="204">
        <v>48.78</v>
      </c>
      <c r="AF59" s="204">
        <v>0</v>
      </c>
      <c r="AG59" s="204">
        <v>0</v>
      </c>
      <c r="AH59" s="204">
        <v>0</v>
      </c>
      <c r="AI59" s="204">
        <v>0</v>
      </c>
      <c r="AJ59" s="204">
        <v>2.92</v>
      </c>
      <c r="AK59" s="204">
        <v>0</v>
      </c>
      <c r="AL59" s="204">
        <v>0</v>
      </c>
      <c r="AM59" s="204">
        <v>0</v>
      </c>
      <c r="AN59" s="204">
        <v>0</v>
      </c>
      <c r="AO59">
        <v>0</v>
      </c>
      <c r="AP59" s="204">
        <v>0</v>
      </c>
      <c r="AQ59" s="204">
        <v>0</v>
      </c>
      <c r="AR59" s="204">
        <v>0</v>
      </c>
      <c r="AS59" s="204">
        <v>0</v>
      </c>
      <c r="AT59">
        <v>0</v>
      </c>
      <c r="AU59">
        <v>0</v>
      </c>
      <c r="AV59" s="204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0</v>
      </c>
      <c r="Z60">
        <v>0</v>
      </c>
      <c r="AA60" s="204">
        <v>1.86</v>
      </c>
      <c r="AB60" s="204">
        <v>0</v>
      </c>
      <c r="AC60" s="204">
        <v>0</v>
      </c>
      <c r="AD60" s="204">
        <v>0</v>
      </c>
      <c r="AE60" s="204">
        <v>48.78</v>
      </c>
      <c r="AF60" s="204">
        <v>0</v>
      </c>
      <c r="AG60" s="204">
        <v>0</v>
      </c>
      <c r="AH60" s="204">
        <v>0</v>
      </c>
      <c r="AI60" s="204">
        <v>0</v>
      </c>
      <c r="AJ60" s="204">
        <v>2.92</v>
      </c>
      <c r="AK60" s="204">
        <v>0</v>
      </c>
      <c r="AL60" s="204">
        <v>0</v>
      </c>
      <c r="AM60" s="204">
        <v>0</v>
      </c>
      <c r="AN60" s="204">
        <v>0</v>
      </c>
      <c r="AO60">
        <v>0</v>
      </c>
      <c r="AP60" s="204">
        <v>0</v>
      </c>
      <c r="AQ60" s="204">
        <v>0</v>
      </c>
      <c r="AR60" s="204">
        <v>0</v>
      </c>
      <c r="AS60" s="204">
        <v>0</v>
      </c>
      <c r="AT60">
        <v>0</v>
      </c>
      <c r="AU60">
        <v>0</v>
      </c>
      <c r="AV60" s="204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0</v>
      </c>
      <c r="Z61">
        <v>0</v>
      </c>
      <c r="AA61" s="204">
        <v>1.86</v>
      </c>
      <c r="AB61" s="204">
        <v>0</v>
      </c>
      <c r="AC61" s="204">
        <v>0</v>
      </c>
      <c r="AD61" s="204">
        <v>0</v>
      </c>
      <c r="AE61" s="204">
        <v>48.78</v>
      </c>
      <c r="AF61" s="204">
        <v>0</v>
      </c>
      <c r="AG61" s="204">
        <v>0</v>
      </c>
      <c r="AH61" s="204">
        <v>0</v>
      </c>
      <c r="AI61" s="204">
        <v>0</v>
      </c>
      <c r="AJ61" s="204">
        <v>2.92</v>
      </c>
      <c r="AK61" s="204">
        <v>0</v>
      </c>
      <c r="AL61" s="204">
        <v>0</v>
      </c>
      <c r="AM61" s="204">
        <v>0</v>
      </c>
      <c r="AN61" s="204">
        <v>0</v>
      </c>
      <c r="AO61">
        <v>0</v>
      </c>
      <c r="AP61" s="204">
        <v>0</v>
      </c>
      <c r="AQ61" s="204">
        <v>0</v>
      </c>
      <c r="AR61" s="204">
        <v>0</v>
      </c>
      <c r="AS61" s="204">
        <v>0</v>
      </c>
      <c r="AT61">
        <v>0</v>
      </c>
      <c r="AU61">
        <v>0</v>
      </c>
      <c r="AV61" s="204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0</v>
      </c>
      <c r="Z62">
        <v>0</v>
      </c>
      <c r="AA62" s="204">
        <v>1.86</v>
      </c>
      <c r="AB62" s="204">
        <v>0</v>
      </c>
      <c r="AC62" s="204">
        <v>0</v>
      </c>
      <c r="AD62" s="204">
        <v>0</v>
      </c>
      <c r="AE62" s="204">
        <v>48.78</v>
      </c>
      <c r="AF62" s="204">
        <v>0</v>
      </c>
      <c r="AG62" s="204">
        <v>0</v>
      </c>
      <c r="AH62" s="204">
        <v>0</v>
      </c>
      <c r="AI62" s="204">
        <v>0</v>
      </c>
      <c r="AJ62" s="204">
        <v>2.92</v>
      </c>
      <c r="AK62" s="204">
        <v>0</v>
      </c>
      <c r="AL62" s="204">
        <v>0</v>
      </c>
      <c r="AM62" s="204">
        <v>0</v>
      </c>
      <c r="AN62" s="204">
        <v>0</v>
      </c>
      <c r="AO62">
        <v>0</v>
      </c>
      <c r="AP62" s="204">
        <v>0</v>
      </c>
      <c r="AQ62" s="204">
        <v>0</v>
      </c>
      <c r="AR62" s="204">
        <v>0</v>
      </c>
      <c r="AS62" s="204">
        <v>0</v>
      </c>
      <c r="AT62">
        <v>0</v>
      </c>
      <c r="AU62">
        <v>0</v>
      </c>
      <c r="AV62" s="204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>
        <v>0</v>
      </c>
      <c r="AA63" s="204">
        <v>1.86</v>
      </c>
      <c r="AB63" s="204">
        <v>0</v>
      </c>
      <c r="AC63" s="204">
        <v>0</v>
      </c>
      <c r="AD63" s="204">
        <v>0</v>
      </c>
      <c r="AE63" s="204">
        <v>48.78</v>
      </c>
      <c r="AF63" s="204">
        <v>0</v>
      </c>
      <c r="AG63" s="204">
        <v>0</v>
      </c>
      <c r="AH63" s="204">
        <v>0</v>
      </c>
      <c r="AI63" s="204">
        <v>0</v>
      </c>
      <c r="AJ63" s="204">
        <v>2.92</v>
      </c>
      <c r="AK63" s="204">
        <v>0</v>
      </c>
      <c r="AL63" s="204">
        <v>0</v>
      </c>
      <c r="AM63" s="204">
        <v>0</v>
      </c>
      <c r="AN63" s="204">
        <v>0</v>
      </c>
      <c r="AO63">
        <v>0</v>
      </c>
      <c r="AP63" s="204">
        <v>0</v>
      </c>
      <c r="AQ63" s="204">
        <v>0</v>
      </c>
      <c r="AR63" s="204">
        <v>0</v>
      </c>
      <c r="AS63" s="204">
        <v>0</v>
      </c>
      <c r="AT63">
        <v>0</v>
      </c>
      <c r="AU63">
        <v>0</v>
      </c>
      <c r="AV63" s="204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0</v>
      </c>
      <c r="Z64">
        <v>0</v>
      </c>
      <c r="AA64" s="204">
        <v>1.86</v>
      </c>
      <c r="AB64" s="204">
        <v>0</v>
      </c>
      <c r="AC64" s="204">
        <v>0</v>
      </c>
      <c r="AD64" s="204">
        <v>0</v>
      </c>
      <c r="AE64" s="204">
        <v>48.78</v>
      </c>
      <c r="AF64" s="204">
        <v>0</v>
      </c>
      <c r="AG64" s="204">
        <v>0</v>
      </c>
      <c r="AH64" s="204">
        <v>0</v>
      </c>
      <c r="AI64" s="204">
        <v>0</v>
      </c>
      <c r="AJ64" s="204">
        <v>2.92</v>
      </c>
      <c r="AK64" s="204">
        <v>0</v>
      </c>
      <c r="AL64" s="204">
        <v>0</v>
      </c>
      <c r="AM64" s="204">
        <v>0</v>
      </c>
      <c r="AN64" s="204">
        <v>0</v>
      </c>
      <c r="AO64">
        <v>0</v>
      </c>
      <c r="AP64" s="204">
        <v>0</v>
      </c>
      <c r="AQ64" s="204">
        <v>0</v>
      </c>
      <c r="AR64" s="204">
        <v>0</v>
      </c>
      <c r="AS64" s="204">
        <v>0</v>
      </c>
      <c r="AT64">
        <v>0</v>
      </c>
      <c r="AU64">
        <v>0</v>
      </c>
      <c r="AV64" s="204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>
        <v>0</v>
      </c>
      <c r="AA65" s="204">
        <v>1.86</v>
      </c>
      <c r="AB65" s="204">
        <v>0</v>
      </c>
      <c r="AC65" s="204">
        <v>0</v>
      </c>
      <c r="AD65" s="204">
        <v>0</v>
      </c>
      <c r="AE65" s="204">
        <v>48.18</v>
      </c>
      <c r="AF65" s="204">
        <v>0</v>
      </c>
      <c r="AG65" s="204">
        <v>0</v>
      </c>
      <c r="AH65" s="204">
        <v>0</v>
      </c>
      <c r="AI65" s="204">
        <v>21.16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>
        <v>0</v>
      </c>
      <c r="AP65" s="204">
        <v>0</v>
      </c>
      <c r="AQ65" s="204">
        <v>0</v>
      </c>
      <c r="AR65" s="204">
        <v>0</v>
      </c>
      <c r="AS65" s="204">
        <v>0</v>
      </c>
      <c r="AT65">
        <v>0</v>
      </c>
      <c r="AU65">
        <v>0</v>
      </c>
      <c r="AV65" s="204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0</v>
      </c>
      <c r="Z66">
        <v>0</v>
      </c>
      <c r="AA66" s="204">
        <v>1.86</v>
      </c>
      <c r="AB66" s="204">
        <v>0</v>
      </c>
      <c r="AC66" s="204">
        <v>0</v>
      </c>
      <c r="AD66" s="204">
        <v>0</v>
      </c>
      <c r="AE66" s="204">
        <v>48.18</v>
      </c>
      <c r="AF66" s="204">
        <v>0</v>
      </c>
      <c r="AG66" s="204">
        <v>0</v>
      </c>
      <c r="AH66" s="204">
        <v>0</v>
      </c>
      <c r="AI66" s="204">
        <v>21.16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>
        <v>0</v>
      </c>
      <c r="AP66" s="204">
        <v>0</v>
      </c>
      <c r="AQ66" s="204">
        <v>0</v>
      </c>
      <c r="AR66" s="204">
        <v>0</v>
      </c>
      <c r="AS66" s="204">
        <v>0</v>
      </c>
      <c r="AT66">
        <v>0</v>
      </c>
      <c r="AU66">
        <v>0</v>
      </c>
      <c r="AV66" s="204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>
        <v>0</v>
      </c>
      <c r="AA67" s="204">
        <v>1.86</v>
      </c>
      <c r="AB67" s="204">
        <v>0</v>
      </c>
      <c r="AC67" s="204">
        <v>0</v>
      </c>
      <c r="AD67" s="204">
        <v>0</v>
      </c>
      <c r="AE67" s="204">
        <v>48.18</v>
      </c>
      <c r="AF67" s="204">
        <v>0</v>
      </c>
      <c r="AG67" s="204">
        <v>0</v>
      </c>
      <c r="AH67" s="204">
        <v>0</v>
      </c>
      <c r="AI67" s="204">
        <v>21.16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>
        <v>0</v>
      </c>
      <c r="AP67" s="204">
        <v>0</v>
      </c>
      <c r="AQ67" s="204">
        <v>0</v>
      </c>
      <c r="AR67" s="204">
        <v>0</v>
      </c>
      <c r="AS67" s="204">
        <v>0</v>
      </c>
      <c r="AT67">
        <v>0</v>
      </c>
      <c r="AU67">
        <v>0</v>
      </c>
      <c r="AV67" s="204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>
        <v>0</v>
      </c>
      <c r="AA68" s="204">
        <v>1.86</v>
      </c>
      <c r="AB68" s="204">
        <v>0</v>
      </c>
      <c r="AC68" s="204">
        <v>0</v>
      </c>
      <c r="AD68" s="204">
        <v>0</v>
      </c>
      <c r="AE68" s="204">
        <v>48.18</v>
      </c>
      <c r="AF68" s="204">
        <v>0</v>
      </c>
      <c r="AG68" s="204">
        <v>0</v>
      </c>
      <c r="AH68" s="204">
        <v>0</v>
      </c>
      <c r="AI68" s="204">
        <v>21.16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>
        <v>0</v>
      </c>
      <c r="AP68" s="204">
        <v>0</v>
      </c>
      <c r="AQ68" s="204">
        <v>0</v>
      </c>
      <c r="AR68" s="204">
        <v>0</v>
      </c>
      <c r="AS68" s="204">
        <v>0</v>
      </c>
      <c r="AT68">
        <v>0</v>
      </c>
      <c r="AU68">
        <v>0</v>
      </c>
      <c r="AV68" s="204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>
        <v>0</v>
      </c>
      <c r="AA69" s="204">
        <v>1.86</v>
      </c>
      <c r="AB69" s="204">
        <v>0</v>
      </c>
      <c r="AC69" s="204">
        <v>0</v>
      </c>
      <c r="AD69" s="204">
        <v>0</v>
      </c>
      <c r="AE69" s="204">
        <v>48.18</v>
      </c>
      <c r="AF69" s="204">
        <v>0</v>
      </c>
      <c r="AG69" s="204">
        <v>0</v>
      </c>
      <c r="AH69" s="204">
        <v>0</v>
      </c>
      <c r="AI69" s="204">
        <v>21.16</v>
      </c>
      <c r="AJ69" s="204">
        <v>0</v>
      </c>
      <c r="AK69" s="204">
        <v>0</v>
      </c>
      <c r="AL69" s="204">
        <v>0</v>
      </c>
      <c r="AM69" s="204">
        <v>0</v>
      </c>
      <c r="AN69" s="204">
        <v>0</v>
      </c>
      <c r="AO69">
        <v>0</v>
      </c>
      <c r="AP69" s="204">
        <v>0</v>
      </c>
      <c r="AQ69" s="204">
        <v>0</v>
      </c>
      <c r="AR69" s="204">
        <v>0</v>
      </c>
      <c r="AS69" s="204">
        <v>0</v>
      </c>
      <c r="AT69">
        <v>0</v>
      </c>
      <c r="AU69">
        <v>0</v>
      </c>
      <c r="AV69" s="204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>
        <v>0</v>
      </c>
      <c r="AA70" s="204">
        <v>1.86</v>
      </c>
      <c r="AB70" s="204">
        <v>0</v>
      </c>
      <c r="AC70" s="204">
        <v>0</v>
      </c>
      <c r="AD70" s="204">
        <v>0</v>
      </c>
      <c r="AE70" s="204">
        <v>48.18</v>
      </c>
      <c r="AF70" s="204">
        <v>0</v>
      </c>
      <c r="AG70" s="204">
        <v>0</v>
      </c>
      <c r="AH70" s="204">
        <v>0</v>
      </c>
      <c r="AI70" s="204">
        <v>21.16</v>
      </c>
      <c r="AJ70" s="204">
        <v>0</v>
      </c>
      <c r="AK70" s="204">
        <v>0</v>
      </c>
      <c r="AL70" s="204">
        <v>0</v>
      </c>
      <c r="AM70" s="204">
        <v>0</v>
      </c>
      <c r="AN70" s="204">
        <v>0</v>
      </c>
      <c r="AO70">
        <v>0</v>
      </c>
      <c r="AP70" s="204">
        <v>0</v>
      </c>
      <c r="AQ70" s="204">
        <v>0</v>
      </c>
      <c r="AR70" s="204">
        <v>0</v>
      </c>
      <c r="AS70" s="204">
        <v>0</v>
      </c>
      <c r="AT70">
        <v>0</v>
      </c>
      <c r="AU70">
        <v>0</v>
      </c>
      <c r="AV70" s="204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0</v>
      </c>
      <c r="Z71">
        <v>0</v>
      </c>
      <c r="AA71" s="204">
        <v>1.86</v>
      </c>
      <c r="AB71" s="204">
        <v>0</v>
      </c>
      <c r="AC71" s="204">
        <v>0</v>
      </c>
      <c r="AD71" s="204">
        <v>0</v>
      </c>
      <c r="AE71" s="204">
        <v>48.18</v>
      </c>
      <c r="AF71" s="204">
        <v>0</v>
      </c>
      <c r="AG71" s="204">
        <v>0</v>
      </c>
      <c r="AH71" s="204">
        <v>0</v>
      </c>
      <c r="AI71" s="204">
        <v>21.16</v>
      </c>
      <c r="AJ71" s="204">
        <v>0</v>
      </c>
      <c r="AK71" s="204">
        <v>0</v>
      </c>
      <c r="AL71" s="204">
        <v>0</v>
      </c>
      <c r="AM71" s="204">
        <v>0</v>
      </c>
      <c r="AN71" s="204">
        <v>0</v>
      </c>
      <c r="AO71">
        <v>0</v>
      </c>
      <c r="AP71" s="204">
        <v>0</v>
      </c>
      <c r="AQ71" s="204">
        <v>0</v>
      </c>
      <c r="AR71" s="204">
        <v>0</v>
      </c>
      <c r="AS71" s="204">
        <v>0</v>
      </c>
      <c r="AT71">
        <v>0</v>
      </c>
      <c r="AU71">
        <v>0</v>
      </c>
      <c r="AV71" s="204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>
        <v>0</v>
      </c>
      <c r="AA72" s="204">
        <v>1.86</v>
      </c>
      <c r="AB72" s="204">
        <v>0</v>
      </c>
      <c r="AC72" s="204">
        <v>0</v>
      </c>
      <c r="AD72" s="204">
        <v>0</v>
      </c>
      <c r="AE72" s="204">
        <v>48.18</v>
      </c>
      <c r="AF72" s="204">
        <v>0</v>
      </c>
      <c r="AG72" s="204">
        <v>0</v>
      </c>
      <c r="AH72" s="204">
        <v>0</v>
      </c>
      <c r="AI72" s="204">
        <v>21.16</v>
      </c>
      <c r="AJ72" s="204">
        <v>0</v>
      </c>
      <c r="AK72" s="204">
        <v>0</v>
      </c>
      <c r="AL72" s="204">
        <v>0</v>
      </c>
      <c r="AM72" s="204">
        <v>0</v>
      </c>
      <c r="AN72" s="204">
        <v>0</v>
      </c>
      <c r="AO72">
        <v>0</v>
      </c>
      <c r="AP72" s="204">
        <v>0</v>
      </c>
      <c r="AQ72" s="204">
        <v>0</v>
      </c>
      <c r="AR72" s="204">
        <v>0</v>
      </c>
      <c r="AS72" s="204">
        <v>0</v>
      </c>
      <c r="AT72">
        <v>0</v>
      </c>
      <c r="AU72">
        <v>0</v>
      </c>
      <c r="AV72" s="204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>
        <v>0</v>
      </c>
      <c r="AA73" s="204">
        <v>1.86</v>
      </c>
      <c r="AB73" s="204">
        <v>0</v>
      </c>
      <c r="AC73" s="204">
        <v>0</v>
      </c>
      <c r="AD73" s="204">
        <v>0</v>
      </c>
      <c r="AE73" s="204">
        <v>48.18</v>
      </c>
      <c r="AF73" s="204">
        <v>0</v>
      </c>
      <c r="AG73" s="204">
        <v>0</v>
      </c>
      <c r="AH73" s="204">
        <v>0</v>
      </c>
      <c r="AI73" s="204">
        <v>19.7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>
        <v>0</v>
      </c>
      <c r="AP73" s="204">
        <v>0</v>
      </c>
      <c r="AQ73" s="204">
        <v>0</v>
      </c>
      <c r="AR73" s="204">
        <v>0</v>
      </c>
      <c r="AS73" s="204">
        <v>0</v>
      </c>
      <c r="AT73">
        <v>0</v>
      </c>
      <c r="AU73">
        <v>0</v>
      </c>
      <c r="AV73" s="204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0</v>
      </c>
      <c r="Z74">
        <v>0</v>
      </c>
      <c r="AA74" s="204">
        <v>1.86</v>
      </c>
      <c r="AB74" s="204">
        <v>0</v>
      </c>
      <c r="AC74" s="204">
        <v>0</v>
      </c>
      <c r="AD74" s="204">
        <v>0</v>
      </c>
      <c r="AE74" s="204">
        <v>48.18</v>
      </c>
      <c r="AF74" s="204">
        <v>0</v>
      </c>
      <c r="AG74" s="204">
        <v>0</v>
      </c>
      <c r="AH74" s="204">
        <v>0</v>
      </c>
      <c r="AI74" s="204">
        <v>19.7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>
        <v>0</v>
      </c>
      <c r="AP74" s="204">
        <v>0</v>
      </c>
      <c r="AQ74" s="204">
        <v>0</v>
      </c>
      <c r="AR74" s="204">
        <v>0</v>
      </c>
      <c r="AS74" s="204">
        <v>0</v>
      </c>
      <c r="AT74">
        <v>0</v>
      </c>
      <c r="AU74">
        <v>0</v>
      </c>
      <c r="AV74" s="204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0</v>
      </c>
      <c r="Z75">
        <v>0</v>
      </c>
      <c r="AA75" s="204">
        <v>0</v>
      </c>
      <c r="AB75" s="204">
        <v>2.97</v>
      </c>
      <c r="AC75" s="204">
        <v>0</v>
      </c>
      <c r="AD75" s="204">
        <v>0</v>
      </c>
      <c r="AE75" s="204">
        <v>48.21</v>
      </c>
      <c r="AF75" s="204">
        <v>0</v>
      </c>
      <c r="AG75" s="204">
        <v>0</v>
      </c>
      <c r="AH75" s="204">
        <v>0</v>
      </c>
      <c r="AI75" s="204">
        <v>19.7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>
        <v>0</v>
      </c>
      <c r="AP75" s="204">
        <v>0</v>
      </c>
      <c r="AQ75" s="204">
        <v>0</v>
      </c>
      <c r="AR75" s="204">
        <v>0</v>
      </c>
      <c r="AS75" s="204">
        <v>0</v>
      </c>
      <c r="AT75">
        <v>0</v>
      </c>
      <c r="AU75">
        <v>0</v>
      </c>
      <c r="AV75" s="204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>
        <v>0</v>
      </c>
      <c r="AA76" s="204">
        <v>0</v>
      </c>
      <c r="AB76" s="204">
        <v>2.97</v>
      </c>
      <c r="AC76" s="204">
        <v>0</v>
      </c>
      <c r="AD76" s="204">
        <v>0</v>
      </c>
      <c r="AE76" s="204">
        <v>48.21</v>
      </c>
      <c r="AF76" s="204">
        <v>0</v>
      </c>
      <c r="AG76" s="204">
        <v>0</v>
      </c>
      <c r="AH76" s="204">
        <v>0</v>
      </c>
      <c r="AI76" s="204">
        <v>19.7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>
        <v>0</v>
      </c>
      <c r="AP76" s="204">
        <v>0</v>
      </c>
      <c r="AQ76" s="204">
        <v>0</v>
      </c>
      <c r="AR76" s="204">
        <v>0</v>
      </c>
      <c r="AS76" s="204">
        <v>0</v>
      </c>
      <c r="AT76">
        <v>0</v>
      </c>
      <c r="AU76">
        <v>0</v>
      </c>
      <c r="AV76" s="204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0</v>
      </c>
      <c r="Z77">
        <v>0</v>
      </c>
      <c r="AA77" s="204">
        <v>0</v>
      </c>
      <c r="AB77" s="204">
        <v>2.97</v>
      </c>
      <c r="AC77" s="204">
        <v>0</v>
      </c>
      <c r="AD77" s="204">
        <v>0</v>
      </c>
      <c r="AE77" s="204">
        <v>48.21</v>
      </c>
      <c r="AF77" s="204">
        <v>0</v>
      </c>
      <c r="AG77" s="204">
        <v>0</v>
      </c>
      <c r="AH77" s="204">
        <v>0</v>
      </c>
      <c r="AI77" s="204">
        <v>19.7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>
        <v>0</v>
      </c>
      <c r="AP77" s="204">
        <v>0</v>
      </c>
      <c r="AQ77" s="204">
        <v>0</v>
      </c>
      <c r="AR77" s="204">
        <v>0</v>
      </c>
      <c r="AS77" s="204">
        <v>0</v>
      </c>
      <c r="AT77">
        <v>0</v>
      </c>
      <c r="AU77">
        <v>0</v>
      </c>
      <c r="AV77" s="204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0</v>
      </c>
      <c r="Z78">
        <v>0</v>
      </c>
      <c r="AA78" s="204">
        <v>0</v>
      </c>
      <c r="AB78" s="204">
        <v>2.97</v>
      </c>
      <c r="AC78" s="204">
        <v>0</v>
      </c>
      <c r="AD78" s="204">
        <v>0</v>
      </c>
      <c r="AE78" s="204">
        <v>48.21</v>
      </c>
      <c r="AF78" s="204">
        <v>0</v>
      </c>
      <c r="AG78" s="204">
        <v>0</v>
      </c>
      <c r="AH78" s="204">
        <v>0</v>
      </c>
      <c r="AI78" s="204">
        <v>19.7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>
        <v>0</v>
      </c>
      <c r="AP78" s="204">
        <v>0</v>
      </c>
      <c r="AQ78" s="204">
        <v>0</v>
      </c>
      <c r="AR78" s="204">
        <v>0</v>
      </c>
      <c r="AS78" s="204">
        <v>0</v>
      </c>
      <c r="AT78">
        <v>0</v>
      </c>
      <c r="AU78">
        <v>0</v>
      </c>
      <c r="AV78" s="204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  <c r="W79" s="204">
        <v>0</v>
      </c>
      <c r="X79" s="204">
        <v>0</v>
      </c>
      <c r="Y79" s="204">
        <v>0</v>
      </c>
      <c r="Z79">
        <v>0</v>
      </c>
      <c r="AA79" s="204">
        <v>0</v>
      </c>
      <c r="AB79" s="204">
        <v>2.97</v>
      </c>
      <c r="AC79" s="204">
        <v>0</v>
      </c>
      <c r="AD79" s="204">
        <v>0</v>
      </c>
      <c r="AE79" s="204">
        <v>48.21</v>
      </c>
      <c r="AF79" s="204">
        <v>0</v>
      </c>
      <c r="AG79" s="204">
        <v>0</v>
      </c>
      <c r="AH79" s="204">
        <v>0</v>
      </c>
      <c r="AI79" s="204">
        <v>19.7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>
        <v>0</v>
      </c>
      <c r="AP79" s="204">
        <v>0</v>
      </c>
      <c r="AQ79" s="204">
        <v>0</v>
      </c>
      <c r="AR79" s="204">
        <v>0</v>
      </c>
      <c r="AS79" s="204">
        <v>0</v>
      </c>
      <c r="AT79">
        <v>0</v>
      </c>
      <c r="AU79">
        <v>0</v>
      </c>
      <c r="AV79" s="204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>
        <v>0</v>
      </c>
      <c r="AA80" s="204">
        <v>0</v>
      </c>
      <c r="AB80" s="204">
        <v>2.97</v>
      </c>
      <c r="AC80" s="204">
        <v>0</v>
      </c>
      <c r="AD80" s="204">
        <v>0</v>
      </c>
      <c r="AE80" s="204">
        <v>48.21</v>
      </c>
      <c r="AF80" s="204">
        <v>0</v>
      </c>
      <c r="AG80" s="204">
        <v>0</v>
      </c>
      <c r="AH80" s="204">
        <v>0</v>
      </c>
      <c r="AI80" s="204">
        <v>19.7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>
        <v>0</v>
      </c>
      <c r="AP80" s="204">
        <v>0</v>
      </c>
      <c r="AQ80" s="204">
        <v>0</v>
      </c>
      <c r="AR80" s="204">
        <v>0</v>
      </c>
      <c r="AS80" s="204">
        <v>0</v>
      </c>
      <c r="AT80">
        <v>0</v>
      </c>
      <c r="AU80">
        <v>0</v>
      </c>
      <c r="AV80" s="204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  <c r="T81" s="204">
        <v>0</v>
      </c>
      <c r="U81" s="204">
        <v>0</v>
      </c>
      <c r="V81" s="204">
        <v>0</v>
      </c>
      <c r="W81" s="204">
        <v>0</v>
      </c>
      <c r="X81" s="204">
        <v>0</v>
      </c>
      <c r="Y81" s="204">
        <v>0</v>
      </c>
      <c r="Z81">
        <v>0</v>
      </c>
      <c r="AA81" s="204">
        <v>0</v>
      </c>
      <c r="AB81" s="204">
        <v>2.97</v>
      </c>
      <c r="AC81" s="204">
        <v>0</v>
      </c>
      <c r="AD81" s="204">
        <v>0</v>
      </c>
      <c r="AE81" s="204">
        <v>48.21</v>
      </c>
      <c r="AF81" s="204">
        <v>0</v>
      </c>
      <c r="AG81" s="204">
        <v>0</v>
      </c>
      <c r="AH81" s="204">
        <v>0</v>
      </c>
      <c r="AI81" s="204">
        <v>19.7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>
        <v>0</v>
      </c>
      <c r="AP81" s="204">
        <v>0</v>
      </c>
      <c r="AQ81" s="204">
        <v>0</v>
      </c>
      <c r="AR81" s="204">
        <v>0</v>
      </c>
      <c r="AS81" s="204">
        <v>0</v>
      </c>
      <c r="AT81">
        <v>0</v>
      </c>
      <c r="AU81">
        <v>0</v>
      </c>
      <c r="AV81" s="204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0</v>
      </c>
      <c r="Z82">
        <v>0</v>
      </c>
      <c r="AA82" s="204">
        <v>0</v>
      </c>
      <c r="AB82" s="204">
        <v>2.97</v>
      </c>
      <c r="AC82" s="204">
        <v>0</v>
      </c>
      <c r="AD82" s="204">
        <v>0</v>
      </c>
      <c r="AE82" s="204">
        <v>48.21</v>
      </c>
      <c r="AF82" s="204">
        <v>0</v>
      </c>
      <c r="AG82" s="204">
        <v>0</v>
      </c>
      <c r="AH82" s="204">
        <v>0</v>
      </c>
      <c r="AI82" s="204">
        <v>19.7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>
        <v>0</v>
      </c>
      <c r="AP82" s="204">
        <v>0</v>
      </c>
      <c r="AQ82" s="204">
        <v>0</v>
      </c>
      <c r="AR82" s="204">
        <v>0</v>
      </c>
      <c r="AS82" s="204">
        <v>0</v>
      </c>
      <c r="AT82">
        <v>0</v>
      </c>
      <c r="AU82">
        <v>0</v>
      </c>
      <c r="AV82" s="204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>
        <v>0</v>
      </c>
      <c r="AA83" s="204">
        <v>0</v>
      </c>
      <c r="AB83" s="204">
        <v>2.97</v>
      </c>
      <c r="AC83" s="204">
        <v>0</v>
      </c>
      <c r="AD83" s="204">
        <v>0</v>
      </c>
      <c r="AE83" s="204">
        <v>48.21</v>
      </c>
      <c r="AF83" s="204">
        <v>0</v>
      </c>
      <c r="AG83" s="204">
        <v>0</v>
      </c>
      <c r="AH83" s="204">
        <v>0</v>
      </c>
      <c r="AI83" s="204">
        <v>19.7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>
        <v>0</v>
      </c>
      <c r="AP83" s="204">
        <v>0</v>
      </c>
      <c r="AQ83" s="204">
        <v>0</v>
      </c>
      <c r="AR83" s="204">
        <v>0</v>
      </c>
      <c r="AS83" s="204">
        <v>0</v>
      </c>
      <c r="AT83">
        <v>0</v>
      </c>
      <c r="AU83">
        <v>0</v>
      </c>
      <c r="AV83" s="204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>
        <v>0</v>
      </c>
      <c r="AA84" s="204">
        <v>0</v>
      </c>
      <c r="AB84" s="204">
        <v>2.97</v>
      </c>
      <c r="AC84" s="204">
        <v>0</v>
      </c>
      <c r="AD84" s="204">
        <v>0</v>
      </c>
      <c r="AE84" s="204">
        <v>48.21</v>
      </c>
      <c r="AF84" s="204">
        <v>0</v>
      </c>
      <c r="AG84" s="204">
        <v>0</v>
      </c>
      <c r="AH84" s="204">
        <v>0</v>
      </c>
      <c r="AI84" s="204">
        <v>19.7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>
        <v>0</v>
      </c>
      <c r="AP84" s="204">
        <v>0</v>
      </c>
      <c r="AQ84" s="204">
        <v>0</v>
      </c>
      <c r="AR84" s="204">
        <v>0</v>
      </c>
      <c r="AS84" s="204">
        <v>0</v>
      </c>
      <c r="AT84">
        <v>0</v>
      </c>
      <c r="AU84">
        <v>0</v>
      </c>
      <c r="AV84" s="204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>
        <v>0</v>
      </c>
      <c r="AA85" s="204">
        <v>0</v>
      </c>
      <c r="AB85" s="204">
        <v>2.97</v>
      </c>
      <c r="AC85" s="204">
        <v>0</v>
      </c>
      <c r="AD85" s="204">
        <v>0</v>
      </c>
      <c r="AE85" s="204">
        <v>48.21</v>
      </c>
      <c r="AF85" s="204">
        <v>0</v>
      </c>
      <c r="AG85" s="204">
        <v>0</v>
      </c>
      <c r="AH85" s="204">
        <v>0</v>
      </c>
      <c r="AI85" s="204">
        <v>19.7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>
        <v>0</v>
      </c>
      <c r="AP85" s="204">
        <v>0</v>
      </c>
      <c r="AQ85" s="204">
        <v>0</v>
      </c>
      <c r="AR85" s="204">
        <v>0</v>
      </c>
      <c r="AS85" s="204">
        <v>0</v>
      </c>
      <c r="AT85">
        <v>0</v>
      </c>
      <c r="AU85">
        <v>0</v>
      </c>
      <c r="AV85" s="204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0</v>
      </c>
      <c r="Z86">
        <v>0</v>
      </c>
      <c r="AA86" s="204">
        <v>0</v>
      </c>
      <c r="AB86" s="204">
        <v>2.97</v>
      </c>
      <c r="AC86" s="204">
        <v>0</v>
      </c>
      <c r="AD86" s="204">
        <v>0</v>
      </c>
      <c r="AE86" s="204">
        <v>48.21</v>
      </c>
      <c r="AF86" s="204">
        <v>0</v>
      </c>
      <c r="AG86" s="204">
        <v>0</v>
      </c>
      <c r="AH86" s="204">
        <v>0</v>
      </c>
      <c r="AI86" s="204">
        <v>19.7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>
        <v>0</v>
      </c>
      <c r="AP86" s="204">
        <v>0</v>
      </c>
      <c r="AQ86" s="204">
        <v>0</v>
      </c>
      <c r="AR86" s="204">
        <v>0</v>
      </c>
      <c r="AS86" s="204">
        <v>0</v>
      </c>
      <c r="AT86">
        <v>0</v>
      </c>
      <c r="AU86">
        <v>0</v>
      </c>
      <c r="AV86" s="204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>
        <v>0</v>
      </c>
      <c r="AA87" s="204">
        <v>0</v>
      </c>
      <c r="AB87" s="204">
        <v>2.97</v>
      </c>
      <c r="AC87" s="204">
        <v>0</v>
      </c>
      <c r="AD87" s="204">
        <v>0</v>
      </c>
      <c r="AE87" s="204">
        <v>48.21</v>
      </c>
      <c r="AF87" s="204">
        <v>0</v>
      </c>
      <c r="AG87" s="204">
        <v>0</v>
      </c>
      <c r="AH87" s="204">
        <v>0</v>
      </c>
      <c r="AI87" s="204">
        <v>19.690000000000001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>
        <v>0</v>
      </c>
      <c r="AP87" s="204">
        <v>0</v>
      </c>
      <c r="AQ87" s="204">
        <v>0</v>
      </c>
      <c r="AR87" s="204">
        <v>0</v>
      </c>
      <c r="AS87" s="204">
        <v>0</v>
      </c>
      <c r="AT87">
        <v>0</v>
      </c>
      <c r="AU87">
        <v>0</v>
      </c>
      <c r="AV87" s="204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0</v>
      </c>
      <c r="U88" s="204">
        <v>0</v>
      </c>
      <c r="V88" s="204">
        <v>0</v>
      </c>
      <c r="W88" s="204">
        <v>0</v>
      </c>
      <c r="X88" s="204">
        <v>0</v>
      </c>
      <c r="Y88" s="204">
        <v>0</v>
      </c>
      <c r="Z88">
        <v>0</v>
      </c>
      <c r="AA88" s="204">
        <v>0</v>
      </c>
      <c r="AB88" s="204">
        <v>2.97</v>
      </c>
      <c r="AC88" s="204">
        <v>0</v>
      </c>
      <c r="AD88" s="204">
        <v>0</v>
      </c>
      <c r="AE88" s="204">
        <v>48.21</v>
      </c>
      <c r="AF88" s="204">
        <v>0</v>
      </c>
      <c r="AG88" s="204">
        <v>0</v>
      </c>
      <c r="AH88" s="204">
        <v>0</v>
      </c>
      <c r="AI88" s="204">
        <v>19.690000000000001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>
        <v>0</v>
      </c>
      <c r="AP88" s="204">
        <v>0</v>
      </c>
      <c r="AQ88" s="204">
        <v>0</v>
      </c>
      <c r="AR88" s="204">
        <v>0</v>
      </c>
      <c r="AS88" s="204">
        <v>0</v>
      </c>
      <c r="AT88">
        <v>0</v>
      </c>
      <c r="AU88">
        <v>0</v>
      </c>
      <c r="AV88" s="204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  <c r="T89" s="204">
        <v>0</v>
      </c>
      <c r="U89" s="204">
        <v>0</v>
      </c>
      <c r="V89" s="204">
        <v>0</v>
      </c>
      <c r="W89" s="204">
        <v>0</v>
      </c>
      <c r="X89" s="204">
        <v>0</v>
      </c>
      <c r="Y89" s="204">
        <v>0</v>
      </c>
      <c r="Z89">
        <v>0</v>
      </c>
      <c r="AA89" s="204">
        <v>0</v>
      </c>
      <c r="AB89" s="204">
        <v>2.97</v>
      </c>
      <c r="AC89" s="204">
        <v>0</v>
      </c>
      <c r="AD89" s="204">
        <v>0</v>
      </c>
      <c r="AE89" s="204">
        <v>48.21</v>
      </c>
      <c r="AF89" s="204">
        <v>0</v>
      </c>
      <c r="AG89" s="204">
        <v>0</v>
      </c>
      <c r="AH89" s="204">
        <v>0</v>
      </c>
      <c r="AI89" s="204">
        <v>19.690000000000001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>
        <v>0</v>
      </c>
      <c r="AP89" s="204">
        <v>0</v>
      </c>
      <c r="AQ89" s="204">
        <v>0</v>
      </c>
      <c r="AR89" s="204">
        <v>0</v>
      </c>
      <c r="AS89" s="204">
        <v>0</v>
      </c>
      <c r="AT89">
        <v>0</v>
      </c>
      <c r="AU89">
        <v>0</v>
      </c>
      <c r="AV89" s="204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0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  <c r="Q90" s="204">
        <v>0</v>
      </c>
      <c r="R90" s="204">
        <v>0</v>
      </c>
      <c r="S90" s="204">
        <v>0</v>
      </c>
      <c r="T90" s="204">
        <v>0</v>
      </c>
      <c r="U90" s="204">
        <v>0</v>
      </c>
      <c r="V90" s="204">
        <v>0</v>
      </c>
      <c r="W90" s="204">
        <v>0</v>
      </c>
      <c r="X90" s="204">
        <v>0</v>
      </c>
      <c r="Y90" s="204">
        <v>0</v>
      </c>
      <c r="Z90">
        <v>0</v>
      </c>
      <c r="AA90" s="204">
        <v>0</v>
      </c>
      <c r="AB90" s="204">
        <v>2.97</v>
      </c>
      <c r="AC90" s="204">
        <v>0</v>
      </c>
      <c r="AD90" s="204">
        <v>0</v>
      </c>
      <c r="AE90" s="204">
        <v>48.21</v>
      </c>
      <c r="AF90" s="204">
        <v>0</v>
      </c>
      <c r="AG90" s="204">
        <v>0</v>
      </c>
      <c r="AH90" s="204">
        <v>0</v>
      </c>
      <c r="AI90" s="204">
        <v>19.690000000000001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>
        <v>0</v>
      </c>
      <c r="AP90" s="204">
        <v>0</v>
      </c>
      <c r="AQ90" s="204">
        <v>0</v>
      </c>
      <c r="AR90" s="204">
        <v>0</v>
      </c>
      <c r="AS90" s="204">
        <v>0</v>
      </c>
      <c r="AT90">
        <v>0</v>
      </c>
      <c r="AU90">
        <v>0</v>
      </c>
      <c r="AV90" s="204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0</v>
      </c>
      <c r="L91" s="204">
        <v>0</v>
      </c>
      <c r="M91" s="204">
        <v>0</v>
      </c>
      <c r="N91" s="204">
        <v>0</v>
      </c>
      <c r="O91" s="204">
        <v>0</v>
      </c>
      <c r="P91" s="204">
        <v>0</v>
      </c>
      <c r="Q91" s="204">
        <v>0</v>
      </c>
      <c r="R91" s="204">
        <v>0</v>
      </c>
      <c r="S91" s="204">
        <v>0</v>
      </c>
      <c r="T91" s="204">
        <v>0</v>
      </c>
      <c r="U91" s="204">
        <v>0</v>
      </c>
      <c r="V91" s="204">
        <v>0</v>
      </c>
      <c r="W91" s="204">
        <v>0</v>
      </c>
      <c r="X91" s="204">
        <v>0</v>
      </c>
      <c r="Y91" s="204">
        <v>0</v>
      </c>
      <c r="Z91">
        <v>0</v>
      </c>
      <c r="AA91" s="204">
        <v>0</v>
      </c>
      <c r="AB91" s="204">
        <v>2.97</v>
      </c>
      <c r="AC91" s="204">
        <v>0</v>
      </c>
      <c r="AD91" s="204">
        <v>0</v>
      </c>
      <c r="AE91" s="204">
        <v>48.21</v>
      </c>
      <c r="AF91" s="204">
        <v>0</v>
      </c>
      <c r="AG91" s="204">
        <v>0</v>
      </c>
      <c r="AH91" s="204">
        <v>0</v>
      </c>
      <c r="AI91" s="204">
        <v>19.690000000000001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>
        <v>0</v>
      </c>
      <c r="AP91" s="204">
        <v>0</v>
      </c>
      <c r="AQ91" s="204">
        <v>0</v>
      </c>
      <c r="AR91" s="204">
        <v>0</v>
      </c>
      <c r="AS91" s="204">
        <v>0</v>
      </c>
      <c r="AT91">
        <v>0</v>
      </c>
      <c r="AU91">
        <v>0</v>
      </c>
      <c r="AV91" s="204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0</v>
      </c>
      <c r="L92" s="204">
        <v>0</v>
      </c>
      <c r="M92" s="204">
        <v>0</v>
      </c>
      <c r="N92" s="204">
        <v>0</v>
      </c>
      <c r="O92" s="204">
        <v>0</v>
      </c>
      <c r="P92" s="204">
        <v>0</v>
      </c>
      <c r="Q92" s="204">
        <v>0</v>
      </c>
      <c r="R92" s="204">
        <v>0</v>
      </c>
      <c r="S92" s="204">
        <v>0</v>
      </c>
      <c r="T92" s="204">
        <v>0</v>
      </c>
      <c r="U92" s="204">
        <v>0</v>
      </c>
      <c r="V92" s="204">
        <v>0</v>
      </c>
      <c r="W92" s="204">
        <v>0</v>
      </c>
      <c r="X92" s="204">
        <v>0</v>
      </c>
      <c r="Y92" s="204">
        <v>0</v>
      </c>
      <c r="Z92">
        <v>0</v>
      </c>
      <c r="AA92" s="204">
        <v>0</v>
      </c>
      <c r="AB92" s="204">
        <v>2.97</v>
      </c>
      <c r="AC92" s="204">
        <v>0</v>
      </c>
      <c r="AD92" s="204">
        <v>0</v>
      </c>
      <c r="AE92" s="204">
        <v>48.21</v>
      </c>
      <c r="AF92" s="204">
        <v>0</v>
      </c>
      <c r="AG92" s="204">
        <v>0</v>
      </c>
      <c r="AH92" s="204">
        <v>0</v>
      </c>
      <c r="AI92" s="204">
        <v>19.690000000000001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>
        <v>0</v>
      </c>
      <c r="AP92" s="204">
        <v>0</v>
      </c>
      <c r="AQ92" s="204">
        <v>0</v>
      </c>
      <c r="AR92" s="204">
        <v>0</v>
      </c>
      <c r="AS92" s="204">
        <v>0</v>
      </c>
      <c r="AT92">
        <v>0</v>
      </c>
      <c r="AU92">
        <v>0</v>
      </c>
      <c r="AV92" s="204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0</v>
      </c>
      <c r="L93" s="204">
        <v>0</v>
      </c>
      <c r="M93" s="204">
        <v>0</v>
      </c>
      <c r="N93" s="204">
        <v>0</v>
      </c>
      <c r="O93" s="204">
        <v>0</v>
      </c>
      <c r="P93" s="204">
        <v>0</v>
      </c>
      <c r="Q93" s="204">
        <v>0</v>
      </c>
      <c r="R93" s="204">
        <v>0</v>
      </c>
      <c r="S93" s="204">
        <v>0</v>
      </c>
      <c r="T93" s="204">
        <v>0</v>
      </c>
      <c r="U93" s="204">
        <v>0</v>
      </c>
      <c r="V93" s="204">
        <v>0</v>
      </c>
      <c r="W93" s="204">
        <v>0</v>
      </c>
      <c r="X93" s="204">
        <v>0</v>
      </c>
      <c r="Y93" s="204">
        <v>0</v>
      </c>
      <c r="Z93">
        <v>0</v>
      </c>
      <c r="AA93" s="204">
        <v>0</v>
      </c>
      <c r="AB93" s="204">
        <v>2.97</v>
      </c>
      <c r="AC93" s="204">
        <v>0</v>
      </c>
      <c r="AD93" s="204">
        <v>0</v>
      </c>
      <c r="AE93" s="204">
        <v>49.68</v>
      </c>
      <c r="AF93" s="204">
        <v>0</v>
      </c>
      <c r="AG93" s="204">
        <v>0</v>
      </c>
      <c r="AH93" s="204">
        <v>0</v>
      </c>
      <c r="AI93" s="204">
        <v>19.690000000000001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>
        <v>0</v>
      </c>
      <c r="AP93" s="204">
        <v>0</v>
      </c>
      <c r="AQ93" s="204">
        <v>0</v>
      </c>
      <c r="AR93" s="204">
        <v>0</v>
      </c>
      <c r="AS93" s="204">
        <v>0</v>
      </c>
      <c r="AT93">
        <v>0</v>
      </c>
      <c r="AU93">
        <v>0</v>
      </c>
      <c r="AV93" s="204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0</v>
      </c>
      <c r="L94" s="204">
        <v>0</v>
      </c>
      <c r="M94" s="204">
        <v>0</v>
      </c>
      <c r="N94" s="204">
        <v>0</v>
      </c>
      <c r="O94" s="204">
        <v>0</v>
      </c>
      <c r="P94" s="204">
        <v>0</v>
      </c>
      <c r="Q94" s="204">
        <v>0</v>
      </c>
      <c r="R94" s="204">
        <v>0</v>
      </c>
      <c r="S94" s="204">
        <v>0</v>
      </c>
      <c r="T94" s="204">
        <v>0</v>
      </c>
      <c r="U94" s="204">
        <v>0</v>
      </c>
      <c r="V94" s="204">
        <v>0</v>
      </c>
      <c r="W94" s="204">
        <v>0</v>
      </c>
      <c r="X94" s="204">
        <v>0</v>
      </c>
      <c r="Y94" s="204">
        <v>0</v>
      </c>
      <c r="Z94">
        <v>0</v>
      </c>
      <c r="AA94" s="204">
        <v>0</v>
      </c>
      <c r="AB94" s="204">
        <v>2.97</v>
      </c>
      <c r="AC94" s="204">
        <v>0</v>
      </c>
      <c r="AD94" s="204">
        <v>0</v>
      </c>
      <c r="AE94" s="204">
        <v>49.68</v>
      </c>
      <c r="AF94" s="204">
        <v>0</v>
      </c>
      <c r="AG94" s="204">
        <v>0</v>
      </c>
      <c r="AH94" s="204">
        <v>0</v>
      </c>
      <c r="AI94" s="204">
        <v>19.690000000000001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>
        <v>0</v>
      </c>
      <c r="AP94" s="204">
        <v>0</v>
      </c>
      <c r="AQ94" s="204">
        <v>0</v>
      </c>
      <c r="AR94" s="204">
        <v>0</v>
      </c>
      <c r="AS94" s="204">
        <v>0</v>
      </c>
      <c r="AT94">
        <v>0</v>
      </c>
      <c r="AU94">
        <v>0</v>
      </c>
      <c r="AV94" s="204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0</v>
      </c>
      <c r="L95" s="204">
        <v>0</v>
      </c>
      <c r="M95" s="204">
        <v>0</v>
      </c>
      <c r="N95" s="204">
        <v>0</v>
      </c>
      <c r="O95" s="204">
        <v>0</v>
      </c>
      <c r="P95" s="204">
        <v>0</v>
      </c>
      <c r="Q95" s="204">
        <v>0</v>
      </c>
      <c r="R95" s="204">
        <v>0</v>
      </c>
      <c r="S95" s="204">
        <v>0</v>
      </c>
      <c r="T95" s="204">
        <v>0</v>
      </c>
      <c r="U95" s="204">
        <v>0</v>
      </c>
      <c r="V95" s="204">
        <v>0</v>
      </c>
      <c r="W95" s="204">
        <v>0</v>
      </c>
      <c r="X95" s="204">
        <v>0</v>
      </c>
      <c r="Y95" s="204">
        <v>0</v>
      </c>
      <c r="Z95">
        <v>0</v>
      </c>
      <c r="AA95" s="204">
        <v>0</v>
      </c>
      <c r="AB95" s="204">
        <v>2.97</v>
      </c>
      <c r="AC95" s="204">
        <v>0</v>
      </c>
      <c r="AD95" s="204">
        <v>0</v>
      </c>
      <c r="AE95" s="204">
        <v>49.68</v>
      </c>
      <c r="AF95" s="204">
        <v>0</v>
      </c>
      <c r="AG95" s="204">
        <v>0</v>
      </c>
      <c r="AH95" s="204">
        <v>0</v>
      </c>
      <c r="AI95" s="204">
        <v>19.690000000000001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>
        <v>0</v>
      </c>
      <c r="AP95" s="204">
        <v>0</v>
      </c>
      <c r="AQ95" s="204">
        <v>0</v>
      </c>
      <c r="AR95" s="204">
        <v>0</v>
      </c>
      <c r="AS95" s="204">
        <v>0</v>
      </c>
      <c r="AT95">
        <v>0</v>
      </c>
      <c r="AU95">
        <v>0</v>
      </c>
      <c r="AV95" s="204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0</v>
      </c>
      <c r="L96" s="204">
        <v>0</v>
      </c>
      <c r="M96" s="204">
        <v>0</v>
      </c>
      <c r="N96" s="204">
        <v>0</v>
      </c>
      <c r="O96" s="204">
        <v>0</v>
      </c>
      <c r="P96" s="204">
        <v>0</v>
      </c>
      <c r="Q96" s="204">
        <v>0</v>
      </c>
      <c r="R96" s="204">
        <v>0</v>
      </c>
      <c r="S96" s="204">
        <v>0</v>
      </c>
      <c r="T96" s="204">
        <v>0</v>
      </c>
      <c r="U96" s="204">
        <v>0</v>
      </c>
      <c r="V96" s="204">
        <v>0</v>
      </c>
      <c r="W96" s="204">
        <v>0</v>
      </c>
      <c r="X96" s="204">
        <v>0</v>
      </c>
      <c r="Y96" s="204">
        <v>0</v>
      </c>
      <c r="Z96">
        <v>0</v>
      </c>
      <c r="AA96" s="204">
        <v>0</v>
      </c>
      <c r="AB96" s="204">
        <v>2.97</v>
      </c>
      <c r="AC96" s="204">
        <v>0</v>
      </c>
      <c r="AD96" s="204">
        <v>0</v>
      </c>
      <c r="AE96" s="204">
        <v>49.68</v>
      </c>
      <c r="AF96" s="204">
        <v>0</v>
      </c>
      <c r="AG96" s="204">
        <v>0</v>
      </c>
      <c r="AH96" s="204">
        <v>0</v>
      </c>
      <c r="AI96" s="204">
        <v>19.690000000000001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>
        <v>0</v>
      </c>
      <c r="AP96" s="204">
        <v>0</v>
      </c>
      <c r="AQ96" s="204">
        <v>0</v>
      </c>
      <c r="AR96" s="204">
        <v>0</v>
      </c>
      <c r="AS96" s="204">
        <v>0</v>
      </c>
      <c r="AT96">
        <v>0</v>
      </c>
      <c r="AU96">
        <v>0</v>
      </c>
      <c r="AV96" s="204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0</v>
      </c>
      <c r="L97" s="204">
        <v>0</v>
      </c>
      <c r="M97" s="204">
        <v>0</v>
      </c>
      <c r="N97" s="204">
        <v>0</v>
      </c>
      <c r="O97" s="204">
        <v>0</v>
      </c>
      <c r="P97" s="204">
        <v>0</v>
      </c>
      <c r="Q97" s="204">
        <v>0</v>
      </c>
      <c r="R97" s="204">
        <v>0</v>
      </c>
      <c r="S97" s="204">
        <v>0</v>
      </c>
      <c r="T97" s="204">
        <v>0</v>
      </c>
      <c r="U97" s="204">
        <v>0</v>
      </c>
      <c r="V97" s="204">
        <v>0</v>
      </c>
      <c r="W97" s="204">
        <v>0</v>
      </c>
      <c r="X97" s="204">
        <v>0</v>
      </c>
      <c r="Y97" s="204">
        <v>0</v>
      </c>
      <c r="Z97">
        <v>0</v>
      </c>
      <c r="AA97" s="204">
        <v>0</v>
      </c>
      <c r="AB97" s="204">
        <v>2.97</v>
      </c>
      <c r="AC97" s="204">
        <v>0</v>
      </c>
      <c r="AD97" s="204">
        <v>0</v>
      </c>
      <c r="AE97" s="204">
        <v>49.68</v>
      </c>
      <c r="AF97" s="204">
        <v>0</v>
      </c>
      <c r="AG97" s="204">
        <v>0</v>
      </c>
      <c r="AH97" s="204">
        <v>0</v>
      </c>
      <c r="AI97" s="204">
        <v>19.690000000000001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>
        <v>0</v>
      </c>
      <c r="AP97" s="204">
        <v>0</v>
      </c>
      <c r="AQ97" s="204">
        <v>0</v>
      </c>
      <c r="AR97" s="204">
        <v>0</v>
      </c>
      <c r="AS97" s="204">
        <v>0</v>
      </c>
      <c r="AT97">
        <v>0</v>
      </c>
      <c r="AU97">
        <v>0</v>
      </c>
      <c r="AV97" s="204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0</v>
      </c>
      <c r="L98" s="204">
        <v>0</v>
      </c>
      <c r="M98" s="204">
        <v>0</v>
      </c>
      <c r="N98" s="204">
        <v>0</v>
      </c>
      <c r="O98" s="204">
        <v>0</v>
      </c>
      <c r="P98" s="204">
        <v>0</v>
      </c>
      <c r="Q98" s="204">
        <v>0</v>
      </c>
      <c r="R98" s="204">
        <v>0</v>
      </c>
      <c r="S98" s="204">
        <v>0</v>
      </c>
      <c r="T98" s="204">
        <v>0</v>
      </c>
      <c r="U98" s="204">
        <v>0</v>
      </c>
      <c r="V98" s="204">
        <v>0</v>
      </c>
      <c r="W98" s="204">
        <v>0</v>
      </c>
      <c r="X98" s="204">
        <v>0</v>
      </c>
      <c r="Y98" s="204">
        <v>0</v>
      </c>
      <c r="Z98">
        <v>0</v>
      </c>
      <c r="AA98" s="204">
        <v>0</v>
      </c>
      <c r="AB98" s="204">
        <v>2.97</v>
      </c>
      <c r="AC98" s="204">
        <v>0</v>
      </c>
      <c r="AD98" s="204">
        <v>0</v>
      </c>
      <c r="AE98" s="204">
        <v>33.83</v>
      </c>
      <c r="AF98" s="204">
        <v>0</v>
      </c>
      <c r="AG98" s="204">
        <v>0</v>
      </c>
      <c r="AH98" s="204">
        <v>0</v>
      </c>
      <c r="AI98" s="204">
        <v>19.690000000000001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>
        <v>0</v>
      </c>
      <c r="AP98" s="204">
        <v>0</v>
      </c>
      <c r="AQ98" s="204">
        <v>0</v>
      </c>
      <c r="AR98" s="204">
        <v>0</v>
      </c>
      <c r="AS98" s="204">
        <v>0</v>
      </c>
      <c r="AT98">
        <v>0</v>
      </c>
      <c r="AU98">
        <v>0</v>
      </c>
      <c r="AV98" s="204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3.3390000000000017E-2</v>
      </c>
      <c r="AB99">
        <f t="shared" si="0"/>
        <v>1.7819999999999996E-2</v>
      </c>
      <c r="AC99">
        <f t="shared" si="0"/>
        <v>0</v>
      </c>
      <c r="AD99">
        <f t="shared" si="0"/>
        <v>0</v>
      </c>
      <c r="AE99">
        <f t="shared" si="0"/>
        <v>1.1588699999999998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0.3539650000000002</v>
      </c>
      <c r="AJ99">
        <f t="shared" si="0"/>
        <v>1.0950000000000003E-2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4"/>
    </row>
    <row r="3" spans="1:96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0</v>
      </c>
      <c r="L3" s="204">
        <v>0</v>
      </c>
      <c r="M3" s="204">
        <v>0</v>
      </c>
      <c r="N3" s="204">
        <v>0</v>
      </c>
      <c r="O3" s="204">
        <v>0</v>
      </c>
      <c r="P3" s="204">
        <v>0</v>
      </c>
      <c r="Q3" s="204">
        <v>0</v>
      </c>
      <c r="R3" s="204">
        <v>0</v>
      </c>
      <c r="S3" s="204">
        <v>0</v>
      </c>
      <c r="T3" s="204">
        <v>0</v>
      </c>
      <c r="U3" s="204">
        <v>0</v>
      </c>
      <c r="V3" s="204">
        <v>0</v>
      </c>
      <c r="W3" s="204">
        <v>0</v>
      </c>
      <c r="X3" s="204">
        <v>0</v>
      </c>
      <c r="Y3" s="204">
        <v>0</v>
      </c>
      <c r="Z3">
        <v>0</v>
      </c>
      <c r="AA3" s="204">
        <v>0</v>
      </c>
      <c r="AB3" s="204">
        <v>0</v>
      </c>
      <c r="AC3" s="204">
        <v>0</v>
      </c>
      <c r="AD3" s="204">
        <v>0</v>
      </c>
      <c r="AE3" s="204">
        <v>10.029999999999999</v>
      </c>
      <c r="AF3" s="204">
        <v>0</v>
      </c>
      <c r="AG3" s="204">
        <v>0</v>
      </c>
      <c r="AH3" s="204">
        <v>0</v>
      </c>
      <c r="AI3" s="204">
        <v>5</v>
      </c>
      <c r="AJ3" s="204">
        <v>0</v>
      </c>
      <c r="AK3" s="204">
        <v>0</v>
      </c>
      <c r="AL3" s="204">
        <v>0</v>
      </c>
      <c r="AM3" s="204">
        <v>0</v>
      </c>
      <c r="AN3" s="204">
        <v>0</v>
      </c>
      <c r="AO3">
        <v>0</v>
      </c>
      <c r="AP3" s="204">
        <v>0</v>
      </c>
      <c r="AQ3" s="204">
        <v>0</v>
      </c>
      <c r="AR3" s="204">
        <v>0</v>
      </c>
      <c r="AS3" s="204">
        <v>0</v>
      </c>
      <c r="AT3">
        <v>0</v>
      </c>
      <c r="AU3">
        <v>0</v>
      </c>
      <c r="AV3" s="204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0</v>
      </c>
      <c r="L4" s="204">
        <v>0</v>
      </c>
      <c r="M4" s="204">
        <v>0</v>
      </c>
      <c r="N4" s="204">
        <v>0</v>
      </c>
      <c r="O4" s="204">
        <v>0</v>
      </c>
      <c r="P4" s="204">
        <v>0</v>
      </c>
      <c r="Q4" s="204">
        <v>0</v>
      </c>
      <c r="R4" s="204">
        <v>0</v>
      </c>
      <c r="S4" s="204">
        <v>0</v>
      </c>
      <c r="T4" s="204">
        <v>0</v>
      </c>
      <c r="U4" s="204">
        <v>0</v>
      </c>
      <c r="V4" s="204">
        <v>0</v>
      </c>
      <c r="W4" s="204">
        <v>0</v>
      </c>
      <c r="X4" s="204">
        <v>0</v>
      </c>
      <c r="Y4" s="204">
        <v>0</v>
      </c>
      <c r="Z4">
        <v>0</v>
      </c>
      <c r="AA4" s="204">
        <v>0</v>
      </c>
      <c r="AB4" s="204">
        <v>0</v>
      </c>
      <c r="AC4" s="204">
        <v>0</v>
      </c>
      <c r="AD4" s="204">
        <v>0</v>
      </c>
      <c r="AE4" s="204">
        <v>10.029999999999999</v>
      </c>
      <c r="AF4" s="204">
        <v>0</v>
      </c>
      <c r="AG4" s="204">
        <v>0</v>
      </c>
      <c r="AH4" s="204">
        <v>0</v>
      </c>
      <c r="AI4" s="204">
        <v>5</v>
      </c>
      <c r="AJ4" s="204">
        <v>0</v>
      </c>
      <c r="AK4" s="204">
        <v>0</v>
      </c>
      <c r="AL4" s="204">
        <v>0</v>
      </c>
      <c r="AM4" s="204">
        <v>0</v>
      </c>
      <c r="AN4" s="204">
        <v>0</v>
      </c>
      <c r="AO4">
        <v>0</v>
      </c>
      <c r="AP4" s="204">
        <v>0</v>
      </c>
      <c r="AQ4" s="204">
        <v>0</v>
      </c>
      <c r="AR4" s="204">
        <v>0</v>
      </c>
      <c r="AS4" s="204">
        <v>0</v>
      </c>
      <c r="AT4">
        <v>0</v>
      </c>
      <c r="AU4">
        <v>0</v>
      </c>
      <c r="AV4" s="204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0</v>
      </c>
      <c r="L5" s="204">
        <v>0</v>
      </c>
      <c r="M5" s="204">
        <v>0</v>
      </c>
      <c r="N5" s="204">
        <v>0</v>
      </c>
      <c r="O5" s="204">
        <v>0</v>
      </c>
      <c r="P5" s="204">
        <v>0</v>
      </c>
      <c r="Q5" s="204">
        <v>0</v>
      </c>
      <c r="R5" s="204">
        <v>0</v>
      </c>
      <c r="S5" s="204">
        <v>0</v>
      </c>
      <c r="T5" s="204">
        <v>0</v>
      </c>
      <c r="U5" s="204">
        <v>0</v>
      </c>
      <c r="V5" s="204">
        <v>0</v>
      </c>
      <c r="W5" s="204">
        <v>0</v>
      </c>
      <c r="X5" s="204">
        <v>0</v>
      </c>
      <c r="Y5" s="204">
        <v>0</v>
      </c>
      <c r="Z5">
        <v>0</v>
      </c>
      <c r="AA5" s="204">
        <v>0</v>
      </c>
      <c r="AB5" s="204">
        <v>0</v>
      </c>
      <c r="AC5" s="204">
        <v>0</v>
      </c>
      <c r="AD5" s="204">
        <v>0</v>
      </c>
      <c r="AE5" s="204">
        <v>10.029999999999999</v>
      </c>
      <c r="AF5" s="204">
        <v>0</v>
      </c>
      <c r="AG5" s="204">
        <v>0</v>
      </c>
      <c r="AH5" s="204">
        <v>0</v>
      </c>
      <c r="AI5" s="204">
        <v>5</v>
      </c>
      <c r="AJ5" s="204">
        <v>0</v>
      </c>
      <c r="AK5" s="204">
        <v>0</v>
      </c>
      <c r="AL5" s="204">
        <v>0</v>
      </c>
      <c r="AM5" s="204">
        <v>0</v>
      </c>
      <c r="AN5" s="204">
        <v>0</v>
      </c>
      <c r="AO5">
        <v>0</v>
      </c>
      <c r="AP5" s="204">
        <v>0</v>
      </c>
      <c r="AQ5" s="204">
        <v>0</v>
      </c>
      <c r="AR5" s="204">
        <v>0</v>
      </c>
      <c r="AS5" s="204">
        <v>0</v>
      </c>
      <c r="AT5">
        <v>0</v>
      </c>
      <c r="AU5">
        <v>0</v>
      </c>
      <c r="AV5" s="204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0</v>
      </c>
      <c r="L6" s="204">
        <v>0</v>
      </c>
      <c r="M6" s="204">
        <v>0</v>
      </c>
      <c r="N6" s="204">
        <v>0</v>
      </c>
      <c r="O6" s="204">
        <v>0</v>
      </c>
      <c r="P6" s="204">
        <v>0</v>
      </c>
      <c r="Q6" s="204">
        <v>0</v>
      </c>
      <c r="R6" s="204">
        <v>0</v>
      </c>
      <c r="S6" s="204">
        <v>0</v>
      </c>
      <c r="T6" s="204">
        <v>0</v>
      </c>
      <c r="U6" s="204">
        <v>0</v>
      </c>
      <c r="V6" s="204">
        <v>0</v>
      </c>
      <c r="W6" s="204">
        <v>0</v>
      </c>
      <c r="X6" s="204">
        <v>0</v>
      </c>
      <c r="Y6" s="204">
        <v>0</v>
      </c>
      <c r="Z6">
        <v>0</v>
      </c>
      <c r="AA6" s="204">
        <v>0</v>
      </c>
      <c r="AB6" s="204">
        <v>0</v>
      </c>
      <c r="AC6" s="204">
        <v>0</v>
      </c>
      <c r="AD6" s="204">
        <v>0</v>
      </c>
      <c r="AE6" s="204">
        <v>9.69</v>
      </c>
      <c r="AF6" s="204">
        <v>0</v>
      </c>
      <c r="AG6" s="204">
        <v>0</v>
      </c>
      <c r="AH6" s="204">
        <v>0</v>
      </c>
      <c r="AI6" s="204">
        <v>5</v>
      </c>
      <c r="AJ6" s="204">
        <v>0</v>
      </c>
      <c r="AK6" s="204">
        <v>0</v>
      </c>
      <c r="AL6" s="204">
        <v>0</v>
      </c>
      <c r="AM6" s="204">
        <v>0</v>
      </c>
      <c r="AN6" s="204">
        <v>0</v>
      </c>
      <c r="AO6">
        <v>0</v>
      </c>
      <c r="AP6" s="204">
        <v>0</v>
      </c>
      <c r="AQ6" s="204">
        <v>0</v>
      </c>
      <c r="AR6" s="204">
        <v>0</v>
      </c>
      <c r="AS6" s="204">
        <v>0</v>
      </c>
      <c r="AT6">
        <v>0</v>
      </c>
      <c r="AU6">
        <v>0</v>
      </c>
      <c r="AV6" s="204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0</v>
      </c>
      <c r="L7" s="204">
        <v>0</v>
      </c>
      <c r="M7" s="204">
        <v>0</v>
      </c>
      <c r="N7" s="204">
        <v>0</v>
      </c>
      <c r="O7" s="204">
        <v>0</v>
      </c>
      <c r="P7" s="204">
        <v>0</v>
      </c>
      <c r="Q7" s="204">
        <v>0</v>
      </c>
      <c r="R7" s="204">
        <v>0</v>
      </c>
      <c r="S7" s="204">
        <v>0</v>
      </c>
      <c r="T7" s="204">
        <v>0</v>
      </c>
      <c r="U7" s="204">
        <v>0</v>
      </c>
      <c r="V7" s="204">
        <v>0</v>
      </c>
      <c r="W7" s="204">
        <v>0</v>
      </c>
      <c r="X7" s="204">
        <v>0</v>
      </c>
      <c r="Y7" s="204">
        <v>0</v>
      </c>
      <c r="Z7">
        <v>0</v>
      </c>
      <c r="AA7" s="204">
        <v>0</v>
      </c>
      <c r="AB7" s="204">
        <v>0</v>
      </c>
      <c r="AC7" s="204">
        <v>0</v>
      </c>
      <c r="AD7" s="204">
        <v>0</v>
      </c>
      <c r="AE7" s="204">
        <v>9.69</v>
      </c>
      <c r="AF7" s="204">
        <v>0</v>
      </c>
      <c r="AG7" s="204">
        <v>0</v>
      </c>
      <c r="AH7" s="204">
        <v>0</v>
      </c>
      <c r="AI7" s="204">
        <v>5</v>
      </c>
      <c r="AJ7" s="204">
        <v>0</v>
      </c>
      <c r="AK7" s="204">
        <v>0</v>
      </c>
      <c r="AL7" s="204">
        <v>0</v>
      </c>
      <c r="AM7" s="204">
        <v>0</v>
      </c>
      <c r="AN7" s="204">
        <v>0</v>
      </c>
      <c r="AO7">
        <v>0</v>
      </c>
      <c r="AP7" s="204">
        <v>0</v>
      </c>
      <c r="AQ7" s="204">
        <v>0</v>
      </c>
      <c r="AR7" s="204">
        <v>0</v>
      </c>
      <c r="AS7" s="204">
        <v>0</v>
      </c>
      <c r="AT7">
        <v>0</v>
      </c>
      <c r="AU7">
        <v>0</v>
      </c>
      <c r="AV7" s="204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  <c r="Q8" s="204">
        <v>0</v>
      </c>
      <c r="R8" s="204">
        <v>0</v>
      </c>
      <c r="S8" s="204">
        <v>0</v>
      </c>
      <c r="T8" s="204">
        <v>0</v>
      </c>
      <c r="U8" s="204">
        <v>0</v>
      </c>
      <c r="V8" s="204">
        <v>0</v>
      </c>
      <c r="W8" s="204">
        <v>0</v>
      </c>
      <c r="X8" s="204">
        <v>0</v>
      </c>
      <c r="Y8" s="204">
        <v>0</v>
      </c>
      <c r="Z8">
        <v>0</v>
      </c>
      <c r="AA8" s="204">
        <v>0</v>
      </c>
      <c r="AB8" s="204">
        <v>0</v>
      </c>
      <c r="AC8" s="204">
        <v>0</v>
      </c>
      <c r="AD8" s="204">
        <v>0</v>
      </c>
      <c r="AE8" s="204">
        <v>9.69</v>
      </c>
      <c r="AF8" s="204">
        <v>0</v>
      </c>
      <c r="AG8" s="204">
        <v>0</v>
      </c>
      <c r="AH8" s="204">
        <v>0</v>
      </c>
      <c r="AI8" s="204">
        <v>5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>
        <v>0</v>
      </c>
      <c r="AP8" s="204">
        <v>0</v>
      </c>
      <c r="AQ8" s="204">
        <v>0</v>
      </c>
      <c r="AR8" s="204">
        <v>0</v>
      </c>
      <c r="AS8" s="204">
        <v>0</v>
      </c>
      <c r="AT8">
        <v>0</v>
      </c>
      <c r="AU8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  <c r="Q9" s="204">
        <v>0</v>
      </c>
      <c r="R9" s="204">
        <v>0</v>
      </c>
      <c r="S9" s="204">
        <v>0</v>
      </c>
      <c r="T9" s="204">
        <v>0</v>
      </c>
      <c r="U9" s="204">
        <v>0</v>
      </c>
      <c r="V9" s="204">
        <v>0</v>
      </c>
      <c r="W9" s="204">
        <v>0</v>
      </c>
      <c r="X9" s="204">
        <v>0</v>
      </c>
      <c r="Y9" s="204">
        <v>0</v>
      </c>
      <c r="Z9">
        <v>0</v>
      </c>
      <c r="AA9" s="204">
        <v>0</v>
      </c>
      <c r="AB9" s="204">
        <v>0</v>
      </c>
      <c r="AC9" s="204">
        <v>0</v>
      </c>
      <c r="AD9" s="204">
        <v>0</v>
      </c>
      <c r="AE9" s="204">
        <v>9.69</v>
      </c>
      <c r="AF9" s="204">
        <v>0</v>
      </c>
      <c r="AG9" s="204">
        <v>0</v>
      </c>
      <c r="AH9" s="204">
        <v>0</v>
      </c>
      <c r="AI9" s="204">
        <v>5</v>
      </c>
      <c r="AJ9" s="204">
        <v>0</v>
      </c>
      <c r="AK9" s="204">
        <v>0</v>
      </c>
      <c r="AL9" s="204">
        <v>0</v>
      </c>
      <c r="AM9" s="204">
        <v>0</v>
      </c>
      <c r="AN9" s="204">
        <v>0</v>
      </c>
      <c r="AO9">
        <v>0</v>
      </c>
      <c r="AP9" s="204">
        <v>0</v>
      </c>
      <c r="AQ9" s="204">
        <v>0</v>
      </c>
      <c r="AR9" s="204">
        <v>0</v>
      </c>
      <c r="AS9" s="204">
        <v>0</v>
      </c>
      <c r="AT9">
        <v>0</v>
      </c>
      <c r="AU9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  <c r="Q10" s="204">
        <v>0</v>
      </c>
      <c r="R10" s="204">
        <v>0</v>
      </c>
      <c r="S10" s="204">
        <v>0</v>
      </c>
      <c r="T10" s="204">
        <v>0</v>
      </c>
      <c r="U10" s="204">
        <v>0</v>
      </c>
      <c r="V10" s="204">
        <v>0</v>
      </c>
      <c r="W10" s="204">
        <v>0</v>
      </c>
      <c r="X10" s="204">
        <v>0</v>
      </c>
      <c r="Y10" s="204">
        <v>0</v>
      </c>
      <c r="Z10">
        <v>0</v>
      </c>
      <c r="AA10" s="204">
        <v>0</v>
      </c>
      <c r="AB10" s="204">
        <v>0</v>
      </c>
      <c r="AC10" s="204">
        <v>0</v>
      </c>
      <c r="AD10" s="204">
        <v>0</v>
      </c>
      <c r="AE10" s="204">
        <v>9.69</v>
      </c>
      <c r="AF10" s="204">
        <v>0</v>
      </c>
      <c r="AG10" s="204">
        <v>0</v>
      </c>
      <c r="AH10" s="204">
        <v>0</v>
      </c>
      <c r="AI10" s="204">
        <v>5</v>
      </c>
      <c r="AJ10" s="204">
        <v>0</v>
      </c>
      <c r="AK10" s="204">
        <v>0</v>
      </c>
      <c r="AL10" s="204">
        <v>0</v>
      </c>
      <c r="AM10" s="204">
        <v>0</v>
      </c>
      <c r="AN10" s="204">
        <v>0</v>
      </c>
      <c r="AO10">
        <v>0</v>
      </c>
      <c r="AP10" s="204">
        <v>0</v>
      </c>
      <c r="AQ10" s="204">
        <v>0</v>
      </c>
      <c r="AR10" s="204">
        <v>0</v>
      </c>
      <c r="AS10" s="204">
        <v>0</v>
      </c>
      <c r="AT10">
        <v>0</v>
      </c>
      <c r="AU10">
        <v>0</v>
      </c>
      <c r="AV10" s="204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  <c r="R11" s="204">
        <v>0</v>
      </c>
      <c r="S11" s="204">
        <v>0</v>
      </c>
      <c r="T11" s="204">
        <v>0</v>
      </c>
      <c r="U11" s="204">
        <v>0</v>
      </c>
      <c r="V11" s="204">
        <v>0</v>
      </c>
      <c r="W11" s="204">
        <v>0</v>
      </c>
      <c r="X11" s="204">
        <v>0</v>
      </c>
      <c r="Y11" s="204">
        <v>0</v>
      </c>
      <c r="Z11">
        <v>0</v>
      </c>
      <c r="AA11" s="204">
        <v>0</v>
      </c>
      <c r="AB11" s="204">
        <v>0</v>
      </c>
      <c r="AC11" s="204">
        <v>0</v>
      </c>
      <c r="AD11" s="204">
        <v>0</v>
      </c>
      <c r="AE11" s="204">
        <v>9.69</v>
      </c>
      <c r="AF11" s="204">
        <v>0</v>
      </c>
      <c r="AG11" s="204">
        <v>0</v>
      </c>
      <c r="AH11" s="204">
        <v>0</v>
      </c>
      <c r="AI11" s="204">
        <v>5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>
        <v>0</v>
      </c>
      <c r="AP11" s="204">
        <v>0</v>
      </c>
      <c r="AQ11" s="204">
        <v>0</v>
      </c>
      <c r="AR11" s="204">
        <v>0</v>
      </c>
      <c r="AS11" s="204">
        <v>0</v>
      </c>
      <c r="AT11">
        <v>0</v>
      </c>
      <c r="AU11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0</v>
      </c>
      <c r="Z12">
        <v>0</v>
      </c>
      <c r="AA12" s="204">
        <v>0</v>
      </c>
      <c r="AB12" s="204">
        <v>0</v>
      </c>
      <c r="AC12" s="204">
        <v>0</v>
      </c>
      <c r="AD12" s="204">
        <v>0</v>
      </c>
      <c r="AE12" s="204">
        <v>9.69</v>
      </c>
      <c r="AF12" s="204">
        <v>0</v>
      </c>
      <c r="AG12" s="204">
        <v>0</v>
      </c>
      <c r="AH12" s="204">
        <v>0</v>
      </c>
      <c r="AI12" s="204">
        <v>5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>
        <v>0</v>
      </c>
      <c r="AP12" s="204">
        <v>0</v>
      </c>
      <c r="AQ12" s="204">
        <v>0</v>
      </c>
      <c r="AR12" s="204">
        <v>0</v>
      </c>
      <c r="AS12" s="204">
        <v>0</v>
      </c>
      <c r="AT12">
        <v>0</v>
      </c>
      <c r="AU12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>
        <v>0</v>
      </c>
      <c r="AA13" s="204">
        <v>0</v>
      </c>
      <c r="AB13" s="204">
        <v>0</v>
      </c>
      <c r="AC13" s="204">
        <v>0</v>
      </c>
      <c r="AD13" s="204">
        <v>0</v>
      </c>
      <c r="AE13" s="204">
        <v>9.69</v>
      </c>
      <c r="AF13" s="204">
        <v>0</v>
      </c>
      <c r="AG13" s="204">
        <v>0</v>
      </c>
      <c r="AH13" s="204">
        <v>0</v>
      </c>
      <c r="AI13" s="204">
        <v>5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>
        <v>0</v>
      </c>
      <c r="AP13" s="204">
        <v>0</v>
      </c>
      <c r="AQ13" s="204">
        <v>0</v>
      </c>
      <c r="AR13" s="204">
        <v>0</v>
      </c>
      <c r="AS13" s="204">
        <v>0</v>
      </c>
      <c r="AT13">
        <v>0</v>
      </c>
      <c r="AU13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>
        <v>0</v>
      </c>
      <c r="AA14" s="204">
        <v>0</v>
      </c>
      <c r="AB14" s="204">
        <v>0</v>
      </c>
      <c r="AC14" s="204">
        <v>0</v>
      </c>
      <c r="AD14" s="204">
        <v>0</v>
      </c>
      <c r="AE14" s="204">
        <v>9.69</v>
      </c>
      <c r="AF14" s="204">
        <v>0</v>
      </c>
      <c r="AG14" s="204">
        <v>0</v>
      </c>
      <c r="AH14" s="204">
        <v>0</v>
      </c>
      <c r="AI14" s="204">
        <v>5</v>
      </c>
      <c r="AJ14" s="204">
        <v>0</v>
      </c>
      <c r="AK14" s="204">
        <v>0</v>
      </c>
      <c r="AL14" s="204">
        <v>0</v>
      </c>
      <c r="AM14" s="204">
        <v>0</v>
      </c>
      <c r="AN14" s="204">
        <v>0</v>
      </c>
      <c r="AO14">
        <v>0</v>
      </c>
      <c r="AP14" s="204">
        <v>0</v>
      </c>
      <c r="AQ14" s="204">
        <v>0</v>
      </c>
      <c r="AR14" s="204">
        <v>0</v>
      </c>
      <c r="AS14" s="204">
        <v>0</v>
      </c>
      <c r="AT14">
        <v>0</v>
      </c>
      <c r="AU14">
        <v>0</v>
      </c>
      <c r="AV14" s="204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>
        <v>0</v>
      </c>
      <c r="AA15" s="204">
        <v>0</v>
      </c>
      <c r="AB15" s="204">
        <v>0</v>
      </c>
      <c r="AC15" s="204">
        <v>0</v>
      </c>
      <c r="AD15" s="204">
        <v>0</v>
      </c>
      <c r="AE15" s="204">
        <v>9.69</v>
      </c>
      <c r="AF15" s="204">
        <v>0</v>
      </c>
      <c r="AG15" s="204">
        <v>0</v>
      </c>
      <c r="AH15" s="204">
        <v>0</v>
      </c>
      <c r="AI15" s="204">
        <v>5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>
        <v>0</v>
      </c>
      <c r="AP15" s="204">
        <v>0</v>
      </c>
      <c r="AQ15" s="204">
        <v>0</v>
      </c>
      <c r="AR15" s="204">
        <v>0</v>
      </c>
      <c r="AS15" s="204">
        <v>0</v>
      </c>
      <c r="AT15">
        <v>0</v>
      </c>
      <c r="AU15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0</v>
      </c>
      <c r="Z16">
        <v>0</v>
      </c>
      <c r="AA16" s="204">
        <v>0</v>
      </c>
      <c r="AB16" s="204">
        <v>0</v>
      </c>
      <c r="AC16" s="204">
        <v>0</v>
      </c>
      <c r="AD16" s="204">
        <v>0</v>
      </c>
      <c r="AE16" s="204">
        <v>9.69</v>
      </c>
      <c r="AF16" s="204">
        <v>0</v>
      </c>
      <c r="AG16" s="204">
        <v>0</v>
      </c>
      <c r="AH16" s="204">
        <v>0</v>
      </c>
      <c r="AI16" s="204">
        <v>5</v>
      </c>
      <c r="AJ16" s="204">
        <v>0</v>
      </c>
      <c r="AK16" s="204">
        <v>0</v>
      </c>
      <c r="AL16" s="204">
        <v>0</v>
      </c>
      <c r="AM16" s="204">
        <v>0</v>
      </c>
      <c r="AN16" s="204">
        <v>0</v>
      </c>
      <c r="AO16">
        <v>0</v>
      </c>
      <c r="AP16" s="204">
        <v>0</v>
      </c>
      <c r="AQ16" s="204">
        <v>0</v>
      </c>
      <c r="AR16" s="204">
        <v>0</v>
      </c>
      <c r="AS16" s="204">
        <v>0</v>
      </c>
      <c r="AT16">
        <v>0</v>
      </c>
      <c r="AU16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>
        <v>0</v>
      </c>
      <c r="AA17" s="204">
        <v>0</v>
      </c>
      <c r="AB17" s="204">
        <v>0</v>
      </c>
      <c r="AC17" s="204">
        <v>0</v>
      </c>
      <c r="AD17" s="204">
        <v>0</v>
      </c>
      <c r="AE17" s="204">
        <v>9.69</v>
      </c>
      <c r="AF17" s="204">
        <v>0</v>
      </c>
      <c r="AG17" s="204">
        <v>0</v>
      </c>
      <c r="AH17" s="204">
        <v>0</v>
      </c>
      <c r="AI17" s="204">
        <v>5</v>
      </c>
      <c r="AJ17" s="204">
        <v>0</v>
      </c>
      <c r="AK17" s="204">
        <v>0</v>
      </c>
      <c r="AL17" s="204">
        <v>0</v>
      </c>
      <c r="AM17" s="204">
        <v>0</v>
      </c>
      <c r="AN17" s="204">
        <v>0</v>
      </c>
      <c r="AO17">
        <v>0</v>
      </c>
      <c r="AP17" s="204">
        <v>0</v>
      </c>
      <c r="AQ17" s="204">
        <v>0</v>
      </c>
      <c r="AR17" s="204">
        <v>0</v>
      </c>
      <c r="AS17" s="204">
        <v>0</v>
      </c>
      <c r="AT17">
        <v>0</v>
      </c>
      <c r="AU17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>
        <v>0</v>
      </c>
      <c r="AA18" s="204">
        <v>0</v>
      </c>
      <c r="AB18" s="204">
        <v>0</v>
      </c>
      <c r="AC18" s="204">
        <v>0</v>
      </c>
      <c r="AD18" s="204">
        <v>0</v>
      </c>
      <c r="AE18" s="204">
        <v>9.69</v>
      </c>
      <c r="AF18" s="204">
        <v>0</v>
      </c>
      <c r="AG18" s="204">
        <v>0</v>
      </c>
      <c r="AH18" s="204">
        <v>0</v>
      </c>
      <c r="AI18" s="204">
        <v>5</v>
      </c>
      <c r="AJ18" s="204">
        <v>0</v>
      </c>
      <c r="AK18" s="204">
        <v>0</v>
      </c>
      <c r="AL18" s="204">
        <v>0</v>
      </c>
      <c r="AM18" s="204">
        <v>0</v>
      </c>
      <c r="AN18" s="204">
        <v>0</v>
      </c>
      <c r="AO18">
        <v>0</v>
      </c>
      <c r="AP18" s="204">
        <v>0</v>
      </c>
      <c r="AQ18" s="204">
        <v>0</v>
      </c>
      <c r="AR18" s="204">
        <v>0</v>
      </c>
      <c r="AS18" s="204">
        <v>0</v>
      </c>
      <c r="AT18">
        <v>0</v>
      </c>
      <c r="AU18">
        <v>0</v>
      </c>
      <c r="AV18" s="204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>
        <v>0</v>
      </c>
      <c r="AA19" s="204">
        <v>0</v>
      </c>
      <c r="AB19" s="204">
        <v>0</v>
      </c>
      <c r="AC19" s="204">
        <v>0</v>
      </c>
      <c r="AD19" s="204">
        <v>0</v>
      </c>
      <c r="AE19" s="204">
        <v>9.69</v>
      </c>
      <c r="AF19" s="204">
        <v>0</v>
      </c>
      <c r="AG19" s="204">
        <v>0</v>
      </c>
      <c r="AH19" s="204">
        <v>0</v>
      </c>
      <c r="AI19" s="204">
        <v>5</v>
      </c>
      <c r="AJ19" s="204">
        <v>0</v>
      </c>
      <c r="AK19" s="204">
        <v>0</v>
      </c>
      <c r="AL19" s="204">
        <v>0</v>
      </c>
      <c r="AM19" s="204">
        <v>0</v>
      </c>
      <c r="AN19" s="204">
        <v>0</v>
      </c>
      <c r="AO19">
        <v>0</v>
      </c>
      <c r="AP19" s="204">
        <v>0</v>
      </c>
      <c r="AQ19" s="204">
        <v>0</v>
      </c>
      <c r="AR19" s="204">
        <v>0</v>
      </c>
      <c r="AS19" s="204">
        <v>0</v>
      </c>
      <c r="AT19">
        <v>0</v>
      </c>
      <c r="AU19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>
        <v>0</v>
      </c>
      <c r="AA20" s="204">
        <v>0</v>
      </c>
      <c r="AB20" s="204">
        <v>0</v>
      </c>
      <c r="AC20" s="204">
        <v>0</v>
      </c>
      <c r="AD20" s="204">
        <v>0</v>
      </c>
      <c r="AE20" s="204">
        <v>9.69</v>
      </c>
      <c r="AF20" s="204">
        <v>0</v>
      </c>
      <c r="AG20" s="204">
        <v>0</v>
      </c>
      <c r="AH20" s="204">
        <v>0</v>
      </c>
      <c r="AI20" s="204">
        <v>5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>
        <v>0</v>
      </c>
      <c r="AP20" s="204">
        <v>0</v>
      </c>
      <c r="AQ20" s="204">
        <v>0</v>
      </c>
      <c r="AR20" s="204">
        <v>0</v>
      </c>
      <c r="AS20" s="204">
        <v>0</v>
      </c>
      <c r="AT20">
        <v>0</v>
      </c>
      <c r="AU20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>
        <v>0</v>
      </c>
      <c r="AA21" s="204">
        <v>0</v>
      </c>
      <c r="AB21" s="204">
        <v>0</v>
      </c>
      <c r="AC21" s="204">
        <v>0</v>
      </c>
      <c r="AD21" s="204">
        <v>0</v>
      </c>
      <c r="AE21" s="204">
        <v>9.69</v>
      </c>
      <c r="AF21" s="204">
        <v>0</v>
      </c>
      <c r="AG21" s="204">
        <v>0</v>
      </c>
      <c r="AH21" s="204">
        <v>0</v>
      </c>
      <c r="AI21" s="204">
        <v>5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>
        <v>0</v>
      </c>
      <c r="AP21" s="204">
        <v>0</v>
      </c>
      <c r="AQ21" s="204">
        <v>0</v>
      </c>
      <c r="AR21" s="204">
        <v>0</v>
      </c>
      <c r="AS21" s="204">
        <v>0</v>
      </c>
      <c r="AT21">
        <v>0</v>
      </c>
      <c r="AU21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>
        <v>0</v>
      </c>
      <c r="AA22" s="204">
        <v>0</v>
      </c>
      <c r="AB22" s="204">
        <v>0</v>
      </c>
      <c r="AC22" s="204">
        <v>0</v>
      </c>
      <c r="AD22" s="204">
        <v>0</v>
      </c>
      <c r="AE22" s="204">
        <v>9.69</v>
      </c>
      <c r="AF22" s="204">
        <v>0</v>
      </c>
      <c r="AG22" s="204">
        <v>0</v>
      </c>
      <c r="AH22" s="204">
        <v>0</v>
      </c>
      <c r="AI22" s="204">
        <v>5</v>
      </c>
      <c r="AJ22" s="204">
        <v>0</v>
      </c>
      <c r="AK22" s="204">
        <v>0</v>
      </c>
      <c r="AL22" s="204">
        <v>0</v>
      </c>
      <c r="AM22" s="204">
        <v>0</v>
      </c>
      <c r="AN22" s="204">
        <v>0</v>
      </c>
      <c r="AO22">
        <v>0</v>
      </c>
      <c r="AP22" s="204">
        <v>0</v>
      </c>
      <c r="AQ22" s="204">
        <v>0</v>
      </c>
      <c r="AR22" s="204">
        <v>0</v>
      </c>
      <c r="AS22" s="204">
        <v>0</v>
      </c>
      <c r="AT22">
        <v>0</v>
      </c>
      <c r="AU22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>
        <v>0</v>
      </c>
      <c r="AA23" s="204">
        <v>0</v>
      </c>
      <c r="AB23" s="204">
        <v>0</v>
      </c>
      <c r="AC23" s="204">
        <v>0</v>
      </c>
      <c r="AD23" s="204">
        <v>0</v>
      </c>
      <c r="AE23" s="204">
        <v>9.69</v>
      </c>
      <c r="AF23" s="204">
        <v>0</v>
      </c>
      <c r="AG23" s="204">
        <v>0</v>
      </c>
      <c r="AH23" s="204">
        <v>0</v>
      </c>
      <c r="AI23" s="204">
        <v>2.37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>
        <v>0</v>
      </c>
      <c r="AP23" s="204">
        <v>0</v>
      </c>
      <c r="AQ23" s="204">
        <v>0</v>
      </c>
      <c r="AR23" s="204">
        <v>0</v>
      </c>
      <c r="AS23" s="204">
        <v>0</v>
      </c>
      <c r="AT23">
        <v>0</v>
      </c>
      <c r="AU23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>
        <v>0</v>
      </c>
      <c r="AA24" s="204">
        <v>0</v>
      </c>
      <c r="AB24" s="204">
        <v>0</v>
      </c>
      <c r="AC24" s="204">
        <v>0</v>
      </c>
      <c r="AD24" s="204">
        <v>0</v>
      </c>
      <c r="AE24" s="204">
        <v>9.69</v>
      </c>
      <c r="AF24" s="204">
        <v>0</v>
      </c>
      <c r="AG24" s="204">
        <v>0</v>
      </c>
      <c r="AH24" s="204">
        <v>0</v>
      </c>
      <c r="AI24" s="204">
        <v>2.37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>
        <v>0</v>
      </c>
      <c r="AP24" s="204">
        <v>0</v>
      </c>
      <c r="AQ24" s="204">
        <v>0</v>
      </c>
      <c r="AR24" s="204">
        <v>0</v>
      </c>
      <c r="AS24" s="204">
        <v>0</v>
      </c>
      <c r="AT24">
        <v>0</v>
      </c>
      <c r="AU2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>
        <v>0</v>
      </c>
      <c r="AA25" s="204">
        <v>0</v>
      </c>
      <c r="AB25" s="204">
        <v>0</v>
      </c>
      <c r="AC25" s="204">
        <v>0</v>
      </c>
      <c r="AD25" s="204">
        <v>0</v>
      </c>
      <c r="AE25" s="204">
        <v>9.69</v>
      </c>
      <c r="AF25" s="204">
        <v>0</v>
      </c>
      <c r="AG25" s="204">
        <v>0</v>
      </c>
      <c r="AH25" s="204">
        <v>0</v>
      </c>
      <c r="AI25" s="204">
        <v>2.37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>
        <v>0</v>
      </c>
      <c r="AP25" s="204">
        <v>0</v>
      </c>
      <c r="AQ25" s="204">
        <v>0</v>
      </c>
      <c r="AR25" s="204">
        <v>0</v>
      </c>
      <c r="AS25" s="204">
        <v>0</v>
      </c>
      <c r="AT25">
        <v>0</v>
      </c>
      <c r="AU25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>
        <v>0</v>
      </c>
      <c r="AA26" s="204">
        <v>0</v>
      </c>
      <c r="AB26" s="204">
        <v>0</v>
      </c>
      <c r="AC26" s="204">
        <v>0</v>
      </c>
      <c r="AD26" s="204">
        <v>0</v>
      </c>
      <c r="AE26" s="204">
        <v>9.69</v>
      </c>
      <c r="AF26" s="204">
        <v>0</v>
      </c>
      <c r="AG26" s="204">
        <v>0</v>
      </c>
      <c r="AH26" s="204">
        <v>0</v>
      </c>
      <c r="AI26" s="204">
        <v>2.37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>
        <v>0</v>
      </c>
      <c r="AP26" s="204">
        <v>0</v>
      </c>
      <c r="AQ26" s="204">
        <v>0</v>
      </c>
      <c r="AR26" s="204">
        <v>0</v>
      </c>
      <c r="AS26" s="204">
        <v>0</v>
      </c>
      <c r="AT26">
        <v>0</v>
      </c>
      <c r="AU26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  <c r="Y27" s="204">
        <v>0</v>
      </c>
      <c r="Z27">
        <v>0</v>
      </c>
      <c r="AA27" s="204">
        <v>0</v>
      </c>
      <c r="AB27" s="204">
        <v>0</v>
      </c>
      <c r="AC27" s="204">
        <v>0</v>
      </c>
      <c r="AD27" s="204">
        <v>0</v>
      </c>
      <c r="AE27" s="204">
        <v>9.69</v>
      </c>
      <c r="AF27" s="204">
        <v>0</v>
      </c>
      <c r="AG27" s="204">
        <v>0</v>
      </c>
      <c r="AH27" s="204">
        <v>0</v>
      </c>
      <c r="AI27" s="204">
        <v>2.37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>
        <v>0</v>
      </c>
      <c r="AP27" s="204">
        <v>0</v>
      </c>
      <c r="AQ27" s="204">
        <v>0</v>
      </c>
      <c r="AR27" s="204">
        <v>0</v>
      </c>
      <c r="AS27" s="204">
        <v>0</v>
      </c>
      <c r="AT27">
        <v>0</v>
      </c>
      <c r="AU27">
        <v>0</v>
      </c>
      <c r="AV27" s="204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0</v>
      </c>
      <c r="U28" s="204">
        <v>0</v>
      </c>
      <c r="V28" s="204">
        <v>0</v>
      </c>
      <c r="W28" s="204">
        <v>0</v>
      </c>
      <c r="X28" s="204">
        <v>0</v>
      </c>
      <c r="Y28" s="204">
        <v>0</v>
      </c>
      <c r="Z28">
        <v>0</v>
      </c>
      <c r="AA28" s="204">
        <v>0</v>
      </c>
      <c r="AB28" s="204">
        <v>0</v>
      </c>
      <c r="AC28" s="204">
        <v>0</v>
      </c>
      <c r="AD28" s="204">
        <v>0</v>
      </c>
      <c r="AE28" s="204">
        <v>9.69</v>
      </c>
      <c r="AF28" s="204">
        <v>0</v>
      </c>
      <c r="AG28" s="204">
        <v>0</v>
      </c>
      <c r="AH28" s="204">
        <v>0</v>
      </c>
      <c r="AI28" s="204">
        <v>2.37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>
        <v>0</v>
      </c>
      <c r="AP28" s="204">
        <v>0</v>
      </c>
      <c r="AQ28" s="204">
        <v>0</v>
      </c>
      <c r="AR28" s="204">
        <v>0</v>
      </c>
      <c r="AS28" s="204">
        <v>0</v>
      </c>
      <c r="AT28">
        <v>0</v>
      </c>
      <c r="AU28">
        <v>0</v>
      </c>
      <c r="AV28" s="204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  <c r="Y29" s="204">
        <v>0</v>
      </c>
      <c r="Z29">
        <v>0</v>
      </c>
      <c r="AA29" s="204">
        <v>0</v>
      </c>
      <c r="AB29" s="204">
        <v>0</v>
      </c>
      <c r="AC29" s="204">
        <v>0</v>
      </c>
      <c r="AD29" s="204">
        <v>0</v>
      </c>
      <c r="AE29" s="204">
        <v>9.69</v>
      </c>
      <c r="AF29" s="204">
        <v>0</v>
      </c>
      <c r="AG29" s="204">
        <v>0</v>
      </c>
      <c r="AH29" s="204">
        <v>0</v>
      </c>
      <c r="AI29" s="204">
        <v>2.37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>
        <v>0</v>
      </c>
      <c r="AP29" s="204">
        <v>0</v>
      </c>
      <c r="AQ29" s="204">
        <v>0</v>
      </c>
      <c r="AR29" s="204">
        <v>0</v>
      </c>
      <c r="AS29" s="204">
        <v>0</v>
      </c>
      <c r="AT29">
        <v>0</v>
      </c>
      <c r="AU29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0</v>
      </c>
      <c r="V30" s="204">
        <v>0</v>
      </c>
      <c r="W30" s="204">
        <v>0</v>
      </c>
      <c r="X30" s="204">
        <v>0</v>
      </c>
      <c r="Y30" s="204">
        <v>0</v>
      </c>
      <c r="Z30">
        <v>0</v>
      </c>
      <c r="AA30" s="204">
        <v>0</v>
      </c>
      <c r="AB30" s="204">
        <v>0</v>
      </c>
      <c r="AC30" s="204">
        <v>0</v>
      </c>
      <c r="AD30" s="204">
        <v>0</v>
      </c>
      <c r="AE30" s="204">
        <v>9.69</v>
      </c>
      <c r="AF30" s="204">
        <v>0</v>
      </c>
      <c r="AG30" s="204">
        <v>0</v>
      </c>
      <c r="AH30" s="204">
        <v>0</v>
      </c>
      <c r="AI30" s="204">
        <v>2.37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>
        <v>0</v>
      </c>
      <c r="AP30" s="204">
        <v>0</v>
      </c>
      <c r="AQ30" s="204">
        <v>0</v>
      </c>
      <c r="AR30" s="204">
        <v>0</v>
      </c>
      <c r="AS30" s="204">
        <v>0</v>
      </c>
      <c r="AT30">
        <v>0</v>
      </c>
      <c r="AU30">
        <v>0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>
        <v>0</v>
      </c>
      <c r="AA31" s="204">
        <v>0</v>
      </c>
      <c r="AB31" s="204">
        <v>0</v>
      </c>
      <c r="AC31" s="204">
        <v>0</v>
      </c>
      <c r="AD31" s="204">
        <v>0</v>
      </c>
      <c r="AE31" s="204">
        <v>9.69</v>
      </c>
      <c r="AF31" s="204">
        <v>0</v>
      </c>
      <c r="AG31" s="204">
        <v>0</v>
      </c>
      <c r="AH31" s="204">
        <v>0</v>
      </c>
      <c r="AI31" s="204">
        <v>2.37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>
        <v>0</v>
      </c>
      <c r="AP31" s="204">
        <v>0</v>
      </c>
      <c r="AQ31" s="204">
        <v>0</v>
      </c>
      <c r="AR31" s="204">
        <v>0</v>
      </c>
      <c r="AS31" s="204">
        <v>0</v>
      </c>
      <c r="AT31">
        <v>0</v>
      </c>
      <c r="AU31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>
        <v>0</v>
      </c>
      <c r="AA32" s="204">
        <v>0</v>
      </c>
      <c r="AB32" s="204">
        <v>0</v>
      </c>
      <c r="AC32" s="204">
        <v>0</v>
      </c>
      <c r="AD32" s="204">
        <v>0</v>
      </c>
      <c r="AE32" s="204">
        <v>9.69</v>
      </c>
      <c r="AF32" s="204">
        <v>0</v>
      </c>
      <c r="AG32" s="204">
        <v>0</v>
      </c>
      <c r="AH32" s="204">
        <v>0</v>
      </c>
      <c r="AI32" s="204">
        <v>2.37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>
        <v>0</v>
      </c>
      <c r="AP32" s="204">
        <v>0</v>
      </c>
      <c r="AQ32" s="204">
        <v>0</v>
      </c>
      <c r="AR32" s="204">
        <v>0</v>
      </c>
      <c r="AS32" s="204">
        <v>0</v>
      </c>
      <c r="AT32">
        <v>0</v>
      </c>
      <c r="AU32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>
        <v>0</v>
      </c>
      <c r="AA33" s="204">
        <v>0</v>
      </c>
      <c r="AB33" s="204">
        <v>0</v>
      </c>
      <c r="AC33" s="204">
        <v>0</v>
      </c>
      <c r="AD33" s="204">
        <v>0</v>
      </c>
      <c r="AE33" s="204">
        <v>9.69</v>
      </c>
      <c r="AF33" s="204">
        <v>0</v>
      </c>
      <c r="AG33" s="204">
        <v>0</v>
      </c>
      <c r="AH33" s="204">
        <v>0</v>
      </c>
      <c r="AI33" s="204">
        <v>2.37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>
        <v>0</v>
      </c>
      <c r="AP33" s="204">
        <v>0</v>
      </c>
      <c r="AQ33" s="204">
        <v>0</v>
      </c>
      <c r="AR33" s="204">
        <v>0</v>
      </c>
      <c r="AS33" s="204">
        <v>0</v>
      </c>
      <c r="AT33">
        <v>0</v>
      </c>
      <c r="AU33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>
        <v>0</v>
      </c>
      <c r="AA34" s="204">
        <v>0</v>
      </c>
      <c r="AB34" s="204">
        <v>0</v>
      </c>
      <c r="AC34" s="204">
        <v>0</v>
      </c>
      <c r="AD34" s="204">
        <v>0</v>
      </c>
      <c r="AE34" s="204">
        <v>9.69</v>
      </c>
      <c r="AF34" s="204">
        <v>0</v>
      </c>
      <c r="AG34" s="204">
        <v>0</v>
      </c>
      <c r="AH34" s="204">
        <v>0</v>
      </c>
      <c r="AI34" s="204">
        <v>2.37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>
        <v>0</v>
      </c>
      <c r="AP34" s="204">
        <v>0</v>
      </c>
      <c r="AQ34" s="204">
        <v>0</v>
      </c>
      <c r="AR34" s="204">
        <v>0</v>
      </c>
      <c r="AS34" s="204">
        <v>0</v>
      </c>
      <c r="AT34">
        <v>0</v>
      </c>
      <c r="AU3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>
        <v>0</v>
      </c>
      <c r="AA35" s="204">
        <v>0</v>
      </c>
      <c r="AB35" s="204">
        <v>0</v>
      </c>
      <c r="AC35" s="204">
        <v>0</v>
      </c>
      <c r="AD35" s="204">
        <v>0</v>
      </c>
      <c r="AE35" s="204">
        <v>9.6999999999999993</v>
      </c>
      <c r="AF35" s="204">
        <v>0</v>
      </c>
      <c r="AG35" s="204">
        <v>0</v>
      </c>
      <c r="AH35" s="204">
        <v>0</v>
      </c>
      <c r="AI35" s="204">
        <v>2.37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>
        <v>0</v>
      </c>
      <c r="AP35" s="204">
        <v>0</v>
      </c>
      <c r="AQ35" s="204">
        <v>0</v>
      </c>
      <c r="AR35" s="204">
        <v>0</v>
      </c>
      <c r="AS35" s="204">
        <v>0</v>
      </c>
      <c r="AT35">
        <v>0</v>
      </c>
      <c r="AU35">
        <v>0</v>
      </c>
      <c r="AV35" s="204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>
        <v>0</v>
      </c>
      <c r="AA36" s="204">
        <v>0</v>
      </c>
      <c r="AB36" s="204">
        <v>0</v>
      </c>
      <c r="AC36" s="204">
        <v>0</v>
      </c>
      <c r="AD36" s="204">
        <v>0</v>
      </c>
      <c r="AE36" s="204">
        <v>9.6999999999999993</v>
      </c>
      <c r="AF36" s="204">
        <v>0</v>
      </c>
      <c r="AG36" s="204">
        <v>0</v>
      </c>
      <c r="AH36" s="204">
        <v>0</v>
      </c>
      <c r="AI36" s="204">
        <v>2.37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>
        <v>0</v>
      </c>
      <c r="AP36" s="204">
        <v>0</v>
      </c>
      <c r="AQ36" s="204">
        <v>0</v>
      </c>
      <c r="AR36" s="204">
        <v>0</v>
      </c>
      <c r="AS36" s="204">
        <v>0</v>
      </c>
      <c r="AT36">
        <v>0</v>
      </c>
      <c r="AU36">
        <v>0</v>
      </c>
      <c r="AV36" s="204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>
        <v>0</v>
      </c>
      <c r="AA37" s="204">
        <v>0</v>
      </c>
      <c r="AB37" s="204">
        <v>0</v>
      </c>
      <c r="AC37" s="204">
        <v>0</v>
      </c>
      <c r="AD37" s="204">
        <v>0</v>
      </c>
      <c r="AE37" s="204">
        <v>9.6999999999999993</v>
      </c>
      <c r="AF37" s="204">
        <v>0</v>
      </c>
      <c r="AG37" s="204">
        <v>0</v>
      </c>
      <c r="AH37" s="204">
        <v>0</v>
      </c>
      <c r="AI37" s="204">
        <v>3.83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>
        <v>0</v>
      </c>
      <c r="AP37" s="204">
        <v>0</v>
      </c>
      <c r="AQ37" s="204">
        <v>0</v>
      </c>
      <c r="AR37" s="204">
        <v>0</v>
      </c>
      <c r="AS37" s="204">
        <v>0</v>
      </c>
      <c r="AT37">
        <v>0</v>
      </c>
      <c r="AU37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>
        <v>0</v>
      </c>
      <c r="AA38" s="204">
        <v>0</v>
      </c>
      <c r="AB38" s="204">
        <v>0</v>
      </c>
      <c r="AC38" s="204">
        <v>0</v>
      </c>
      <c r="AD38" s="204">
        <v>0</v>
      </c>
      <c r="AE38" s="204">
        <v>9.6999999999999993</v>
      </c>
      <c r="AF38" s="204">
        <v>0</v>
      </c>
      <c r="AG38" s="204">
        <v>0</v>
      </c>
      <c r="AH38" s="204">
        <v>0</v>
      </c>
      <c r="AI38" s="204">
        <v>3.83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>
        <v>0</v>
      </c>
      <c r="AP38" s="204">
        <v>0</v>
      </c>
      <c r="AQ38" s="204">
        <v>0</v>
      </c>
      <c r="AR38" s="204">
        <v>0</v>
      </c>
      <c r="AS38" s="204">
        <v>0</v>
      </c>
      <c r="AT38">
        <v>0</v>
      </c>
      <c r="AU38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0</v>
      </c>
      <c r="Z39">
        <v>0</v>
      </c>
      <c r="AA39" s="204">
        <v>0</v>
      </c>
      <c r="AB39" s="204">
        <v>0</v>
      </c>
      <c r="AC39" s="204">
        <v>0</v>
      </c>
      <c r="AD39" s="204">
        <v>0</v>
      </c>
      <c r="AE39" s="204">
        <v>9.6999999999999993</v>
      </c>
      <c r="AF39" s="204">
        <v>0</v>
      </c>
      <c r="AG39" s="204">
        <v>0</v>
      </c>
      <c r="AH39" s="204">
        <v>0</v>
      </c>
      <c r="AI39" s="204">
        <v>4.5599999999999996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>
        <v>0</v>
      </c>
      <c r="AP39" s="204">
        <v>0</v>
      </c>
      <c r="AQ39" s="204">
        <v>0</v>
      </c>
      <c r="AR39" s="204">
        <v>0</v>
      </c>
      <c r="AS39" s="204">
        <v>0</v>
      </c>
      <c r="AT39">
        <v>0</v>
      </c>
      <c r="AU39">
        <v>0</v>
      </c>
      <c r="AV39" s="204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0</v>
      </c>
      <c r="U40" s="204">
        <v>0</v>
      </c>
      <c r="V40" s="204">
        <v>0</v>
      </c>
      <c r="W40" s="204">
        <v>0</v>
      </c>
      <c r="X40" s="204">
        <v>0</v>
      </c>
      <c r="Y40" s="204">
        <v>0</v>
      </c>
      <c r="Z40">
        <v>0</v>
      </c>
      <c r="AA40" s="204">
        <v>0</v>
      </c>
      <c r="AB40" s="204">
        <v>0</v>
      </c>
      <c r="AC40" s="204">
        <v>0</v>
      </c>
      <c r="AD40" s="204">
        <v>0</v>
      </c>
      <c r="AE40" s="204">
        <v>9.6999999999999993</v>
      </c>
      <c r="AF40" s="204">
        <v>0</v>
      </c>
      <c r="AG40" s="204">
        <v>0</v>
      </c>
      <c r="AH40" s="204">
        <v>0</v>
      </c>
      <c r="AI40" s="204">
        <v>4.5599999999999996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>
        <v>0</v>
      </c>
      <c r="AP40" s="204">
        <v>0</v>
      </c>
      <c r="AQ40" s="204">
        <v>0</v>
      </c>
      <c r="AR40" s="204">
        <v>0</v>
      </c>
      <c r="AS40" s="204">
        <v>0</v>
      </c>
      <c r="AT40">
        <v>0</v>
      </c>
      <c r="AU40">
        <v>0</v>
      </c>
      <c r="AV40" s="204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>
        <v>0</v>
      </c>
      <c r="AA41" s="204">
        <v>0</v>
      </c>
      <c r="AB41" s="204">
        <v>0</v>
      </c>
      <c r="AC41" s="204">
        <v>0</v>
      </c>
      <c r="AD41" s="204">
        <v>0</v>
      </c>
      <c r="AE41" s="204">
        <v>9.6999999999999993</v>
      </c>
      <c r="AF41" s="204">
        <v>0</v>
      </c>
      <c r="AG41" s="204">
        <v>0</v>
      </c>
      <c r="AH41" s="204">
        <v>0</v>
      </c>
      <c r="AI41" s="204">
        <v>5</v>
      </c>
      <c r="AJ41" s="204">
        <v>0.55000000000000004</v>
      </c>
      <c r="AK41" s="204">
        <v>0</v>
      </c>
      <c r="AL41" s="204">
        <v>0</v>
      </c>
      <c r="AM41" s="204">
        <v>0</v>
      </c>
      <c r="AN41" s="204">
        <v>0</v>
      </c>
      <c r="AO41">
        <v>0</v>
      </c>
      <c r="AP41" s="204">
        <v>0</v>
      </c>
      <c r="AQ41" s="204">
        <v>0</v>
      </c>
      <c r="AR41" s="204">
        <v>0</v>
      </c>
      <c r="AS41" s="204">
        <v>0</v>
      </c>
      <c r="AT41">
        <v>0</v>
      </c>
      <c r="AU41">
        <v>0</v>
      </c>
      <c r="AV41" s="204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>
        <v>0</v>
      </c>
      <c r="AA42" s="204">
        <v>0</v>
      </c>
      <c r="AB42" s="204">
        <v>0</v>
      </c>
      <c r="AC42" s="204">
        <v>0</v>
      </c>
      <c r="AD42" s="204">
        <v>0</v>
      </c>
      <c r="AE42" s="204">
        <v>9.85</v>
      </c>
      <c r="AF42" s="204">
        <v>0</v>
      </c>
      <c r="AG42" s="204">
        <v>0</v>
      </c>
      <c r="AH42" s="204">
        <v>0</v>
      </c>
      <c r="AI42" s="204">
        <v>5</v>
      </c>
      <c r="AJ42" s="204">
        <v>0.55000000000000004</v>
      </c>
      <c r="AK42" s="204">
        <v>0</v>
      </c>
      <c r="AL42" s="204">
        <v>0</v>
      </c>
      <c r="AM42" s="204">
        <v>0</v>
      </c>
      <c r="AN42" s="204">
        <v>0</v>
      </c>
      <c r="AO42">
        <v>0</v>
      </c>
      <c r="AP42" s="204">
        <v>0</v>
      </c>
      <c r="AQ42" s="204">
        <v>0</v>
      </c>
      <c r="AR42" s="204">
        <v>0</v>
      </c>
      <c r="AS42" s="204">
        <v>0</v>
      </c>
      <c r="AT42">
        <v>0</v>
      </c>
      <c r="AU42">
        <v>0</v>
      </c>
      <c r="AV42" s="204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>
        <v>0</v>
      </c>
      <c r="AA43" s="204">
        <v>0</v>
      </c>
      <c r="AB43" s="204">
        <v>0</v>
      </c>
      <c r="AC43" s="204">
        <v>0</v>
      </c>
      <c r="AD43" s="204">
        <v>0</v>
      </c>
      <c r="AE43" s="204">
        <v>9.85</v>
      </c>
      <c r="AF43" s="204">
        <v>0</v>
      </c>
      <c r="AG43" s="204">
        <v>0</v>
      </c>
      <c r="AH43" s="204">
        <v>0</v>
      </c>
      <c r="AI43" s="204">
        <v>0</v>
      </c>
      <c r="AJ43" s="204">
        <v>0.55000000000000004</v>
      </c>
      <c r="AK43" s="204">
        <v>0</v>
      </c>
      <c r="AL43" s="204">
        <v>0</v>
      </c>
      <c r="AM43" s="204">
        <v>0</v>
      </c>
      <c r="AN43" s="204">
        <v>0</v>
      </c>
      <c r="AO43">
        <v>0</v>
      </c>
      <c r="AP43" s="204">
        <v>0</v>
      </c>
      <c r="AQ43" s="204">
        <v>0</v>
      </c>
      <c r="AR43" s="204">
        <v>0</v>
      </c>
      <c r="AS43" s="204">
        <v>0</v>
      </c>
      <c r="AT43">
        <v>0</v>
      </c>
      <c r="AU43">
        <v>0</v>
      </c>
      <c r="AV43" s="204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>
        <v>0</v>
      </c>
      <c r="AA44" s="204">
        <v>0</v>
      </c>
      <c r="AB44" s="204">
        <v>0</v>
      </c>
      <c r="AC44" s="204">
        <v>0</v>
      </c>
      <c r="AD44" s="204">
        <v>0</v>
      </c>
      <c r="AE44" s="204">
        <v>9.85</v>
      </c>
      <c r="AF44" s="204">
        <v>0</v>
      </c>
      <c r="AG44" s="204">
        <v>0</v>
      </c>
      <c r="AH44" s="204">
        <v>0</v>
      </c>
      <c r="AI44" s="204">
        <v>0</v>
      </c>
      <c r="AJ44" s="204">
        <v>0.55000000000000004</v>
      </c>
      <c r="AK44" s="204">
        <v>0</v>
      </c>
      <c r="AL44" s="204">
        <v>0</v>
      </c>
      <c r="AM44" s="204">
        <v>0</v>
      </c>
      <c r="AN44" s="204">
        <v>0</v>
      </c>
      <c r="AO44">
        <v>0</v>
      </c>
      <c r="AP44" s="204">
        <v>0</v>
      </c>
      <c r="AQ44" s="204">
        <v>0</v>
      </c>
      <c r="AR44" s="204">
        <v>0</v>
      </c>
      <c r="AS44" s="204">
        <v>0</v>
      </c>
      <c r="AT44">
        <v>0</v>
      </c>
      <c r="AU44">
        <v>0</v>
      </c>
      <c r="AV44" s="204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>
        <v>0</v>
      </c>
      <c r="AA45" s="204">
        <v>0</v>
      </c>
      <c r="AB45" s="204">
        <v>0</v>
      </c>
      <c r="AC45" s="204">
        <v>0</v>
      </c>
      <c r="AD45" s="204">
        <v>0</v>
      </c>
      <c r="AE45" s="204">
        <v>9.85</v>
      </c>
      <c r="AF45" s="204">
        <v>0</v>
      </c>
      <c r="AG45" s="204">
        <v>0</v>
      </c>
      <c r="AH45" s="204">
        <v>0</v>
      </c>
      <c r="AI45" s="204">
        <v>0</v>
      </c>
      <c r="AJ45" s="204">
        <v>0.55000000000000004</v>
      </c>
      <c r="AK45" s="204">
        <v>0</v>
      </c>
      <c r="AL45" s="204">
        <v>0</v>
      </c>
      <c r="AM45" s="204">
        <v>0</v>
      </c>
      <c r="AN45" s="204">
        <v>0</v>
      </c>
      <c r="AO45">
        <v>0</v>
      </c>
      <c r="AP45" s="204">
        <v>0</v>
      </c>
      <c r="AQ45" s="204">
        <v>0</v>
      </c>
      <c r="AR45" s="204">
        <v>0</v>
      </c>
      <c r="AS45" s="204">
        <v>0</v>
      </c>
      <c r="AT45">
        <v>0</v>
      </c>
      <c r="AU45">
        <v>0</v>
      </c>
      <c r="AV45" s="204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>
        <v>0</v>
      </c>
      <c r="AA46" s="204">
        <v>0</v>
      </c>
      <c r="AB46" s="204">
        <v>0</v>
      </c>
      <c r="AC46" s="204">
        <v>0</v>
      </c>
      <c r="AD46" s="204">
        <v>0</v>
      </c>
      <c r="AE46" s="204">
        <v>9.85</v>
      </c>
      <c r="AF46" s="204">
        <v>0</v>
      </c>
      <c r="AG46" s="204">
        <v>0</v>
      </c>
      <c r="AH46" s="204">
        <v>0</v>
      </c>
      <c r="AI46" s="204">
        <v>0</v>
      </c>
      <c r="AJ46" s="204">
        <v>0.55000000000000004</v>
      </c>
      <c r="AK46" s="204">
        <v>0</v>
      </c>
      <c r="AL46" s="204">
        <v>0</v>
      </c>
      <c r="AM46" s="204">
        <v>0</v>
      </c>
      <c r="AN46" s="204">
        <v>0</v>
      </c>
      <c r="AO46">
        <v>0</v>
      </c>
      <c r="AP46" s="204">
        <v>0</v>
      </c>
      <c r="AQ46" s="204">
        <v>0</v>
      </c>
      <c r="AR46" s="204">
        <v>0</v>
      </c>
      <c r="AS46" s="204">
        <v>0</v>
      </c>
      <c r="AT46">
        <v>0</v>
      </c>
      <c r="AU46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>
        <v>0</v>
      </c>
      <c r="AA47" s="204">
        <v>0</v>
      </c>
      <c r="AB47" s="204">
        <v>0</v>
      </c>
      <c r="AC47" s="204">
        <v>0</v>
      </c>
      <c r="AD47" s="204">
        <v>0</v>
      </c>
      <c r="AE47" s="204">
        <v>9.85</v>
      </c>
      <c r="AF47" s="204">
        <v>0</v>
      </c>
      <c r="AG47" s="204">
        <v>0</v>
      </c>
      <c r="AH47" s="204">
        <v>0</v>
      </c>
      <c r="AI47" s="204">
        <v>2.92</v>
      </c>
      <c r="AJ47" s="204">
        <v>0.55000000000000004</v>
      </c>
      <c r="AK47" s="204">
        <v>0</v>
      </c>
      <c r="AL47" s="204">
        <v>0</v>
      </c>
      <c r="AM47" s="204">
        <v>0</v>
      </c>
      <c r="AN47" s="204">
        <v>0</v>
      </c>
      <c r="AO47">
        <v>0</v>
      </c>
      <c r="AP47" s="204">
        <v>0</v>
      </c>
      <c r="AQ47" s="204">
        <v>0</v>
      </c>
      <c r="AR47" s="204">
        <v>0</v>
      </c>
      <c r="AS47" s="204">
        <v>0</v>
      </c>
      <c r="AT47">
        <v>0</v>
      </c>
      <c r="AU47">
        <v>0</v>
      </c>
      <c r="AV47" s="204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>
        <v>0</v>
      </c>
      <c r="AA48" s="204">
        <v>0</v>
      </c>
      <c r="AB48" s="204">
        <v>0</v>
      </c>
      <c r="AC48" s="204">
        <v>0</v>
      </c>
      <c r="AD48" s="204">
        <v>0</v>
      </c>
      <c r="AE48" s="204">
        <v>9.85</v>
      </c>
      <c r="AF48" s="204">
        <v>0</v>
      </c>
      <c r="AG48" s="204">
        <v>0</v>
      </c>
      <c r="AH48" s="204">
        <v>0</v>
      </c>
      <c r="AI48" s="204">
        <v>2.92</v>
      </c>
      <c r="AJ48" s="204">
        <v>0.55000000000000004</v>
      </c>
      <c r="AK48" s="204">
        <v>0</v>
      </c>
      <c r="AL48" s="204">
        <v>0</v>
      </c>
      <c r="AM48" s="204">
        <v>0</v>
      </c>
      <c r="AN48" s="204">
        <v>0</v>
      </c>
      <c r="AO48">
        <v>0</v>
      </c>
      <c r="AP48" s="204">
        <v>0</v>
      </c>
      <c r="AQ48" s="204">
        <v>0</v>
      </c>
      <c r="AR48" s="204">
        <v>0</v>
      </c>
      <c r="AS48" s="204">
        <v>0</v>
      </c>
      <c r="AT48">
        <v>0</v>
      </c>
      <c r="AU48">
        <v>0</v>
      </c>
      <c r="AV48" s="204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>
        <v>0</v>
      </c>
      <c r="AA49" s="204">
        <v>0</v>
      </c>
      <c r="AB49" s="204">
        <v>0</v>
      </c>
      <c r="AC49" s="204">
        <v>0</v>
      </c>
      <c r="AD49" s="204">
        <v>0</v>
      </c>
      <c r="AE49" s="204">
        <v>9.85</v>
      </c>
      <c r="AF49" s="204">
        <v>0</v>
      </c>
      <c r="AG49" s="204">
        <v>0</v>
      </c>
      <c r="AH49" s="204">
        <v>0</v>
      </c>
      <c r="AI49" s="204">
        <v>4.92</v>
      </c>
      <c r="AJ49" s="204">
        <v>0.55000000000000004</v>
      </c>
      <c r="AK49" s="204">
        <v>0</v>
      </c>
      <c r="AL49" s="204">
        <v>0</v>
      </c>
      <c r="AM49" s="204">
        <v>0</v>
      </c>
      <c r="AN49" s="204">
        <v>0</v>
      </c>
      <c r="AO49">
        <v>0</v>
      </c>
      <c r="AP49" s="204">
        <v>0</v>
      </c>
      <c r="AQ49" s="204">
        <v>0</v>
      </c>
      <c r="AR49" s="204">
        <v>0</v>
      </c>
      <c r="AS49" s="204">
        <v>0</v>
      </c>
      <c r="AT49">
        <v>0</v>
      </c>
      <c r="AU49">
        <v>0</v>
      </c>
      <c r="AV49" s="204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  <c r="X50" s="204">
        <v>0</v>
      </c>
      <c r="Y50" s="204">
        <v>0</v>
      </c>
      <c r="Z50">
        <v>0</v>
      </c>
      <c r="AA50" s="204">
        <v>0</v>
      </c>
      <c r="AB50" s="204">
        <v>0</v>
      </c>
      <c r="AC50" s="204">
        <v>0</v>
      </c>
      <c r="AD50" s="204">
        <v>0</v>
      </c>
      <c r="AE50" s="204">
        <v>9.85</v>
      </c>
      <c r="AF50" s="204">
        <v>0</v>
      </c>
      <c r="AG50" s="204">
        <v>0</v>
      </c>
      <c r="AH50" s="204">
        <v>0</v>
      </c>
      <c r="AI50" s="204">
        <v>4.92</v>
      </c>
      <c r="AJ50" s="204">
        <v>0.55000000000000004</v>
      </c>
      <c r="AK50" s="204">
        <v>0</v>
      </c>
      <c r="AL50" s="204">
        <v>0</v>
      </c>
      <c r="AM50" s="204">
        <v>0</v>
      </c>
      <c r="AN50" s="204">
        <v>0</v>
      </c>
      <c r="AO50">
        <v>0</v>
      </c>
      <c r="AP50" s="204">
        <v>0</v>
      </c>
      <c r="AQ50" s="204">
        <v>0</v>
      </c>
      <c r="AR50" s="204">
        <v>0</v>
      </c>
      <c r="AS50" s="204">
        <v>0</v>
      </c>
      <c r="AT50">
        <v>0</v>
      </c>
      <c r="AU50">
        <v>0</v>
      </c>
      <c r="AV50" s="204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>
        <v>0</v>
      </c>
      <c r="AA51" s="204">
        <v>0</v>
      </c>
      <c r="AB51" s="204">
        <v>0</v>
      </c>
      <c r="AC51" s="204">
        <v>0</v>
      </c>
      <c r="AD51" s="204">
        <v>0</v>
      </c>
      <c r="AE51" s="204">
        <v>9.61</v>
      </c>
      <c r="AF51" s="204">
        <v>0</v>
      </c>
      <c r="AG51" s="204">
        <v>0</v>
      </c>
      <c r="AH51" s="204">
        <v>0</v>
      </c>
      <c r="AI51" s="204">
        <v>4.92</v>
      </c>
      <c r="AJ51" s="204">
        <v>0.55000000000000004</v>
      </c>
      <c r="AK51" s="204">
        <v>0</v>
      </c>
      <c r="AL51" s="204">
        <v>0</v>
      </c>
      <c r="AM51" s="204">
        <v>0</v>
      </c>
      <c r="AN51" s="204">
        <v>0</v>
      </c>
      <c r="AO51">
        <v>0</v>
      </c>
      <c r="AP51" s="204">
        <v>0</v>
      </c>
      <c r="AQ51" s="204">
        <v>0</v>
      </c>
      <c r="AR51" s="204">
        <v>0</v>
      </c>
      <c r="AS51" s="204">
        <v>0</v>
      </c>
      <c r="AT51">
        <v>0</v>
      </c>
      <c r="AU51">
        <v>0</v>
      </c>
      <c r="AV51" s="204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>
        <v>0</v>
      </c>
      <c r="AA52" s="204">
        <v>0</v>
      </c>
      <c r="AB52" s="204">
        <v>0</v>
      </c>
      <c r="AC52" s="204">
        <v>0</v>
      </c>
      <c r="AD52" s="204">
        <v>0</v>
      </c>
      <c r="AE52" s="204">
        <v>9.61</v>
      </c>
      <c r="AF52" s="204">
        <v>0</v>
      </c>
      <c r="AG52" s="204">
        <v>0</v>
      </c>
      <c r="AH52" s="204">
        <v>0</v>
      </c>
      <c r="AI52" s="204">
        <v>4.92</v>
      </c>
      <c r="AJ52" s="204">
        <v>0.55000000000000004</v>
      </c>
      <c r="AK52" s="204">
        <v>0</v>
      </c>
      <c r="AL52" s="204">
        <v>0</v>
      </c>
      <c r="AM52" s="204">
        <v>0</v>
      </c>
      <c r="AN52" s="204">
        <v>0</v>
      </c>
      <c r="AO52">
        <v>0</v>
      </c>
      <c r="AP52" s="204">
        <v>0</v>
      </c>
      <c r="AQ52" s="204">
        <v>0</v>
      </c>
      <c r="AR52" s="204">
        <v>0</v>
      </c>
      <c r="AS52" s="204">
        <v>0</v>
      </c>
      <c r="AT52">
        <v>0</v>
      </c>
      <c r="AU52">
        <v>0</v>
      </c>
      <c r="AV52" s="204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>
        <v>0</v>
      </c>
      <c r="AA53" s="204">
        <v>0</v>
      </c>
      <c r="AB53" s="204">
        <v>0</v>
      </c>
      <c r="AC53" s="204">
        <v>0</v>
      </c>
      <c r="AD53" s="204">
        <v>0</v>
      </c>
      <c r="AE53" s="204">
        <v>10.029999999999999</v>
      </c>
      <c r="AF53" s="204">
        <v>0</v>
      </c>
      <c r="AG53" s="204">
        <v>0</v>
      </c>
      <c r="AH53" s="204">
        <v>0</v>
      </c>
      <c r="AI53" s="204">
        <v>4.92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>
        <v>0</v>
      </c>
      <c r="AP53" s="204">
        <v>0</v>
      </c>
      <c r="AQ53" s="204">
        <v>0</v>
      </c>
      <c r="AR53" s="204">
        <v>0</v>
      </c>
      <c r="AS53" s="204">
        <v>0</v>
      </c>
      <c r="AT53">
        <v>0</v>
      </c>
      <c r="AU53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0</v>
      </c>
      <c r="U54" s="204">
        <v>0</v>
      </c>
      <c r="V54" s="204">
        <v>0</v>
      </c>
      <c r="W54" s="204">
        <v>0</v>
      </c>
      <c r="X54" s="204">
        <v>0</v>
      </c>
      <c r="Y54" s="204">
        <v>0</v>
      </c>
      <c r="Z54">
        <v>0</v>
      </c>
      <c r="AA54" s="204">
        <v>0</v>
      </c>
      <c r="AB54" s="204">
        <v>0</v>
      </c>
      <c r="AC54" s="204">
        <v>0</v>
      </c>
      <c r="AD54" s="204">
        <v>0</v>
      </c>
      <c r="AE54" s="204">
        <v>10.029999999999999</v>
      </c>
      <c r="AF54" s="204">
        <v>0</v>
      </c>
      <c r="AG54" s="204">
        <v>0</v>
      </c>
      <c r="AH54" s="204">
        <v>0</v>
      </c>
      <c r="AI54" s="204">
        <v>4.92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>
        <v>0</v>
      </c>
      <c r="AP54" s="204">
        <v>0</v>
      </c>
      <c r="AQ54" s="204">
        <v>0</v>
      </c>
      <c r="AR54" s="204">
        <v>0</v>
      </c>
      <c r="AS54" s="204">
        <v>0</v>
      </c>
      <c r="AT54">
        <v>0</v>
      </c>
      <c r="AU54">
        <v>0</v>
      </c>
      <c r="AV54" s="204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>
        <v>0</v>
      </c>
      <c r="AA55" s="204">
        <v>0</v>
      </c>
      <c r="AB55" s="204">
        <v>0</v>
      </c>
      <c r="AC55" s="204">
        <v>0</v>
      </c>
      <c r="AD55" s="204">
        <v>0</v>
      </c>
      <c r="AE55" s="204">
        <v>10.029999999999999</v>
      </c>
      <c r="AF55" s="204">
        <v>0</v>
      </c>
      <c r="AG55" s="204">
        <v>0</v>
      </c>
      <c r="AH55" s="204">
        <v>0</v>
      </c>
      <c r="AI55" s="204">
        <v>4.92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>
        <v>0</v>
      </c>
      <c r="AP55" s="204">
        <v>0</v>
      </c>
      <c r="AQ55" s="204">
        <v>0</v>
      </c>
      <c r="AR55" s="204">
        <v>0</v>
      </c>
      <c r="AS55" s="204">
        <v>0</v>
      </c>
      <c r="AT55">
        <v>0</v>
      </c>
      <c r="AU55">
        <v>0</v>
      </c>
      <c r="AV55" s="204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>
        <v>0</v>
      </c>
      <c r="AA56" s="204">
        <v>0</v>
      </c>
      <c r="AB56" s="204">
        <v>0</v>
      </c>
      <c r="AC56" s="204">
        <v>0</v>
      </c>
      <c r="AD56" s="204">
        <v>0</v>
      </c>
      <c r="AE56" s="204">
        <v>10.029999999999999</v>
      </c>
      <c r="AF56" s="204">
        <v>0</v>
      </c>
      <c r="AG56" s="204">
        <v>0</v>
      </c>
      <c r="AH56" s="204">
        <v>0</v>
      </c>
      <c r="AI56" s="204">
        <v>4.92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>
        <v>0</v>
      </c>
      <c r="AP56" s="204">
        <v>0</v>
      </c>
      <c r="AQ56" s="204">
        <v>0</v>
      </c>
      <c r="AR56" s="204">
        <v>0</v>
      </c>
      <c r="AS56" s="204">
        <v>0</v>
      </c>
      <c r="AT56">
        <v>0</v>
      </c>
      <c r="AU56">
        <v>0</v>
      </c>
      <c r="AV56" s="204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>
        <v>0</v>
      </c>
      <c r="AA57" s="204">
        <v>0</v>
      </c>
      <c r="AB57" s="204">
        <v>0</v>
      </c>
      <c r="AC57" s="204">
        <v>0</v>
      </c>
      <c r="AD57" s="204">
        <v>0</v>
      </c>
      <c r="AE57" s="204">
        <v>10.029999999999999</v>
      </c>
      <c r="AF57" s="204">
        <v>0</v>
      </c>
      <c r="AG57" s="204">
        <v>0</v>
      </c>
      <c r="AH57" s="204">
        <v>0</v>
      </c>
      <c r="AI57" s="204">
        <v>4.92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>
        <v>0</v>
      </c>
      <c r="AP57" s="204">
        <v>0</v>
      </c>
      <c r="AQ57" s="204">
        <v>0</v>
      </c>
      <c r="AR57" s="204">
        <v>0</v>
      </c>
      <c r="AS57" s="204">
        <v>0</v>
      </c>
      <c r="AT57">
        <v>0</v>
      </c>
      <c r="AU57">
        <v>0</v>
      </c>
      <c r="AV57" s="204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204">
        <v>0</v>
      </c>
      <c r="Z58">
        <v>0</v>
      </c>
      <c r="AA58" s="204">
        <v>0</v>
      </c>
      <c r="AB58" s="204">
        <v>0</v>
      </c>
      <c r="AC58" s="204">
        <v>0</v>
      </c>
      <c r="AD58" s="204">
        <v>0</v>
      </c>
      <c r="AE58" s="204">
        <v>10.029999999999999</v>
      </c>
      <c r="AF58" s="204">
        <v>0</v>
      </c>
      <c r="AG58" s="204">
        <v>0</v>
      </c>
      <c r="AH58" s="204">
        <v>0</v>
      </c>
      <c r="AI58" s="204">
        <v>4.92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>
        <v>0</v>
      </c>
      <c r="AP58" s="204">
        <v>0</v>
      </c>
      <c r="AQ58" s="204">
        <v>0</v>
      </c>
      <c r="AR58" s="204">
        <v>0</v>
      </c>
      <c r="AS58" s="204">
        <v>0</v>
      </c>
      <c r="AT58">
        <v>0</v>
      </c>
      <c r="AU58">
        <v>0</v>
      </c>
      <c r="AV58" s="204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0</v>
      </c>
      <c r="Y59" s="204">
        <v>0</v>
      </c>
      <c r="Z59">
        <v>0</v>
      </c>
      <c r="AA59" s="204">
        <v>0</v>
      </c>
      <c r="AB59" s="204">
        <v>0</v>
      </c>
      <c r="AC59" s="204">
        <v>0</v>
      </c>
      <c r="AD59" s="204">
        <v>0</v>
      </c>
      <c r="AE59" s="204">
        <v>9.84</v>
      </c>
      <c r="AF59" s="204">
        <v>0</v>
      </c>
      <c r="AG59" s="204">
        <v>0</v>
      </c>
      <c r="AH59" s="204">
        <v>0</v>
      </c>
      <c r="AI59" s="204">
        <v>4.54</v>
      </c>
      <c r="AJ59" s="204">
        <v>0.73</v>
      </c>
      <c r="AK59" s="204">
        <v>0</v>
      </c>
      <c r="AL59" s="204">
        <v>0</v>
      </c>
      <c r="AM59" s="204">
        <v>0</v>
      </c>
      <c r="AN59" s="204">
        <v>0</v>
      </c>
      <c r="AO59">
        <v>0</v>
      </c>
      <c r="AP59" s="204">
        <v>0</v>
      </c>
      <c r="AQ59" s="204">
        <v>0</v>
      </c>
      <c r="AR59" s="204">
        <v>0</v>
      </c>
      <c r="AS59" s="204">
        <v>0</v>
      </c>
      <c r="AT59">
        <v>0</v>
      </c>
      <c r="AU59">
        <v>0</v>
      </c>
      <c r="AV59" s="204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0</v>
      </c>
      <c r="Z60">
        <v>0</v>
      </c>
      <c r="AA60" s="204">
        <v>0</v>
      </c>
      <c r="AB60" s="204">
        <v>0</v>
      </c>
      <c r="AC60" s="204">
        <v>0</v>
      </c>
      <c r="AD60" s="204">
        <v>0</v>
      </c>
      <c r="AE60" s="204">
        <v>9.84</v>
      </c>
      <c r="AF60" s="204">
        <v>0</v>
      </c>
      <c r="AG60" s="204">
        <v>0</v>
      </c>
      <c r="AH60" s="204">
        <v>0</v>
      </c>
      <c r="AI60" s="204">
        <v>4.54</v>
      </c>
      <c r="AJ60" s="204">
        <v>0.73</v>
      </c>
      <c r="AK60" s="204">
        <v>0</v>
      </c>
      <c r="AL60" s="204">
        <v>0</v>
      </c>
      <c r="AM60" s="204">
        <v>0</v>
      </c>
      <c r="AN60" s="204">
        <v>0</v>
      </c>
      <c r="AO60">
        <v>0</v>
      </c>
      <c r="AP60" s="204">
        <v>0</v>
      </c>
      <c r="AQ60" s="204">
        <v>0</v>
      </c>
      <c r="AR60" s="204">
        <v>0</v>
      </c>
      <c r="AS60" s="204">
        <v>0</v>
      </c>
      <c r="AT60">
        <v>0</v>
      </c>
      <c r="AU60">
        <v>0</v>
      </c>
      <c r="AV60" s="204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0</v>
      </c>
      <c r="Z61">
        <v>0</v>
      </c>
      <c r="AA61" s="204">
        <v>0</v>
      </c>
      <c r="AB61" s="204">
        <v>0</v>
      </c>
      <c r="AC61" s="204">
        <v>0</v>
      </c>
      <c r="AD61" s="204">
        <v>0</v>
      </c>
      <c r="AE61" s="204">
        <v>9.84</v>
      </c>
      <c r="AF61" s="204">
        <v>0</v>
      </c>
      <c r="AG61" s="204">
        <v>0</v>
      </c>
      <c r="AH61" s="204">
        <v>0</v>
      </c>
      <c r="AI61" s="204">
        <v>4.54</v>
      </c>
      <c r="AJ61" s="204">
        <v>0.73</v>
      </c>
      <c r="AK61" s="204">
        <v>0</v>
      </c>
      <c r="AL61" s="204">
        <v>0</v>
      </c>
      <c r="AM61" s="204">
        <v>0</v>
      </c>
      <c r="AN61" s="204">
        <v>0</v>
      </c>
      <c r="AO61">
        <v>0</v>
      </c>
      <c r="AP61" s="204">
        <v>0</v>
      </c>
      <c r="AQ61" s="204">
        <v>0</v>
      </c>
      <c r="AR61" s="204">
        <v>0</v>
      </c>
      <c r="AS61" s="204">
        <v>0</v>
      </c>
      <c r="AT61">
        <v>0</v>
      </c>
      <c r="AU61">
        <v>0</v>
      </c>
      <c r="AV61" s="204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0</v>
      </c>
      <c r="Z62">
        <v>0</v>
      </c>
      <c r="AA62" s="204">
        <v>0</v>
      </c>
      <c r="AB62" s="204">
        <v>0</v>
      </c>
      <c r="AC62" s="204">
        <v>0</v>
      </c>
      <c r="AD62" s="204">
        <v>0</v>
      </c>
      <c r="AE62" s="204">
        <v>9.84</v>
      </c>
      <c r="AF62" s="204">
        <v>0</v>
      </c>
      <c r="AG62" s="204">
        <v>0</v>
      </c>
      <c r="AH62" s="204">
        <v>0</v>
      </c>
      <c r="AI62" s="204">
        <v>4.54</v>
      </c>
      <c r="AJ62" s="204">
        <v>0.73</v>
      </c>
      <c r="AK62" s="204">
        <v>0</v>
      </c>
      <c r="AL62" s="204">
        <v>0</v>
      </c>
      <c r="AM62" s="204">
        <v>0</v>
      </c>
      <c r="AN62" s="204">
        <v>0</v>
      </c>
      <c r="AO62">
        <v>0</v>
      </c>
      <c r="AP62" s="204">
        <v>0</v>
      </c>
      <c r="AQ62" s="204">
        <v>0</v>
      </c>
      <c r="AR62" s="204">
        <v>0</v>
      </c>
      <c r="AS62" s="204">
        <v>0</v>
      </c>
      <c r="AT62">
        <v>0</v>
      </c>
      <c r="AU62">
        <v>0</v>
      </c>
      <c r="AV62" s="204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>
        <v>0</v>
      </c>
      <c r="AA63" s="204">
        <v>0</v>
      </c>
      <c r="AB63" s="204">
        <v>0</v>
      </c>
      <c r="AC63" s="204">
        <v>0</v>
      </c>
      <c r="AD63" s="204">
        <v>0</v>
      </c>
      <c r="AE63" s="204">
        <v>9.84</v>
      </c>
      <c r="AF63" s="204">
        <v>0</v>
      </c>
      <c r="AG63" s="204">
        <v>0</v>
      </c>
      <c r="AH63" s="204">
        <v>0</v>
      </c>
      <c r="AI63" s="204">
        <v>4.54</v>
      </c>
      <c r="AJ63" s="204">
        <v>0.73</v>
      </c>
      <c r="AK63" s="204">
        <v>0</v>
      </c>
      <c r="AL63" s="204">
        <v>0</v>
      </c>
      <c r="AM63" s="204">
        <v>0</v>
      </c>
      <c r="AN63" s="204">
        <v>0</v>
      </c>
      <c r="AO63">
        <v>0</v>
      </c>
      <c r="AP63" s="204">
        <v>0</v>
      </c>
      <c r="AQ63" s="204">
        <v>0</v>
      </c>
      <c r="AR63" s="204">
        <v>0</v>
      </c>
      <c r="AS63" s="204">
        <v>0</v>
      </c>
      <c r="AT63">
        <v>0</v>
      </c>
      <c r="AU63">
        <v>0</v>
      </c>
      <c r="AV63" s="204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0</v>
      </c>
      <c r="Z64">
        <v>0</v>
      </c>
      <c r="AA64" s="204">
        <v>0</v>
      </c>
      <c r="AB64" s="204">
        <v>0</v>
      </c>
      <c r="AC64" s="204">
        <v>0</v>
      </c>
      <c r="AD64" s="204">
        <v>0</v>
      </c>
      <c r="AE64" s="204">
        <v>9.84</v>
      </c>
      <c r="AF64" s="204">
        <v>0</v>
      </c>
      <c r="AG64" s="204">
        <v>0</v>
      </c>
      <c r="AH64" s="204">
        <v>0</v>
      </c>
      <c r="AI64" s="204">
        <v>4.54</v>
      </c>
      <c r="AJ64" s="204">
        <v>0.73</v>
      </c>
      <c r="AK64" s="204">
        <v>0</v>
      </c>
      <c r="AL64" s="204">
        <v>0</v>
      </c>
      <c r="AM64" s="204">
        <v>0</v>
      </c>
      <c r="AN64" s="204">
        <v>0</v>
      </c>
      <c r="AO64">
        <v>0</v>
      </c>
      <c r="AP64" s="204">
        <v>0</v>
      </c>
      <c r="AQ64" s="204">
        <v>0</v>
      </c>
      <c r="AR64" s="204">
        <v>0</v>
      </c>
      <c r="AS64" s="204">
        <v>0</v>
      </c>
      <c r="AT64">
        <v>0</v>
      </c>
      <c r="AU64">
        <v>0</v>
      </c>
      <c r="AV64" s="204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>
        <v>0</v>
      </c>
      <c r="AA65" s="204">
        <v>0</v>
      </c>
      <c r="AB65" s="204">
        <v>0</v>
      </c>
      <c r="AC65" s="204">
        <v>0</v>
      </c>
      <c r="AD65" s="204">
        <v>0</v>
      </c>
      <c r="AE65" s="204">
        <v>9.7200000000000006</v>
      </c>
      <c r="AF65" s="204">
        <v>0</v>
      </c>
      <c r="AG65" s="204">
        <v>0</v>
      </c>
      <c r="AH65" s="204">
        <v>0</v>
      </c>
      <c r="AI65" s="204">
        <v>5.29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>
        <v>0</v>
      </c>
      <c r="AP65" s="204">
        <v>0</v>
      </c>
      <c r="AQ65" s="204">
        <v>0</v>
      </c>
      <c r="AR65" s="204">
        <v>0</v>
      </c>
      <c r="AS65" s="204">
        <v>0</v>
      </c>
      <c r="AT65">
        <v>0</v>
      </c>
      <c r="AU65">
        <v>0</v>
      </c>
      <c r="AV65" s="204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0</v>
      </c>
      <c r="Z66">
        <v>0</v>
      </c>
      <c r="AA66" s="204">
        <v>0</v>
      </c>
      <c r="AB66" s="204">
        <v>0</v>
      </c>
      <c r="AC66" s="204">
        <v>0</v>
      </c>
      <c r="AD66" s="204">
        <v>0</v>
      </c>
      <c r="AE66" s="204">
        <v>9.7200000000000006</v>
      </c>
      <c r="AF66" s="204">
        <v>0</v>
      </c>
      <c r="AG66" s="204">
        <v>0</v>
      </c>
      <c r="AH66" s="204">
        <v>0</v>
      </c>
      <c r="AI66" s="204">
        <v>5.29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>
        <v>0</v>
      </c>
      <c r="AP66" s="204">
        <v>0</v>
      </c>
      <c r="AQ66" s="204">
        <v>0</v>
      </c>
      <c r="AR66" s="204">
        <v>0</v>
      </c>
      <c r="AS66" s="204">
        <v>0</v>
      </c>
      <c r="AT66">
        <v>0</v>
      </c>
      <c r="AU66">
        <v>0</v>
      </c>
      <c r="AV66" s="204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>
        <v>0</v>
      </c>
      <c r="AA67" s="204">
        <v>0</v>
      </c>
      <c r="AB67" s="204">
        <v>0</v>
      </c>
      <c r="AC67" s="204">
        <v>0</v>
      </c>
      <c r="AD67" s="204">
        <v>0</v>
      </c>
      <c r="AE67" s="204">
        <v>9.7200000000000006</v>
      </c>
      <c r="AF67" s="204">
        <v>0</v>
      </c>
      <c r="AG67" s="204">
        <v>0</v>
      </c>
      <c r="AH67" s="204">
        <v>0</v>
      </c>
      <c r="AI67" s="204">
        <v>5.29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>
        <v>0</v>
      </c>
      <c r="AP67" s="204">
        <v>0</v>
      </c>
      <c r="AQ67" s="204">
        <v>0</v>
      </c>
      <c r="AR67" s="204">
        <v>0</v>
      </c>
      <c r="AS67" s="204">
        <v>0</v>
      </c>
      <c r="AT67">
        <v>0</v>
      </c>
      <c r="AU67">
        <v>0</v>
      </c>
      <c r="AV67" s="204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>
        <v>0</v>
      </c>
      <c r="AA68" s="204">
        <v>0</v>
      </c>
      <c r="AB68" s="204">
        <v>0</v>
      </c>
      <c r="AC68" s="204">
        <v>0</v>
      </c>
      <c r="AD68" s="204">
        <v>0</v>
      </c>
      <c r="AE68" s="204">
        <v>9.7200000000000006</v>
      </c>
      <c r="AF68" s="204">
        <v>0</v>
      </c>
      <c r="AG68" s="204">
        <v>0</v>
      </c>
      <c r="AH68" s="204">
        <v>0</v>
      </c>
      <c r="AI68" s="204">
        <v>5.29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>
        <v>0</v>
      </c>
      <c r="AP68" s="204">
        <v>0</v>
      </c>
      <c r="AQ68" s="204">
        <v>0</v>
      </c>
      <c r="AR68" s="204">
        <v>0</v>
      </c>
      <c r="AS68" s="204">
        <v>0</v>
      </c>
      <c r="AT68">
        <v>0</v>
      </c>
      <c r="AU68">
        <v>0</v>
      </c>
      <c r="AV68" s="204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>
        <v>0</v>
      </c>
      <c r="AA69" s="204">
        <v>0</v>
      </c>
      <c r="AB69" s="204">
        <v>0</v>
      </c>
      <c r="AC69" s="204">
        <v>0</v>
      </c>
      <c r="AD69" s="204">
        <v>0</v>
      </c>
      <c r="AE69" s="204">
        <v>9.7200000000000006</v>
      </c>
      <c r="AF69" s="204">
        <v>0</v>
      </c>
      <c r="AG69" s="204">
        <v>0</v>
      </c>
      <c r="AH69" s="204">
        <v>0</v>
      </c>
      <c r="AI69" s="204">
        <v>5.29</v>
      </c>
      <c r="AJ69" s="204">
        <v>0</v>
      </c>
      <c r="AK69" s="204">
        <v>0</v>
      </c>
      <c r="AL69" s="204">
        <v>0</v>
      </c>
      <c r="AM69" s="204">
        <v>0</v>
      </c>
      <c r="AN69" s="204">
        <v>0</v>
      </c>
      <c r="AO69">
        <v>0</v>
      </c>
      <c r="AP69" s="204">
        <v>0</v>
      </c>
      <c r="AQ69" s="204">
        <v>0</v>
      </c>
      <c r="AR69" s="204">
        <v>0</v>
      </c>
      <c r="AS69" s="204">
        <v>0</v>
      </c>
      <c r="AT69">
        <v>0</v>
      </c>
      <c r="AU69">
        <v>0</v>
      </c>
      <c r="AV69" s="204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>
        <v>0</v>
      </c>
      <c r="AA70" s="204">
        <v>0</v>
      </c>
      <c r="AB70" s="204">
        <v>0</v>
      </c>
      <c r="AC70" s="204">
        <v>0</v>
      </c>
      <c r="AD70" s="204">
        <v>0</v>
      </c>
      <c r="AE70" s="204">
        <v>9.7200000000000006</v>
      </c>
      <c r="AF70" s="204">
        <v>0</v>
      </c>
      <c r="AG70" s="204">
        <v>0</v>
      </c>
      <c r="AH70" s="204">
        <v>0</v>
      </c>
      <c r="AI70" s="204">
        <v>5.29</v>
      </c>
      <c r="AJ70" s="204">
        <v>0</v>
      </c>
      <c r="AK70" s="204">
        <v>0</v>
      </c>
      <c r="AL70" s="204">
        <v>0</v>
      </c>
      <c r="AM70" s="204">
        <v>0</v>
      </c>
      <c r="AN70" s="204">
        <v>0</v>
      </c>
      <c r="AO70">
        <v>0</v>
      </c>
      <c r="AP70" s="204">
        <v>0</v>
      </c>
      <c r="AQ70" s="204">
        <v>0</v>
      </c>
      <c r="AR70" s="204">
        <v>0</v>
      </c>
      <c r="AS70" s="204">
        <v>0</v>
      </c>
      <c r="AT70">
        <v>0</v>
      </c>
      <c r="AU70">
        <v>0</v>
      </c>
      <c r="AV70" s="204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0</v>
      </c>
      <c r="Z71">
        <v>0</v>
      </c>
      <c r="AA71" s="204">
        <v>0</v>
      </c>
      <c r="AB71" s="204">
        <v>0</v>
      </c>
      <c r="AC71" s="204">
        <v>0</v>
      </c>
      <c r="AD71" s="204">
        <v>0</v>
      </c>
      <c r="AE71" s="204">
        <v>9.7200000000000006</v>
      </c>
      <c r="AF71" s="204">
        <v>0</v>
      </c>
      <c r="AG71" s="204">
        <v>0</v>
      </c>
      <c r="AH71" s="204">
        <v>0</v>
      </c>
      <c r="AI71" s="204">
        <v>5.29</v>
      </c>
      <c r="AJ71" s="204">
        <v>0</v>
      </c>
      <c r="AK71" s="204">
        <v>0</v>
      </c>
      <c r="AL71" s="204">
        <v>0</v>
      </c>
      <c r="AM71" s="204">
        <v>0</v>
      </c>
      <c r="AN71" s="204">
        <v>0</v>
      </c>
      <c r="AO71">
        <v>0</v>
      </c>
      <c r="AP71" s="204">
        <v>0</v>
      </c>
      <c r="AQ71" s="204">
        <v>0</v>
      </c>
      <c r="AR71" s="204">
        <v>0</v>
      </c>
      <c r="AS71" s="204">
        <v>0</v>
      </c>
      <c r="AT71">
        <v>0</v>
      </c>
      <c r="AU71">
        <v>0</v>
      </c>
      <c r="AV71" s="204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>
        <v>0</v>
      </c>
      <c r="AA72" s="204">
        <v>0</v>
      </c>
      <c r="AB72" s="204">
        <v>0</v>
      </c>
      <c r="AC72" s="204">
        <v>0</v>
      </c>
      <c r="AD72" s="204">
        <v>0</v>
      </c>
      <c r="AE72" s="204">
        <v>9.7200000000000006</v>
      </c>
      <c r="AF72" s="204">
        <v>0</v>
      </c>
      <c r="AG72" s="204">
        <v>0</v>
      </c>
      <c r="AH72" s="204">
        <v>0</v>
      </c>
      <c r="AI72" s="204">
        <v>5.29</v>
      </c>
      <c r="AJ72" s="204">
        <v>0</v>
      </c>
      <c r="AK72" s="204">
        <v>0</v>
      </c>
      <c r="AL72" s="204">
        <v>0</v>
      </c>
      <c r="AM72" s="204">
        <v>0</v>
      </c>
      <c r="AN72" s="204">
        <v>0</v>
      </c>
      <c r="AO72">
        <v>0</v>
      </c>
      <c r="AP72" s="204">
        <v>0</v>
      </c>
      <c r="AQ72" s="204">
        <v>0</v>
      </c>
      <c r="AR72" s="204">
        <v>0</v>
      </c>
      <c r="AS72" s="204">
        <v>0</v>
      </c>
      <c r="AT72">
        <v>0</v>
      </c>
      <c r="AU72">
        <v>0</v>
      </c>
      <c r="AV72" s="204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>
        <v>0</v>
      </c>
      <c r="AA73" s="204">
        <v>0</v>
      </c>
      <c r="AB73" s="204">
        <v>0</v>
      </c>
      <c r="AC73" s="204">
        <v>0</v>
      </c>
      <c r="AD73" s="204">
        <v>0</v>
      </c>
      <c r="AE73" s="204">
        <v>9.7200000000000006</v>
      </c>
      <c r="AF73" s="204">
        <v>0</v>
      </c>
      <c r="AG73" s="204">
        <v>0</v>
      </c>
      <c r="AH73" s="204">
        <v>0</v>
      </c>
      <c r="AI73" s="204">
        <v>4.92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>
        <v>0</v>
      </c>
      <c r="AP73" s="204">
        <v>0</v>
      </c>
      <c r="AQ73" s="204">
        <v>0</v>
      </c>
      <c r="AR73" s="204">
        <v>0</v>
      </c>
      <c r="AS73" s="204">
        <v>0</v>
      </c>
      <c r="AT73">
        <v>0</v>
      </c>
      <c r="AU73">
        <v>0</v>
      </c>
      <c r="AV73" s="204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0</v>
      </c>
      <c r="Z74">
        <v>0</v>
      </c>
      <c r="AA74" s="204">
        <v>0</v>
      </c>
      <c r="AB74" s="204">
        <v>0</v>
      </c>
      <c r="AC74" s="204">
        <v>0</v>
      </c>
      <c r="AD74" s="204">
        <v>0</v>
      </c>
      <c r="AE74" s="204">
        <v>9.7200000000000006</v>
      </c>
      <c r="AF74" s="204">
        <v>0</v>
      </c>
      <c r="AG74" s="204">
        <v>0</v>
      </c>
      <c r="AH74" s="204">
        <v>0</v>
      </c>
      <c r="AI74" s="204">
        <v>4.92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>
        <v>0</v>
      </c>
      <c r="AP74" s="204">
        <v>0</v>
      </c>
      <c r="AQ74" s="204">
        <v>0</v>
      </c>
      <c r="AR74" s="204">
        <v>0</v>
      </c>
      <c r="AS74" s="204">
        <v>0</v>
      </c>
      <c r="AT74">
        <v>0</v>
      </c>
      <c r="AU74">
        <v>0</v>
      </c>
      <c r="AV74" s="204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0</v>
      </c>
      <c r="Z75">
        <v>0</v>
      </c>
      <c r="AA75" s="204">
        <v>0</v>
      </c>
      <c r="AB75" s="204">
        <v>0</v>
      </c>
      <c r="AC75" s="204">
        <v>0</v>
      </c>
      <c r="AD75" s="204">
        <v>0</v>
      </c>
      <c r="AE75" s="204">
        <v>9.73</v>
      </c>
      <c r="AF75" s="204">
        <v>0</v>
      </c>
      <c r="AG75" s="204">
        <v>0</v>
      </c>
      <c r="AH75" s="204">
        <v>0</v>
      </c>
      <c r="AI75" s="204">
        <v>4.92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>
        <v>0</v>
      </c>
      <c r="AP75" s="204">
        <v>0</v>
      </c>
      <c r="AQ75" s="204">
        <v>0</v>
      </c>
      <c r="AR75" s="204">
        <v>0</v>
      </c>
      <c r="AS75" s="204">
        <v>0</v>
      </c>
      <c r="AT75">
        <v>0</v>
      </c>
      <c r="AU75">
        <v>0</v>
      </c>
      <c r="AV75" s="204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>
        <v>0</v>
      </c>
      <c r="AA76" s="204">
        <v>0</v>
      </c>
      <c r="AB76" s="204">
        <v>0</v>
      </c>
      <c r="AC76" s="204">
        <v>0</v>
      </c>
      <c r="AD76" s="204">
        <v>0</v>
      </c>
      <c r="AE76" s="204">
        <v>9.73</v>
      </c>
      <c r="AF76" s="204">
        <v>0</v>
      </c>
      <c r="AG76" s="204">
        <v>0</v>
      </c>
      <c r="AH76" s="204">
        <v>0</v>
      </c>
      <c r="AI76" s="204">
        <v>4.92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>
        <v>0</v>
      </c>
      <c r="AP76" s="204">
        <v>0</v>
      </c>
      <c r="AQ76" s="204">
        <v>0</v>
      </c>
      <c r="AR76" s="204">
        <v>0</v>
      </c>
      <c r="AS76" s="204">
        <v>0</v>
      </c>
      <c r="AT76">
        <v>0</v>
      </c>
      <c r="AU76">
        <v>0</v>
      </c>
      <c r="AV76" s="204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0</v>
      </c>
      <c r="Z77">
        <v>0</v>
      </c>
      <c r="AA77" s="204">
        <v>0</v>
      </c>
      <c r="AB77" s="204">
        <v>0</v>
      </c>
      <c r="AC77" s="204">
        <v>0</v>
      </c>
      <c r="AD77" s="204">
        <v>0</v>
      </c>
      <c r="AE77" s="204">
        <v>9.73</v>
      </c>
      <c r="AF77" s="204">
        <v>0</v>
      </c>
      <c r="AG77" s="204">
        <v>0</v>
      </c>
      <c r="AH77" s="204">
        <v>0</v>
      </c>
      <c r="AI77" s="204">
        <v>4.92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>
        <v>0</v>
      </c>
      <c r="AP77" s="204">
        <v>0</v>
      </c>
      <c r="AQ77" s="204">
        <v>0</v>
      </c>
      <c r="AR77" s="204">
        <v>0</v>
      </c>
      <c r="AS77" s="204">
        <v>0</v>
      </c>
      <c r="AT77">
        <v>0</v>
      </c>
      <c r="AU77">
        <v>0</v>
      </c>
      <c r="AV77" s="204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0</v>
      </c>
      <c r="Z78">
        <v>0</v>
      </c>
      <c r="AA78" s="204">
        <v>0</v>
      </c>
      <c r="AB78" s="204">
        <v>0</v>
      </c>
      <c r="AC78" s="204">
        <v>0</v>
      </c>
      <c r="AD78" s="204">
        <v>0</v>
      </c>
      <c r="AE78" s="204">
        <v>9.73</v>
      </c>
      <c r="AF78" s="204">
        <v>0</v>
      </c>
      <c r="AG78" s="204">
        <v>0</v>
      </c>
      <c r="AH78" s="204">
        <v>0</v>
      </c>
      <c r="AI78" s="204">
        <v>4.92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>
        <v>0</v>
      </c>
      <c r="AP78" s="204">
        <v>0</v>
      </c>
      <c r="AQ78" s="204">
        <v>0</v>
      </c>
      <c r="AR78" s="204">
        <v>0</v>
      </c>
      <c r="AS78" s="204">
        <v>0</v>
      </c>
      <c r="AT78">
        <v>0</v>
      </c>
      <c r="AU78">
        <v>0</v>
      </c>
      <c r="AV78" s="204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  <c r="W79" s="204">
        <v>0</v>
      </c>
      <c r="X79" s="204">
        <v>0</v>
      </c>
      <c r="Y79" s="204">
        <v>0</v>
      </c>
      <c r="Z79">
        <v>0</v>
      </c>
      <c r="AA79" s="204">
        <v>0</v>
      </c>
      <c r="AB79" s="204">
        <v>0</v>
      </c>
      <c r="AC79" s="204">
        <v>0</v>
      </c>
      <c r="AD79" s="204">
        <v>0</v>
      </c>
      <c r="AE79" s="204">
        <v>9.73</v>
      </c>
      <c r="AF79" s="204">
        <v>0</v>
      </c>
      <c r="AG79" s="204">
        <v>0</v>
      </c>
      <c r="AH79" s="204">
        <v>0</v>
      </c>
      <c r="AI79" s="204">
        <v>4.92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>
        <v>0</v>
      </c>
      <c r="AP79" s="204">
        <v>0</v>
      </c>
      <c r="AQ79" s="204">
        <v>0</v>
      </c>
      <c r="AR79" s="204">
        <v>0</v>
      </c>
      <c r="AS79" s="204">
        <v>0</v>
      </c>
      <c r="AT79">
        <v>0</v>
      </c>
      <c r="AU79">
        <v>0</v>
      </c>
      <c r="AV79" s="204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>
        <v>0</v>
      </c>
      <c r="AA80" s="204">
        <v>0</v>
      </c>
      <c r="AB80" s="204">
        <v>0</v>
      </c>
      <c r="AC80" s="204">
        <v>0</v>
      </c>
      <c r="AD80" s="204">
        <v>0</v>
      </c>
      <c r="AE80" s="204">
        <v>9.73</v>
      </c>
      <c r="AF80" s="204">
        <v>0</v>
      </c>
      <c r="AG80" s="204">
        <v>0</v>
      </c>
      <c r="AH80" s="204">
        <v>0</v>
      </c>
      <c r="AI80" s="204">
        <v>4.92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>
        <v>0</v>
      </c>
      <c r="AP80" s="204">
        <v>0</v>
      </c>
      <c r="AQ80" s="204">
        <v>0</v>
      </c>
      <c r="AR80" s="204">
        <v>0</v>
      </c>
      <c r="AS80" s="204">
        <v>0</v>
      </c>
      <c r="AT80">
        <v>0</v>
      </c>
      <c r="AU80">
        <v>0</v>
      </c>
      <c r="AV80" s="204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  <c r="T81" s="204">
        <v>0</v>
      </c>
      <c r="U81" s="204">
        <v>0</v>
      </c>
      <c r="V81" s="204">
        <v>0</v>
      </c>
      <c r="W81" s="204">
        <v>0</v>
      </c>
      <c r="X81" s="204">
        <v>0</v>
      </c>
      <c r="Y81" s="204">
        <v>0</v>
      </c>
      <c r="Z81">
        <v>0</v>
      </c>
      <c r="AA81" s="204">
        <v>0</v>
      </c>
      <c r="AB81" s="204">
        <v>0</v>
      </c>
      <c r="AC81" s="204">
        <v>0</v>
      </c>
      <c r="AD81" s="204">
        <v>0</v>
      </c>
      <c r="AE81" s="204">
        <v>9.73</v>
      </c>
      <c r="AF81" s="204">
        <v>0</v>
      </c>
      <c r="AG81" s="204">
        <v>0</v>
      </c>
      <c r="AH81" s="204">
        <v>0</v>
      </c>
      <c r="AI81" s="204">
        <v>4.92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>
        <v>0</v>
      </c>
      <c r="AP81" s="204">
        <v>0</v>
      </c>
      <c r="AQ81" s="204">
        <v>0</v>
      </c>
      <c r="AR81" s="204">
        <v>0</v>
      </c>
      <c r="AS81" s="204">
        <v>0</v>
      </c>
      <c r="AT81">
        <v>0</v>
      </c>
      <c r="AU81">
        <v>0</v>
      </c>
      <c r="AV81" s="204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0</v>
      </c>
      <c r="Z82">
        <v>0</v>
      </c>
      <c r="AA82" s="204">
        <v>0</v>
      </c>
      <c r="AB82" s="204">
        <v>0</v>
      </c>
      <c r="AC82" s="204">
        <v>0</v>
      </c>
      <c r="AD82" s="204">
        <v>0</v>
      </c>
      <c r="AE82" s="204">
        <v>9.73</v>
      </c>
      <c r="AF82" s="204">
        <v>0</v>
      </c>
      <c r="AG82" s="204">
        <v>0</v>
      </c>
      <c r="AH82" s="204">
        <v>0</v>
      </c>
      <c r="AI82" s="204">
        <v>4.92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>
        <v>0</v>
      </c>
      <c r="AP82" s="204">
        <v>0</v>
      </c>
      <c r="AQ82" s="204">
        <v>0</v>
      </c>
      <c r="AR82" s="204">
        <v>0</v>
      </c>
      <c r="AS82" s="204">
        <v>0</v>
      </c>
      <c r="AT82">
        <v>0</v>
      </c>
      <c r="AU82">
        <v>0</v>
      </c>
      <c r="AV82" s="204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>
        <v>0</v>
      </c>
      <c r="AA83" s="204">
        <v>0</v>
      </c>
      <c r="AB83" s="204">
        <v>0</v>
      </c>
      <c r="AC83" s="204">
        <v>0</v>
      </c>
      <c r="AD83" s="204">
        <v>0</v>
      </c>
      <c r="AE83" s="204">
        <v>9.73</v>
      </c>
      <c r="AF83" s="204">
        <v>0</v>
      </c>
      <c r="AG83" s="204">
        <v>0</v>
      </c>
      <c r="AH83" s="204">
        <v>0</v>
      </c>
      <c r="AI83" s="204">
        <v>4.92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>
        <v>0</v>
      </c>
      <c r="AP83" s="204">
        <v>0</v>
      </c>
      <c r="AQ83" s="204">
        <v>0</v>
      </c>
      <c r="AR83" s="204">
        <v>0</v>
      </c>
      <c r="AS83" s="204">
        <v>0</v>
      </c>
      <c r="AT83">
        <v>0</v>
      </c>
      <c r="AU83">
        <v>0</v>
      </c>
      <c r="AV83" s="204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>
        <v>0</v>
      </c>
      <c r="AA84" s="204">
        <v>0</v>
      </c>
      <c r="AB84" s="204">
        <v>0</v>
      </c>
      <c r="AC84" s="204">
        <v>0</v>
      </c>
      <c r="AD84" s="204">
        <v>0</v>
      </c>
      <c r="AE84" s="204">
        <v>9.73</v>
      </c>
      <c r="AF84" s="204">
        <v>0</v>
      </c>
      <c r="AG84" s="204">
        <v>0</v>
      </c>
      <c r="AH84" s="204">
        <v>0</v>
      </c>
      <c r="AI84" s="204">
        <v>4.92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>
        <v>0</v>
      </c>
      <c r="AP84" s="204">
        <v>0</v>
      </c>
      <c r="AQ84" s="204">
        <v>0</v>
      </c>
      <c r="AR84" s="204">
        <v>0</v>
      </c>
      <c r="AS84" s="204">
        <v>0</v>
      </c>
      <c r="AT84">
        <v>0</v>
      </c>
      <c r="AU84">
        <v>0</v>
      </c>
      <c r="AV84" s="204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>
        <v>0</v>
      </c>
      <c r="AA85" s="204">
        <v>0</v>
      </c>
      <c r="AB85" s="204">
        <v>0</v>
      </c>
      <c r="AC85" s="204">
        <v>0</v>
      </c>
      <c r="AD85" s="204">
        <v>0</v>
      </c>
      <c r="AE85" s="204">
        <v>9.73</v>
      </c>
      <c r="AF85" s="204">
        <v>0</v>
      </c>
      <c r="AG85" s="204">
        <v>0</v>
      </c>
      <c r="AH85" s="204">
        <v>0</v>
      </c>
      <c r="AI85" s="204">
        <v>4.92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>
        <v>0</v>
      </c>
      <c r="AP85" s="204">
        <v>0</v>
      </c>
      <c r="AQ85" s="204">
        <v>0</v>
      </c>
      <c r="AR85" s="204">
        <v>0</v>
      </c>
      <c r="AS85" s="204">
        <v>0</v>
      </c>
      <c r="AT85">
        <v>0</v>
      </c>
      <c r="AU85">
        <v>0</v>
      </c>
      <c r="AV85" s="204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0</v>
      </c>
      <c r="Z86">
        <v>0</v>
      </c>
      <c r="AA86" s="204">
        <v>0</v>
      </c>
      <c r="AB86" s="204">
        <v>0</v>
      </c>
      <c r="AC86" s="204">
        <v>0</v>
      </c>
      <c r="AD86" s="204">
        <v>0</v>
      </c>
      <c r="AE86" s="204">
        <v>9.73</v>
      </c>
      <c r="AF86" s="204">
        <v>0</v>
      </c>
      <c r="AG86" s="204">
        <v>0</v>
      </c>
      <c r="AH86" s="204">
        <v>0</v>
      </c>
      <c r="AI86" s="204">
        <v>4.92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>
        <v>0</v>
      </c>
      <c r="AP86" s="204">
        <v>0</v>
      </c>
      <c r="AQ86" s="204">
        <v>0</v>
      </c>
      <c r="AR86" s="204">
        <v>0</v>
      </c>
      <c r="AS86" s="204">
        <v>0</v>
      </c>
      <c r="AT86">
        <v>0</v>
      </c>
      <c r="AU86">
        <v>0</v>
      </c>
      <c r="AV86" s="204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>
        <v>0</v>
      </c>
      <c r="AA87" s="204">
        <v>0</v>
      </c>
      <c r="AB87" s="204">
        <v>0</v>
      </c>
      <c r="AC87" s="204">
        <v>0</v>
      </c>
      <c r="AD87" s="204">
        <v>0</v>
      </c>
      <c r="AE87" s="204">
        <v>9.73</v>
      </c>
      <c r="AF87" s="204">
        <v>0</v>
      </c>
      <c r="AG87" s="204">
        <v>0</v>
      </c>
      <c r="AH87" s="204">
        <v>0</v>
      </c>
      <c r="AI87" s="204">
        <v>5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>
        <v>0</v>
      </c>
      <c r="AP87" s="204">
        <v>0</v>
      </c>
      <c r="AQ87" s="204">
        <v>0</v>
      </c>
      <c r="AR87" s="204">
        <v>0</v>
      </c>
      <c r="AS87" s="204">
        <v>0</v>
      </c>
      <c r="AT87">
        <v>0</v>
      </c>
      <c r="AU87">
        <v>0</v>
      </c>
      <c r="AV87" s="204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0</v>
      </c>
      <c r="U88" s="204">
        <v>0</v>
      </c>
      <c r="V88" s="204">
        <v>0</v>
      </c>
      <c r="W88" s="204">
        <v>0</v>
      </c>
      <c r="X88" s="204">
        <v>0</v>
      </c>
      <c r="Y88" s="204">
        <v>0</v>
      </c>
      <c r="Z88">
        <v>0</v>
      </c>
      <c r="AA88" s="204">
        <v>0</v>
      </c>
      <c r="AB88" s="204">
        <v>0</v>
      </c>
      <c r="AC88" s="204">
        <v>0</v>
      </c>
      <c r="AD88" s="204">
        <v>0</v>
      </c>
      <c r="AE88" s="204">
        <v>9.73</v>
      </c>
      <c r="AF88" s="204">
        <v>0</v>
      </c>
      <c r="AG88" s="204">
        <v>0</v>
      </c>
      <c r="AH88" s="204">
        <v>0</v>
      </c>
      <c r="AI88" s="204">
        <v>5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>
        <v>0</v>
      </c>
      <c r="AP88" s="204">
        <v>0</v>
      </c>
      <c r="AQ88" s="204">
        <v>0</v>
      </c>
      <c r="AR88" s="204">
        <v>0</v>
      </c>
      <c r="AS88" s="204">
        <v>0</v>
      </c>
      <c r="AT88">
        <v>0</v>
      </c>
      <c r="AU88">
        <v>0</v>
      </c>
      <c r="AV88" s="204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  <c r="T89" s="204">
        <v>0</v>
      </c>
      <c r="U89" s="204">
        <v>0</v>
      </c>
      <c r="V89" s="204">
        <v>0</v>
      </c>
      <c r="W89" s="204">
        <v>0</v>
      </c>
      <c r="X89" s="204">
        <v>0</v>
      </c>
      <c r="Y89" s="204">
        <v>0</v>
      </c>
      <c r="Z89">
        <v>0</v>
      </c>
      <c r="AA89" s="204">
        <v>0</v>
      </c>
      <c r="AB89" s="204">
        <v>0</v>
      </c>
      <c r="AC89" s="204">
        <v>0</v>
      </c>
      <c r="AD89" s="204">
        <v>0</v>
      </c>
      <c r="AE89" s="204">
        <v>9.73</v>
      </c>
      <c r="AF89" s="204">
        <v>0</v>
      </c>
      <c r="AG89" s="204">
        <v>0</v>
      </c>
      <c r="AH89" s="204">
        <v>0</v>
      </c>
      <c r="AI89" s="204">
        <v>5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>
        <v>0</v>
      </c>
      <c r="AP89" s="204">
        <v>0</v>
      </c>
      <c r="AQ89" s="204">
        <v>0</v>
      </c>
      <c r="AR89" s="204">
        <v>0</v>
      </c>
      <c r="AS89" s="204">
        <v>0</v>
      </c>
      <c r="AT89">
        <v>0</v>
      </c>
      <c r="AU89">
        <v>0</v>
      </c>
      <c r="AV89" s="204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0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  <c r="Q90" s="204">
        <v>0</v>
      </c>
      <c r="R90" s="204">
        <v>0</v>
      </c>
      <c r="S90" s="204">
        <v>0</v>
      </c>
      <c r="T90" s="204">
        <v>0</v>
      </c>
      <c r="U90" s="204">
        <v>0</v>
      </c>
      <c r="V90" s="204">
        <v>0</v>
      </c>
      <c r="W90" s="204">
        <v>0</v>
      </c>
      <c r="X90" s="204">
        <v>0</v>
      </c>
      <c r="Y90" s="204">
        <v>0</v>
      </c>
      <c r="Z90">
        <v>0</v>
      </c>
      <c r="AA90" s="204">
        <v>0</v>
      </c>
      <c r="AB90" s="204">
        <v>0</v>
      </c>
      <c r="AC90" s="204">
        <v>0</v>
      </c>
      <c r="AD90" s="204">
        <v>0</v>
      </c>
      <c r="AE90" s="204">
        <v>9.73</v>
      </c>
      <c r="AF90" s="204">
        <v>0</v>
      </c>
      <c r="AG90" s="204">
        <v>0</v>
      </c>
      <c r="AH90" s="204">
        <v>0</v>
      </c>
      <c r="AI90" s="204">
        <v>5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>
        <v>0</v>
      </c>
      <c r="AP90" s="204">
        <v>0</v>
      </c>
      <c r="AQ90" s="204">
        <v>0</v>
      </c>
      <c r="AR90" s="204">
        <v>0</v>
      </c>
      <c r="AS90" s="204">
        <v>0</v>
      </c>
      <c r="AT90">
        <v>0</v>
      </c>
      <c r="AU90">
        <v>0</v>
      </c>
      <c r="AV90" s="204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0</v>
      </c>
      <c r="L91" s="204">
        <v>0</v>
      </c>
      <c r="M91" s="204">
        <v>0</v>
      </c>
      <c r="N91" s="204">
        <v>0</v>
      </c>
      <c r="O91" s="204">
        <v>0</v>
      </c>
      <c r="P91" s="204">
        <v>0</v>
      </c>
      <c r="Q91" s="204">
        <v>0</v>
      </c>
      <c r="R91" s="204">
        <v>0</v>
      </c>
      <c r="S91" s="204">
        <v>0</v>
      </c>
      <c r="T91" s="204">
        <v>0</v>
      </c>
      <c r="U91" s="204">
        <v>0</v>
      </c>
      <c r="V91" s="204">
        <v>0</v>
      </c>
      <c r="W91" s="204">
        <v>0</v>
      </c>
      <c r="X91" s="204">
        <v>0</v>
      </c>
      <c r="Y91" s="204">
        <v>0</v>
      </c>
      <c r="Z91">
        <v>0</v>
      </c>
      <c r="AA91" s="204">
        <v>0</v>
      </c>
      <c r="AB91" s="204">
        <v>0</v>
      </c>
      <c r="AC91" s="204">
        <v>0</v>
      </c>
      <c r="AD91" s="204">
        <v>0</v>
      </c>
      <c r="AE91" s="204">
        <v>9.73</v>
      </c>
      <c r="AF91" s="204">
        <v>0</v>
      </c>
      <c r="AG91" s="204">
        <v>0</v>
      </c>
      <c r="AH91" s="204">
        <v>0</v>
      </c>
      <c r="AI91" s="204">
        <v>5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>
        <v>0</v>
      </c>
      <c r="AP91" s="204">
        <v>0</v>
      </c>
      <c r="AQ91" s="204">
        <v>0</v>
      </c>
      <c r="AR91" s="204">
        <v>0</v>
      </c>
      <c r="AS91" s="204">
        <v>0</v>
      </c>
      <c r="AT91">
        <v>0</v>
      </c>
      <c r="AU91">
        <v>0</v>
      </c>
      <c r="AV91" s="204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0</v>
      </c>
      <c r="L92" s="204">
        <v>0</v>
      </c>
      <c r="M92" s="204">
        <v>0</v>
      </c>
      <c r="N92" s="204">
        <v>0</v>
      </c>
      <c r="O92" s="204">
        <v>0</v>
      </c>
      <c r="P92" s="204">
        <v>0</v>
      </c>
      <c r="Q92" s="204">
        <v>0</v>
      </c>
      <c r="R92" s="204">
        <v>0</v>
      </c>
      <c r="S92" s="204">
        <v>0</v>
      </c>
      <c r="T92" s="204">
        <v>0</v>
      </c>
      <c r="U92" s="204">
        <v>0</v>
      </c>
      <c r="V92" s="204">
        <v>0</v>
      </c>
      <c r="W92" s="204">
        <v>0</v>
      </c>
      <c r="X92" s="204">
        <v>0</v>
      </c>
      <c r="Y92" s="204">
        <v>0</v>
      </c>
      <c r="Z92">
        <v>0</v>
      </c>
      <c r="AA92" s="204">
        <v>0</v>
      </c>
      <c r="AB92" s="204">
        <v>0</v>
      </c>
      <c r="AC92" s="204">
        <v>0</v>
      </c>
      <c r="AD92" s="204">
        <v>0</v>
      </c>
      <c r="AE92" s="204">
        <v>9.73</v>
      </c>
      <c r="AF92" s="204">
        <v>0</v>
      </c>
      <c r="AG92" s="204">
        <v>0</v>
      </c>
      <c r="AH92" s="204">
        <v>0</v>
      </c>
      <c r="AI92" s="204">
        <v>5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>
        <v>0</v>
      </c>
      <c r="AP92" s="204">
        <v>0</v>
      </c>
      <c r="AQ92" s="204">
        <v>0</v>
      </c>
      <c r="AR92" s="204">
        <v>0</v>
      </c>
      <c r="AS92" s="204">
        <v>0</v>
      </c>
      <c r="AT92">
        <v>0</v>
      </c>
      <c r="AU92">
        <v>0</v>
      </c>
      <c r="AV92" s="204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0</v>
      </c>
      <c r="L93" s="204">
        <v>0</v>
      </c>
      <c r="M93" s="204">
        <v>0</v>
      </c>
      <c r="N93" s="204">
        <v>0</v>
      </c>
      <c r="O93" s="204">
        <v>0</v>
      </c>
      <c r="P93" s="204">
        <v>0</v>
      </c>
      <c r="Q93" s="204">
        <v>0</v>
      </c>
      <c r="R93" s="204">
        <v>0</v>
      </c>
      <c r="S93" s="204">
        <v>0</v>
      </c>
      <c r="T93" s="204">
        <v>0</v>
      </c>
      <c r="U93" s="204">
        <v>0</v>
      </c>
      <c r="V93" s="204">
        <v>0</v>
      </c>
      <c r="W93" s="204">
        <v>0</v>
      </c>
      <c r="X93" s="204">
        <v>0</v>
      </c>
      <c r="Y93" s="204">
        <v>0</v>
      </c>
      <c r="Z93">
        <v>0</v>
      </c>
      <c r="AA93" s="204">
        <v>0</v>
      </c>
      <c r="AB93" s="204">
        <v>0</v>
      </c>
      <c r="AC93" s="204">
        <v>0</v>
      </c>
      <c r="AD93" s="204">
        <v>0</v>
      </c>
      <c r="AE93" s="204">
        <v>10.029999999999999</v>
      </c>
      <c r="AF93" s="204">
        <v>0</v>
      </c>
      <c r="AG93" s="204">
        <v>0</v>
      </c>
      <c r="AH93" s="204">
        <v>0</v>
      </c>
      <c r="AI93" s="204">
        <v>5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>
        <v>0</v>
      </c>
      <c r="AP93" s="204">
        <v>0</v>
      </c>
      <c r="AQ93" s="204">
        <v>0</v>
      </c>
      <c r="AR93" s="204">
        <v>0</v>
      </c>
      <c r="AS93" s="204">
        <v>0</v>
      </c>
      <c r="AT93">
        <v>0</v>
      </c>
      <c r="AU93">
        <v>0</v>
      </c>
      <c r="AV93" s="204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0</v>
      </c>
      <c r="L94" s="204">
        <v>0</v>
      </c>
      <c r="M94" s="204">
        <v>0</v>
      </c>
      <c r="N94" s="204">
        <v>0</v>
      </c>
      <c r="O94" s="204">
        <v>0</v>
      </c>
      <c r="P94" s="204">
        <v>0</v>
      </c>
      <c r="Q94" s="204">
        <v>0</v>
      </c>
      <c r="R94" s="204">
        <v>0</v>
      </c>
      <c r="S94" s="204">
        <v>0</v>
      </c>
      <c r="T94" s="204">
        <v>0</v>
      </c>
      <c r="U94" s="204">
        <v>0</v>
      </c>
      <c r="V94" s="204">
        <v>0</v>
      </c>
      <c r="W94" s="204">
        <v>0</v>
      </c>
      <c r="X94" s="204">
        <v>0</v>
      </c>
      <c r="Y94" s="204">
        <v>0</v>
      </c>
      <c r="Z94">
        <v>0</v>
      </c>
      <c r="AA94" s="204">
        <v>0</v>
      </c>
      <c r="AB94" s="204">
        <v>0</v>
      </c>
      <c r="AC94" s="204">
        <v>0</v>
      </c>
      <c r="AD94" s="204">
        <v>0</v>
      </c>
      <c r="AE94" s="204">
        <v>10.029999999999999</v>
      </c>
      <c r="AF94" s="204">
        <v>0</v>
      </c>
      <c r="AG94" s="204">
        <v>0</v>
      </c>
      <c r="AH94" s="204">
        <v>0</v>
      </c>
      <c r="AI94" s="204">
        <v>5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>
        <v>0</v>
      </c>
      <c r="AP94" s="204">
        <v>0</v>
      </c>
      <c r="AQ94" s="204">
        <v>0</v>
      </c>
      <c r="AR94" s="204">
        <v>0</v>
      </c>
      <c r="AS94" s="204">
        <v>0</v>
      </c>
      <c r="AT94">
        <v>0</v>
      </c>
      <c r="AU94">
        <v>0</v>
      </c>
      <c r="AV94" s="204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0</v>
      </c>
      <c r="L95" s="204">
        <v>0</v>
      </c>
      <c r="M95" s="204">
        <v>0</v>
      </c>
      <c r="N95" s="204">
        <v>0</v>
      </c>
      <c r="O95" s="204">
        <v>0</v>
      </c>
      <c r="P95" s="204">
        <v>0</v>
      </c>
      <c r="Q95" s="204">
        <v>0</v>
      </c>
      <c r="R95" s="204">
        <v>0</v>
      </c>
      <c r="S95" s="204">
        <v>0</v>
      </c>
      <c r="T95" s="204">
        <v>0</v>
      </c>
      <c r="U95" s="204">
        <v>0</v>
      </c>
      <c r="V95" s="204">
        <v>0</v>
      </c>
      <c r="W95" s="204">
        <v>0</v>
      </c>
      <c r="X95" s="204">
        <v>0</v>
      </c>
      <c r="Y95" s="204">
        <v>0</v>
      </c>
      <c r="Z95">
        <v>0</v>
      </c>
      <c r="AA95" s="204">
        <v>0</v>
      </c>
      <c r="AB95" s="204">
        <v>0</v>
      </c>
      <c r="AC95" s="204">
        <v>0</v>
      </c>
      <c r="AD95" s="204">
        <v>0</v>
      </c>
      <c r="AE95" s="204">
        <v>10.029999999999999</v>
      </c>
      <c r="AF95" s="204">
        <v>0</v>
      </c>
      <c r="AG95" s="204">
        <v>0</v>
      </c>
      <c r="AH95" s="204">
        <v>0</v>
      </c>
      <c r="AI95" s="204">
        <v>5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>
        <v>0</v>
      </c>
      <c r="AP95" s="204">
        <v>0</v>
      </c>
      <c r="AQ95" s="204">
        <v>0</v>
      </c>
      <c r="AR95" s="204">
        <v>0</v>
      </c>
      <c r="AS95" s="204">
        <v>0</v>
      </c>
      <c r="AT95">
        <v>0</v>
      </c>
      <c r="AU95">
        <v>0</v>
      </c>
      <c r="AV95" s="204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0</v>
      </c>
      <c r="L96" s="204">
        <v>0</v>
      </c>
      <c r="M96" s="204">
        <v>0</v>
      </c>
      <c r="N96" s="204">
        <v>0</v>
      </c>
      <c r="O96" s="204">
        <v>0</v>
      </c>
      <c r="P96" s="204">
        <v>0</v>
      </c>
      <c r="Q96" s="204">
        <v>0</v>
      </c>
      <c r="R96" s="204">
        <v>0</v>
      </c>
      <c r="S96" s="204">
        <v>0</v>
      </c>
      <c r="T96" s="204">
        <v>0</v>
      </c>
      <c r="U96" s="204">
        <v>0</v>
      </c>
      <c r="V96" s="204">
        <v>0</v>
      </c>
      <c r="W96" s="204">
        <v>0</v>
      </c>
      <c r="X96" s="204">
        <v>0</v>
      </c>
      <c r="Y96" s="204">
        <v>0</v>
      </c>
      <c r="Z96">
        <v>0</v>
      </c>
      <c r="AA96" s="204">
        <v>0</v>
      </c>
      <c r="AB96" s="204">
        <v>0</v>
      </c>
      <c r="AC96" s="204">
        <v>0</v>
      </c>
      <c r="AD96" s="204">
        <v>0</v>
      </c>
      <c r="AE96" s="204">
        <v>10.029999999999999</v>
      </c>
      <c r="AF96" s="204">
        <v>0</v>
      </c>
      <c r="AG96" s="204">
        <v>0</v>
      </c>
      <c r="AH96" s="204">
        <v>0</v>
      </c>
      <c r="AI96" s="204">
        <v>5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>
        <v>0</v>
      </c>
      <c r="AP96" s="204">
        <v>0</v>
      </c>
      <c r="AQ96" s="204">
        <v>0</v>
      </c>
      <c r="AR96" s="204">
        <v>0</v>
      </c>
      <c r="AS96" s="204">
        <v>0</v>
      </c>
      <c r="AT96">
        <v>0</v>
      </c>
      <c r="AU96">
        <v>0</v>
      </c>
      <c r="AV96" s="204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0</v>
      </c>
      <c r="L97" s="204">
        <v>0</v>
      </c>
      <c r="M97" s="204">
        <v>0</v>
      </c>
      <c r="N97" s="204">
        <v>0</v>
      </c>
      <c r="O97" s="204">
        <v>0</v>
      </c>
      <c r="P97" s="204">
        <v>0</v>
      </c>
      <c r="Q97" s="204">
        <v>0</v>
      </c>
      <c r="R97" s="204">
        <v>0</v>
      </c>
      <c r="S97" s="204">
        <v>0</v>
      </c>
      <c r="T97" s="204">
        <v>0</v>
      </c>
      <c r="U97" s="204">
        <v>0</v>
      </c>
      <c r="V97" s="204">
        <v>0</v>
      </c>
      <c r="W97" s="204">
        <v>0</v>
      </c>
      <c r="X97" s="204">
        <v>0</v>
      </c>
      <c r="Y97" s="204">
        <v>0</v>
      </c>
      <c r="Z97">
        <v>0</v>
      </c>
      <c r="AA97" s="204">
        <v>0</v>
      </c>
      <c r="AB97" s="204">
        <v>0</v>
      </c>
      <c r="AC97" s="204">
        <v>0</v>
      </c>
      <c r="AD97" s="204">
        <v>0</v>
      </c>
      <c r="AE97" s="204">
        <v>10.029999999999999</v>
      </c>
      <c r="AF97" s="204">
        <v>0</v>
      </c>
      <c r="AG97" s="204">
        <v>0</v>
      </c>
      <c r="AH97" s="204">
        <v>0</v>
      </c>
      <c r="AI97" s="204">
        <v>5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>
        <v>0</v>
      </c>
      <c r="AP97" s="204">
        <v>0</v>
      </c>
      <c r="AQ97" s="204">
        <v>0</v>
      </c>
      <c r="AR97" s="204">
        <v>0</v>
      </c>
      <c r="AS97" s="204">
        <v>0</v>
      </c>
      <c r="AT97">
        <v>0</v>
      </c>
      <c r="AU97">
        <v>0</v>
      </c>
      <c r="AV97" s="204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0</v>
      </c>
      <c r="L98" s="204">
        <v>0</v>
      </c>
      <c r="M98" s="204">
        <v>0</v>
      </c>
      <c r="N98" s="204">
        <v>0</v>
      </c>
      <c r="O98" s="204">
        <v>0</v>
      </c>
      <c r="P98" s="204">
        <v>0</v>
      </c>
      <c r="Q98" s="204">
        <v>0</v>
      </c>
      <c r="R98" s="204">
        <v>0</v>
      </c>
      <c r="S98" s="204">
        <v>0</v>
      </c>
      <c r="T98" s="204">
        <v>0</v>
      </c>
      <c r="U98" s="204">
        <v>0</v>
      </c>
      <c r="V98" s="204">
        <v>0</v>
      </c>
      <c r="W98" s="204">
        <v>0</v>
      </c>
      <c r="X98" s="204">
        <v>0</v>
      </c>
      <c r="Y98" s="204">
        <v>0</v>
      </c>
      <c r="Z98">
        <v>0</v>
      </c>
      <c r="AA98" s="204">
        <v>0</v>
      </c>
      <c r="AB98" s="204">
        <v>0</v>
      </c>
      <c r="AC98" s="204">
        <v>0</v>
      </c>
      <c r="AD98" s="204">
        <v>0</v>
      </c>
      <c r="AE98" s="204">
        <v>6.83</v>
      </c>
      <c r="AF98" s="204">
        <v>0</v>
      </c>
      <c r="AG98" s="204">
        <v>0</v>
      </c>
      <c r="AH98" s="204">
        <v>0</v>
      </c>
      <c r="AI98" s="204">
        <v>5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>
        <v>0</v>
      </c>
      <c r="AP98" s="204">
        <v>0</v>
      </c>
      <c r="AQ98" s="204">
        <v>0</v>
      </c>
      <c r="AR98" s="204">
        <v>0</v>
      </c>
      <c r="AS98" s="204">
        <v>0</v>
      </c>
      <c r="AT98">
        <v>0</v>
      </c>
      <c r="AU98">
        <v>0</v>
      </c>
      <c r="AV98" s="204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0.23385250000000016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0.10336000000000006</v>
      </c>
      <c r="AJ99">
        <f t="shared" si="0"/>
        <v>2.745E-3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4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545</v>
      </c>
      <c r="D2" t="s">
        <v>545</v>
      </c>
      <c r="E2" t="s">
        <v>545</v>
      </c>
      <c r="F2" t="s">
        <v>545</v>
      </c>
      <c r="G2" t="s">
        <v>545</v>
      </c>
      <c r="H2" t="s">
        <v>545</v>
      </c>
      <c r="I2" t="s">
        <v>545</v>
      </c>
      <c r="J2" t="s">
        <v>545</v>
      </c>
      <c r="K2" t="s">
        <v>545</v>
      </c>
      <c r="L2" t="s">
        <v>545</v>
      </c>
      <c r="M2" t="s">
        <v>545</v>
      </c>
      <c r="N2" t="s">
        <v>545</v>
      </c>
      <c r="O2" t="s">
        <v>545</v>
      </c>
      <c r="P2" t="s">
        <v>545</v>
      </c>
    </row>
    <row r="3" spans="1:17">
      <c r="A3" t="s">
        <v>45</v>
      </c>
      <c r="C3" s="25">
        <v>38</v>
      </c>
      <c r="D3" s="25">
        <v>0</v>
      </c>
      <c r="E3" s="25">
        <v>0</v>
      </c>
      <c r="F3" s="25">
        <v>0</v>
      </c>
      <c r="G3" s="204">
        <v>165</v>
      </c>
      <c r="H3" s="204">
        <v>0</v>
      </c>
      <c r="I3" s="204">
        <v>0</v>
      </c>
      <c r="J3" s="204">
        <v>0</v>
      </c>
      <c r="K3" s="204">
        <v>270</v>
      </c>
      <c r="L3" s="204">
        <v>0</v>
      </c>
      <c r="M3" s="204">
        <v>0</v>
      </c>
      <c r="N3" s="204">
        <v>0</v>
      </c>
      <c r="O3" s="204">
        <v>0</v>
      </c>
      <c r="P3" s="204">
        <v>0</v>
      </c>
    </row>
    <row r="4" spans="1:17">
      <c r="A4" t="s">
        <v>46</v>
      </c>
      <c r="C4" s="25">
        <v>38</v>
      </c>
      <c r="D4" s="25">
        <v>0</v>
      </c>
      <c r="E4" s="25">
        <v>0</v>
      </c>
      <c r="F4" s="25">
        <v>0</v>
      </c>
      <c r="G4" s="204">
        <v>165</v>
      </c>
      <c r="H4" s="204">
        <v>0</v>
      </c>
      <c r="I4" s="204">
        <v>0</v>
      </c>
      <c r="J4" s="204">
        <v>0</v>
      </c>
      <c r="K4" s="204">
        <v>270</v>
      </c>
      <c r="L4" s="204">
        <v>0</v>
      </c>
      <c r="M4" s="204">
        <v>0</v>
      </c>
      <c r="N4" s="204">
        <v>0</v>
      </c>
      <c r="O4" s="204">
        <v>0</v>
      </c>
      <c r="P4" s="204">
        <v>0</v>
      </c>
    </row>
    <row r="5" spans="1:17">
      <c r="A5" t="s">
        <v>47</v>
      </c>
      <c r="C5" s="25">
        <v>38</v>
      </c>
      <c r="D5" s="25">
        <v>0</v>
      </c>
      <c r="E5" s="25">
        <v>0</v>
      </c>
      <c r="F5" s="25">
        <v>0</v>
      </c>
      <c r="G5" s="204">
        <v>165</v>
      </c>
      <c r="H5" s="204">
        <v>0</v>
      </c>
      <c r="I5" s="204">
        <v>0</v>
      </c>
      <c r="J5" s="204">
        <v>0</v>
      </c>
      <c r="K5" s="204">
        <v>270</v>
      </c>
      <c r="L5" s="204">
        <v>0</v>
      </c>
      <c r="M5" s="204">
        <v>0</v>
      </c>
      <c r="N5" s="204">
        <v>0</v>
      </c>
      <c r="O5" s="204">
        <v>0</v>
      </c>
      <c r="P5" s="204">
        <v>0</v>
      </c>
    </row>
    <row r="6" spans="1:17">
      <c r="A6" t="s">
        <v>48</v>
      </c>
      <c r="C6" s="25">
        <v>38</v>
      </c>
      <c r="D6" s="25">
        <v>0</v>
      </c>
      <c r="E6" s="25">
        <v>0</v>
      </c>
      <c r="F6" s="25">
        <v>0</v>
      </c>
      <c r="G6" s="204">
        <v>160</v>
      </c>
      <c r="H6" s="204">
        <v>0</v>
      </c>
      <c r="I6" s="204">
        <v>0</v>
      </c>
      <c r="J6" s="204">
        <v>0</v>
      </c>
      <c r="K6" s="204">
        <v>270</v>
      </c>
      <c r="L6" s="204">
        <v>0</v>
      </c>
      <c r="M6" s="204">
        <v>0</v>
      </c>
      <c r="N6" s="204">
        <v>0</v>
      </c>
      <c r="O6" s="204">
        <v>0</v>
      </c>
      <c r="P6" s="204">
        <v>0</v>
      </c>
    </row>
    <row r="7" spans="1:17">
      <c r="A7" t="s">
        <v>49</v>
      </c>
      <c r="C7" s="25">
        <v>38</v>
      </c>
      <c r="D7" s="25">
        <v>0</v>
      </c>
      <c r="E7" s="25">
        <v>0</v>
      </c>
      <c r="F7" s="25">
        <v>0</v>
      </c>
      <c r="G7" s="204">
        <v>160</v>
      </c>
      <c r="H7" s="204">
        <v>0</v>
      </c>
      <c r="I7" s="204">
        <v>0</v>
      </c>
      <c r="J7" s="204">
        <v>0</v>
      </c>
      <c r="K7" s="204">
        <v>270</v>
      </c>
      <c r="L7" s="204">
        <v>0</v>
      </c>
      <c r="M7" s="204">
        <v>0</v>
      </c>
      <c r="N7" s="204">
        <v>0</v>
      </c>
      <c r="O7" s="204">
        <v>0</v>
      </c>
      <c r="P7" s="204">
        <v>0</v>
      </c>
    </row>
    <row r="8" spans="1:17">
      <c r="A8" t="s">
        <v>50</v>
      </c>
      <c r="C8" s="25">
        <v>38</v>
      </c>
      <c r="D8" s="25">
        <v>0</v>
      </c>
      <c r="E8" s="25">
        <v>0</v>
      </c>
      <c r="F8" s="25">
        <v>0</v>
      </c>
      <c r="G8" s="204">
        <v>160</v>
      </c>
      <c r="H8" s="204">
        <v>0</v>
      </c>
      <c r="I8" s="204">
        <v>0</v>
      </c>
      <c r="J8" s="204">
        <v>0</v>
      </c>
      <c r="K8" s="204">
        <v>270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</row>
    <row r="9" spans="1:17">
      <c r="A9" t="s">
        <v>51</v>
      </c>
      <c r="C9" s="25">
        <v>38</v>
      </c>
      <c r="D9" s="25">
        <v>0</v>
      </c>
      <c r="E9" s="25">
        <v>0</v>
      </c>
      <c r="F9" s="25">
        <v>0</v>
      </c>
      <c r="G9" s="204">
        <v>160</v>
      </c>
      <c r="H9" s="204">
        <v>0</v>
      </c>
      <c r="I9" s="204">
        <v>0</v>
      </c>
      <c r="J9" s="204">
        <v>0</v>
      </c>
      <c r="K9" s="204">
        <v>270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</row>
    <row r="10" spans="1:17">
      <c r="A10" t="s">
        <v>52</v>
      </c>
      <c r="C10" s="25">
        <v>38</v>
      </c>
      <c r="D10" s="25">
        <v>0</v>
      </c>
      <c r="E10" s="25">
        <v>0</v>
      </c>
      <c r="F10" s="25">
        <v>0</v>
      </c>
      <c r="G10" s="204">
        <v>160</v>
      </c>
      <c r="H10" s="204">
        <v>0</v>
      </c>
      <c r="I10" s="204">
        <v>0</v>
      </c>
      <c r="J10" s="204">
        <v>0</v>
      </c>
      <c r="K10" s="204">
        <v>270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</row>
    <row r="11" spans="1:17">
      <c r="A11" t="s">
        <v>53</v>
      </c>
      <c r="C11" s="25">
        <v>38</v>
      </c>
      <c r="D11" s="25">
        <v>0</v>
      </c>
      <c r="E11" s="25">
        <v>0</v>
      </c>
      <c r="F11" s="25">
        <v>0</v>
      </c>
      <c r="G11" s="204">
        <v>160</v>
      </c>
      <c r="H11" s="204">
        <v>0</v>
      </c>
      <c r="I11" s="204">
        <v>0</v>
      </c>
      <c r="J11" s="204">
        <v>0</v>
      </c>
      <c r="K11" s="204">
        <v>270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</row>
    <row r="12" spans="1:17">
      <c r="A12" t="s">
        <v>54</v>
      </c>
      <c r="C12" s="25">
        <v>38</v>
      </c>
      <c r="D12" s="25">
        <v>0</v>
      </c>
      <c r="E12" s="25">
        <v>0</v>
      </c>
      <c r="F12" s="25">
        <v>0</v>
      </c>
      <c r="G12" s="204">
        <v>160</v>
      </c>
      <c r="H12" s="204">
        <v>0</v>
      </c>
      <c r="I12" s="204">
        <v>0</v>
      </c>
      <c r="J12" s="204">
        <v>0</v>
      </c>
      <c r="K12" s="204">
        <v>270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</row>
    <row r="13" spans="1:17">
      <c r="A13" t="s">
        <v>55</v>
      </c>
      <c r="C13" s="25">
        <v>38</v>
      </c>
      <c r="D13" s="25">
        <v>0</v>
      </c>
      <c r="E13" s="25">
        <v>0</v>
      </c>
      <c r="F13" s="25">
        <v>0</v>
      </c>
      <c r="G13" s="204">
        <v>160</v>
      </c>
      <c r="H13" s="204">
        <v>0</v>
      </c>
      <c r="I13" s="204">
        <v>0</v>
      </c>
      <c r="J13" s="204">
        <v>0</v>
      </c>
      <c r="K13" s="204">
        <v>270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</row>
    <row r="14" spans="1:17">
      <c r="A14" t="s">
        <v>56</v>
      </c>
      <c r="C14" s="25">
        <v>38</v>
      </c>
      <c r="D14" s="25">
        <v>0</v>
      </c>
      <c r="E14" s="25">
        <v>0</v>
      </c>
      <c r="F14" s="25">
        <v>0</v>
      </c>
      <c r="G14" s="204">
        <v>160</v>
      </c>
      <c r="H14" s="204">
        <v>0</v>
      </c>
      <c r="I14" s="204">
        <v>0</v>
      </c>
      <c r="J14" s="204">
        <v>0</v>
      </c>
      <c r="K14" s="204">
        <v>270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</row>
    <row r="15" spans="1:17">
      <c r="A15" t="s">
        <v>57</v>
      </c>
      <c r="C15" s="25">
        <v>38</v>
      </c>
      <c r="D15" s="25">
        <v>0</v>
      </c>
      <c r="E15" s="25">
        <v>0</v>
      </c>
      <c r="F15" s="25">
        <v>0</v>
      </c>
      <c r="G15" s="204">
        <v>160</v>
      </c>
      <c r="H15" s="204">
        <v>0</v>
      </c>
      <c r="I15" s="204">
        <v>0</v>
      </c>
      <c r="J15" s="204">
        <v>0</v>
      </c>
      <c r="K15" s="204">
        <v>270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</row>
    <row r="16" spans="1:17">
      <c r="A16" t="s">
        <v>58</v>
      </c>
      <c r="C16" s="25">
        <v>38</v>
      </c>
      <c r="D16" s="25">
        <v>0</v>
      </c>
      <c r="E16" s="25">
        <v>0</v>
      </c>
      <c r="F16" s="25">
        <v>0</v>
      </c>
      <c r="G16" s="204">
        <v>160</v>
      </c>
      <c r="H16" s="204">
        <v>0</v>
      </c>
      <c r="I16" s="204">
        <v>0</v>
      </c>
      <c r="J16" s="204">
        <v>0</v>
      </c>
      <c r="K16" s="204">
        <v>270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</row>
    <row r="17" spans="1:16">
      <c r="A17" t="s">
        <v>59</v>
      </c>
      <c r="C17" s="25">
        <v>38</v>
      </c>
      <c r="D17" s="25">
        <v>0</v>
      </c>
      <c r="E17" s="25">
        <v>0</v>
      </c>
      <c r="F17" s="25">
        <v>0</v>
      </c>
      <c r="G17" s="204">
        <v>160</v>
      </c>
      <c r="H17" s="204">
        <v>0</v>
      </c>
      <c r="I17" s="204">
        <v>0</v>
      </c>
      <c r="J17" s="204">
        <v>0</v>
      </c>
      <c r="K17" s="204">
        <v>270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</row>
    <row r="18" spans="1:16">
      <c r="A18" t="s">
        <v>60</v>
      </c>
      <c r="C18" s="25">
        <v>38</v>
      </c>
      <c r="D18" s="25">
        <v>0</v>
      </c>
      <c r="E18" s="25">
        <v>0</v>
      </c>
      <c r="F18" s="25">
        <v>0</v>
      </c>
      <c r="G18" s="204">
        <v>160</v>
      </c>
      <c r="H18" s="204">
        <v>0</v>
      </c>
      <c r="I18" s="204">
        <v>0</v>
      </c>
      <c r="J18" s="204">
        <v>0</v>
      </c>
      <c r="K18" s="204">
        <v>270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</row>
    <row r="19" spans="1:16">
      <c r="A19" t="s">
        <v>61</v>
      </c>
      <c r="C19" s="25">
        <v>39</v>
      </c>
      <c r="D19" s="25">
        <v>0</v>
      </c>
      <c r="E19" s="25">
        <v>0</v>
      </c>
      <c r="F19" s="25">
        <v>0</v>
      </c>
      <c r="G19" s="204">
        <v>160</v>
      </c>
      <c r="H19" s="204">
        <v>0</v>
      </c>
      <c r="I19" s="204">
        <v>0</v>
      </c>
      <c r="J19" s="204">
        <v>0</v>
      </c>
      <c r="K19" s="204">
        <v>270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</row>
    <row r="20" spans="1:16">
      <c r="A20" t="s">
        <v>62</v>
      </c>
      <c r="C20" s="25">
        <v>39</v>
      </c>
      <c r="D20" s="25">
        <v>0</v>
      </c>
      <c r="E20" s="25">
        <v>0</v>
      </c>
      <c r="F20" s="25">
        <v>0</v>
      </c>
      <c r="G20" s="204">
        <v>160</v>
      </c>
      <c r="H20" s="204">
        <v>0</v>
      </c>
      <c r="I20" s="204">
        <v>0</v>
      </c>
      <c r="J20" s="204">
        <v>0</v>
      </c>
      <c r="K20" s="204">
        <v>270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</row>
    <row r="21" spans="1:16">
      <c r="A21" t="s">
        <v>63</v>
      </c>
      <c r="C21" s="25">
        <v>39</v>
      </c>
      <c r="D21" s="25">
        <v>0</v>
      </c>
      <c r="E21" s="25">
        <v>0</v>
      </c>
      <c r="F21" s="25">
        <v>0</v>
      </c>
      <c r="G21" s="204">
        <v>160</v>
      </c>
      <c r="H21" s="204">
        <v>0</v>
      </c>
      <c r="I21" s="204">
        <v>0</v>
      </c>
      <c r="J21" s="204">
        <v>0</v>
      </c>
      <c r="K21" s="204">
        <v>270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</row>
    <row r="22" spans="1:16">
      <c r="A22" t="s">
        <v>64</v>
      </c>
      <c r="C22" s="25">
        <v>39</v>
      </c>
      <c r="D22" s="25">
        <v>0</v>
      </c>
      <c r="E22" s="25">
        <v>0</v>
      </c>
      <c r="F22" s="25">
        <v>0</v>
      </c>
      <c r="G22" s="204">
        <v>160</v>
      </c>
      <c r="H22" s="204">
        <v>0</v>
      </c>
      <c r="I22" s="204">
        <v>0</v>
      </c>
      <c r="J22" s="204">
        <v>0</v>
      </c>
      <c r="K22" s="204">
        <v>270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</row>
    <row r="23" spans="1:16">
      <c r="A23" t="s">
        <v>65</v>
      </c>
      <c r="C23" s="25">
        <v>38</v>
      </c>
      <c r="D23" s="25">
        <v>0</v>
      </c>
      <c r="E23" s="25">
        <v>0</v>
      </c>
      <c r="F23" s="25">
        <v>0</v>
      </c>
      <c r="G23" s="204">
        <v>160</v>
      </c>
      <c r="H23" s="204">
        <v>0</v>
      </c>
      <c r="I23" s="204">
        <v>0</v>
      </c>
      <c r="J23" s="204">
        <v>0</v>
      </c>
      <c r="K23" s="204">
        <v>130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</row>
    <row r="24" spans="1:16">
      <c r="A24" t="s">
        <v>66</v>
      </c>
      <c r="C24" s="25">
        <v>38</v>
      </c>
      <c r="D24" s="25">
        <v>0</v>
      </c>
      <c r="E24" s="25">
        <v>0</v>
      </c>
      <c r="F24" s="25">
        <v>0</v>
      </c>
      <c r="G24" s="204">
        <v>160</v>
      </c>
      <c r="H24" s="204">
        <v>0</v>
      </c>
      <c r="I24" s="204">
        <v>0</v>
      </c>
      <c r="J24" s="204">
        <v>0</v>
      </c>
      <c r="K24" s="204">
        <v>130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</row>
    <row r="25" spans="1:16">
      <c r="A25" t="s">
        <v>67</v>
      </c>
      <c r="C25" s="25">
        <v>38</v>
      </c>
      <c r="D25" s="25">
        <v>0</v>
      </c>
      <c r="E25" s="25">
        <v>0</v>
      </c>
      <c r="F25" s="25">
        <v>0</v>
      </c>
      <c r="G25" s="204">
        <v>160</v>
      </c>
      <c r="H25" s="204">
        <v>0</v>
      </c>
      <c r="I25" s="204">
        <v>0</v>
      </c>
      <c r="J25" s="204">
        <v>0</v>
      </c>
      <c r="K25" s="204">
        <v>130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</row>
    <row r="26" spans="1:16">
      <c r="A26" t="s">
        <v>68</v>
      </c>
      <c r="C26" s="25">
        <v>38</v>
      </c>
      <c r="D26" s="25">
        <v>0</v>
      </c>
      <c r="E26" s="25">
        <v>0</v>
      </c>
      <c r="F26" s="25">
        <v>0</v>
      </c>
      <c r="G26" s="204">
        <v>160</v>
      </c>
      <c r="H26" s="204">
        <v>0</v>
      </c>
      <c r="I26" s="204">
        <v>0</v>
      </c>
      <c r="J26" s="204">
        <v>0</v>
      </c>
      <c r="K26" s="204">
        <v>130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</row>
    <row r="27" spans="1:16">
      <c r="A27" t="s">
        <v>69</v>
      </c>
      <c r="C27" s="25">
        <v>38</v>
      </c>
      <c r="D27" s="25">
        <v>0</v>
      </c>
      <c r="E27" s="25">
        <v>0</v>
      </c>
      <c r="F27" s="25">
        <v>0</v>
      </c>
      <c r="G27" s="204">
        <v>160</v>
      </c>
      <c r="H27" s="204">
        <v>0</v>
      </c>
      <c r="I27" s="204">
        <v>0</v>
      </c>
      <c r="J27" s="204">
        <v>0</v>
      </c>
      <c r="K27" s="204">
        <v>130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</row>
    <row r="28" spans="1:16">
      <c r="A28" t="s">
        <v>70</v>
      </c>
      <c r="C28" s="25">
        <v>38</v>
      </c>
      <c r="D28" s="25">
        <v>0</v>
      </c>
      <c r="E28" s="25">
        <v>0</v>
      </c>
      <c r="F28" s="25">
        <v>0</v>
      </c>
      <c r="G28" s="204">
        <v>160</v>
      </c>
      <c r="H28" s="204">
        <v>0</v>
      </c>
      <c r="I28" s="204">
        <v>0</v>
      </c>
      <c r="J28" s="204">
        <v>0</v>
      </c>
      <c r="K28" s="204">
        <v>130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</row>
    <row r="29" spans="1:16">
      <c r="A29" t="s">
        <v>71</v>
      </c>
      <c r="C29" s="25">
        <v>38</v>
      </c>
      <c r="D29" s="25">
        <v>0</v>
      </c>
      <c r="E29" s="25">
        <v>0</v>
      </c>
      <c r="F29" s="25">
        <v>0</v>
      </c>
      <c r="G29" s="204">
        <v>160</v>
      </c>
      <c r="H29" s="204">
        <v>0</v>
      </c>
      <c r="I29" s="204">
        <v>0</v>
      </c>
      <c r="J29" s="204">
        <v>0</v>
      </c>
      <c r="K29" s="204">
        <v>130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</row>
    <row r="30" spans="1:16">
      <c r="A30" t="s">
        <v>72</v>
      </c>
      <c r="C30" s="25">
        <v>38</v>
      </c>
      <c r="D30" s="25">
        <v>0</v>
      </c>
      <c r="E30" s="25">
        <v>0</v>
      </c>
      <c r="F30" s="25">
        <v>0</v>
      </c>
      <c r="G30" s="204">
        <v>160</v>
      </c>
      <c r="H30" s="204">
        <v>0</v>
      </c>
      <c r="I30" s="204">
        <v>0</v>
      </c>
      <c r="J30" s="204">
        <v>0</v>
      </c>
      <c r="K30" s="204">
        <v>130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</row>
    <row r="31" spans="1:16">
      <c r="A31" t="s">
        <v>73</v>
      </c>
      <c r="C31" s="25">
        <v>38</v>
      </c>
      <c r="D31" s="25">
        <v>0</v>
      </c>
      <c r="E31" s="25">
        <v>0</v>
      </c>
      <c r="F31" s="25">
        <v>0</v>
      </c>
      <c r="G31" s="204">
        <v>160</v>
      </c>
      <c r="H31" s="204">
        <v>0</v>
      </c>
      <c r="I31" s="204">
        <v>0</v>
      </c>
      <c r="J31" s="204">
        <v>0</v>
      </c>
      <c r="K31" s="204">
        <v>130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</row>
    <row r="32" spans="1:16">
      <c r="A32" t="s">
        <v>74</v>
      </c>
      <c r="C32" s="25">
        <v>38</v>
      </c>
      <c r="D32" s="25">
        <v>0</v>
      </c>
      <c r="E32" s="25">
        <v>0</v>
      </c>
      <c r="F32" s="25">
        <v>0</v>
      </c>
      <c r="G32" s="204">
        <v>160</v>
      </c>
      <c r="H32" s="204">
        <v>0</v>
      </c>
      <c r="I32" s="204">
        <v>0</v>
      </c>
      <c r="J32" s="204">
        <v>0</v>
      </c>
      <c r="K32" s="204">
        <v>130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</row>
    <row r="33" spans="1:16">
      <c r="A33" t="s">
        <v>75</v>
      </c>
      <c r="C33" s="25">
        <v>38</v>
      </c>
      <c r="D33" s="25">
        <v>0</v>
      </c>
      <c r="E33" s="25">
        <v>0</v>
      </c>
      <c r="F33" s="25">
        <v>0</v>
      </c>
      <c r="G33" s="204">
        <v>160</v>
      </c>
      <c r="H33" s="204">
        <v>0</v>
      </c>
      <c r="I33" s="204">
        <v>0</v>
      </c>
      <c r="J33" s="204">
        <v>0</v>
      </c>
      <c r="K33" s="204">
        <v>130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</row>
    <row r="34" spans="1:16">
      <c r="A34" t="s">
        <v>76</v>
      </c>
      <c r="C34" s="25">
        <v>38</v>
      </c>
      <c r="D34" s="25">
        <v>0</v>
      </c>
      <c r="E34" s="25">
        <v>0</v>
      </c>
      <c r="F34" s="25">
        <v>0</v>
      </c>
      <c r="G34" s="204">
        <v>160</v>
      </c>
      <c r="H34" s="204">
        <v>0</v>
      </c>
      <c r="I34" s="204">
        <v>0</v>
      </c>
      <c r="J34" s="204">
        <v>0</v>
      </c>
      <c r="K34" s="204">
        <v>130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</row>
    <row r="35" spans="1:16">
      <c r="A35" t="s">
        <v>77</v>
      </c>
      <c r="C35" s="25">
        <v>38</v>
      </c>
      <c r="D35" s="25">
        <v>0</v>
      </c>
      <c r="E35" s="25">
        <v>0</v>
      </c>
      <c r="F35" s="25">
        <v>0</v>
      </c>
      <c r="G35" s="204">
        <v>160</v>
      </c>
      <c r="H35" s="204">
        <v>0</v>
      </c>
      <c r="I35" s="204">
        <v>0</v>
      </c>
      <c r="J35" s="204">
        <v>0</v>
      </c>
      <c r="K35" s="204">
        <v>130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</row>
    <row r="36" spans="1:16">
      <c r="A36" t="s">
        <v>78</v>
      </c>
      <c r="C36" s="25">
        <v>38</v>
      </c>
      <c r="D36" s="25">
        <v>0</v>
      </c>
      <c r="E36" s="25">
        <v>0</v>
      </c>
      <c r="F36" s="25">
        <v>0</v>
      </c>
      <c r="G36" s="204">
        <v>160</v>
      </c>
      <c r="H36" s="204">
        <v>0</v>
      </c>
      <c r="I36" s="204">
        <v>0</v>
      </c>
      <c r="J36" s="204">
        <v>0</v>
      </c>
      <c r="K36" s="204">
        <v>130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</row>
    <row r="37" spans="1:16">
      <c r="A37" t="s">
        <v>79</v>
      </c>
      <c r="C37" s="25">
        <v>38</v>
      </c>
      <c r="D37" s="25">
        <v>0</v>
      </c>
      <c r="E37" s="25">
        <v>0</v>
      </c>
      <c r="F37" s="25">
        <v>0</v>
      </c>
      <c r="G37" s="204">
        <v>160</v>
      </c>
      <c r="H37" s="204">
        <v>0</v>
      </c>
      <c r="I37" s="204">
        <v>0</v>
      </c>
      <c r="J37" s="204">
        <v>0</v>
      </c>
      <c r="K37" s="204">
        <v>210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</row>
    <row r="38" spans="1:16">
      <c r="A38" t="s">
        <v>80</v>
      </c>
      <c r="C38" s="25">
        <v>38</v>
      </c>
      <c r="D38" s="25">
        <v>0</v>
      </c>
      <c r="E38" s="25">
        <v>0</v>
      </c>
      <c r="F38" s="25">
        <v>0</v>
      </c>
      <c r="G38" s="204">
        <v>160</v>
      </c>
      <c r="H38" s="204">
        <v>0</v>
      </c>
      <c r="I38" s="204">
        <v>0</v>
      </c>
      <c r="J38" s="204">
        <v>0</v>
      </c>
      <c r="K38" s="204">
        <v>210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</row>
    <row r="39" spans="1:16">
      <c r="A39" t="s">
        <v>81</v>
      </c>
      <c r="C39" s="25">
        <v>37</v>
      </c>
      <c r="D39" s="25">
        <v>0</v>
      </c>
      <c r="E39" s="25">
        <v>0</v>
      </c>
      <c r="F39" s="25">
        <v>0</v>
      </c>
      <c r="G39" s="204">
        <v>160</v>
      </c>
      <c r="H39" s="204">
        <v>0</v>
      </c>
      <c r="I39" s="204">
        <v>0</v>
      </c>
      <c r="J39" s="204">
        <v>0</v>
      </c>
      <c r="K39" s="204">
        <v>250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</row>
    <row r="40" spans="1:16">
      <c r="A40" t="s">
        <v>82</v>
      </c>
      <c r="C40" s="25">
        <v>37</v>
      </c>
      <c r="D40" s="25">
        <v>0</v>
      </c>
      <c r="E40" s="25">
        <v>0</v>
      </c>
      <c r="F40" s="25">
        <v>0</v>
      </c>
      <c r="G40" s="204">
        <v>160</v>
      </c>
      <c r="H40" s="204">
        <v>0</v>
      </c>
      <c r="I40" s="204">
        <v>0</v>
      </c>
      <c r="J40" s="204">
        <v>0</v>
      </c>
      <c r="K40" s="204">
        <v>250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</row>
    <row r="41" spans="1:16">
      <c r="A41" t="s">
        <v>83</v>
      </c>
      <c r="C41" s="25">
        <v>37</v>
      </c>
      <c r="D41" s="25">
        <v>0</v>
      </c>
      <c r="E41" s="25">
        <v>0</v>
      </c>
      <c r="F41" s="25">
        <v>0</v>
      </c>
      <c r="G41" s="204">
        <v>160</v>
      </c>
      <c r="H41" s="204">
        <v>0</v>
      </c>
      <c r="I41" s="204">
        <v>0</v>
      </c>
      <c r="J41" s="204">
        <v>0</v>
      </c>
      <c r="K41" s="204">
        <v>270</v>
      </c>
      <c r="L41" s="204">
        <v>30</v>
      </c>
      <c r="M41" s="204">
        <v>0</v>
      </c>
      <c r="N41" s="204">
        <v>0</v>
      </c>
      <c r="O41" s="204">
        <v>0</v>
      </c>
      <c r="P41" s="204">
        <v>0</v>
      </c>
    </row>
    <row r="42" spans="1:16">
      <c r="A42" t="s">
        <v>84</v>
      </c>
      <c r="C42" s="25">
        <v>37</v>
      </c>
      <c r="D42" s="25">
        <v>0</v>
      </c>
      <c r="E42" s="25">
        <v>0</v>
      </c>
      <c r="F42" s="25">
        <v>0</v>
      </c>
      <c r="G42" s="204">
        <v>162</v>
      </c>
      <c r="H42" s="204">
        <v>0</v>
      </c>
      <c r="I42" s="204">
        <v>0</v>
      </c>
      <c r="J42" s="204">
        <v>0</v>
      </c>
      <c r="K42" s="204">
        <v>270</v>
      </c>
      <c r="L42" s="204">
        <v>30</v>
      </c>
      <c r="M42" s="204">
        <v>0</v>
      </c>
      <c r="N42" s="204">
        <v>0</v>
      </c>
      <c r="O42" s="204">
        <v>0</v>
      </c>
      <c r="P42" s="204">
        <v>0</v>
      </c>
    </row>
    <row r="43" spans="1:16">
      <c r="A43" t="s">
        <v>85</v>
      </c>
      <c r="C43" s="25">
        <v>37</v>
      </c>
      <c r="D43" s="25">
        <v>0</v>
      </c>
      <c r="E43" s="25">
        <v>0</v>
      </c>
      <c r="F43" s="25">
        <v>0</v>
      </c>
      <c r="G43" s="204">
        <v>162</v>
      </c>
      <c r="H43" s="204">
        <v>0</v>
      </c>
      <c r="I43" s="204">
        <v>0</v>
      </c>
      <c r="J43" s="204">
        <v>0</v>
      </c>
      <c r="K43" s="204">
        <v>0</v>
      </c>
      <c r="L43" s="204">
        <v>30</v>
      </c>
      <c r="M43" s="204">
        <v>0</v>
      </c>
      <c r="N43" s="204">
        <v>0</v>
      </c>
      <c r="O43" s="204">
        <v>0</v>
      </c>
      <c r="P43" s="204">
        <v>0</v>
      </c>
    </row>
    <row r="44" spans="1:16">
      <c r="A44" t="s">
        <v>86</v>
      </c>
      <c r="C44" s="25">
        <v>37</v>
      </c>
      <c r="D44" s="25">
        <v>0</v>
      </c>
      <c r="E44" s="25">
        <v>0</v>
      </c>
      <c r="F44" s="25">
        <v>0</v>
      </c>
      <c r="G44" s="204">
        <v>162</v>
      </c>
      <c r="H44" s="204">
        <v>0</v>
      </c>
      <c r="I44" s="204">
        <v>0</v>
      </c>
      <c r="J44" s="204">
        <v>0</v>
      </c>
      <c r="K44" s="204">
        <v>0</v>
      </c>
      <c r="L44" s="204">
        <v>30</v>
      </c>
      <c r="M44" s="204">
        <v>0</v>
      </c>
      <c r="N44" s="204">
        <v>0</v>
      </c>
      <c r="O44" s="204">
        <v>0</v>
      </c>
      <c r="P44" s="204">
        <v>0</v>
      </c>
    </row>
    <row r="45" spans="1:16">
      <c r="A45" t="s">
        <v>87</v>
      </c>
      <c r="C45" s="25">
        <v>37</v>
      </c>
      <c r="D45" s="25">
        <v>0</v>
      </c>
      <c r="E45" s="25">
        <v>0</v>
      </c>
      <c r="F45" s="25">
        <v>0</v>
      </c>
      <c r="G45" s="204">
        <v>162</v>
      </c>
      <c r="H45" s="204">
        <v>0</v>
      </c>
      <c r="I45" s="204">
        <v>0</v>
      </c>
      <c r="J45" s="204">
        <v>0</v>
      </c>
      <c r="K45" s="204">
        <v>0</v>
      </c>
      <c r="L45" s="204">
        <v>30</v>
      </c>
      <c r="M45" s="204">
        <v>0</v>
      </c>
      <c r="N45" s="204">
        <v>0</v>
      </c>
      <c r="O45" s="204">
        <v>0</v>
      </c>
      <c r="P45" s="204">
        <v>0</v>
      </c>
    </row>
    <row r="46" spans="1:16">
      <c r="A46" t="s">
        <v>88</v>
      </c>
      <c r="C46" s="25">
        <v>37</v>
      </c>
      <c r="D46" s="25">
        <v>0</v>
      </c>
      <c r="E46" s="25">
        <v>0</v>
      </c>
      <c r="F46" s="25">
        <v>0</v>
      </c>
      <c r="G46" s="204">
        <v>162</v>
      </c>
      <c r="H46" s="204">
        <v>0</v>
      </c>
      <c r="I46" s="204">
        <v>0</v>
      </c>
      <c r="J46" s="204">
        <v>0</v>
      </c>
      <c r="K46" s="204">
        <v>0</v>
      </c>
      <c r="L46" s="204">
        <v>30</v>
      </c>
      <c r="M46" s="204">
        <v>0</v>
      </c>
      <c r="N46" s="204">
        <v>0</v>
      </c>
      <c r="O46" s="204">
        <v>0</v>
      </c>
      <c r="P46" s="204">
        <v>0</v>
      </c>
    </row>
    <row r="47" spans="1:16">
      <c r="A47" t="s">
        <v>89</v>
      </c>
      <c r="C47" s="25">
        <v>38</v>
      </c>
      <c r="D47" s="25">
        <v>0</v>
      </c>
      <c r="E47" s="25">
        <v>0</v>
      </c>
      <c r="F47" s="25">
        <v>0</v>
      </c>
      <c r="G47" s="204">
        <v>162</v>
      </c>
      <c r="H47" s="204">
        <v>0</v>
      </c>
      <c r="I47" s="204">
        <v>0</v>
      </c>
      <c r="J47" s="204">
        <v>0</v>
      </c>
      <c r="K47" s="204">
        <v>160</v>
      </c>
      <c r="L47" s="204">
        <v>30</v>
      </c>
      <c r="M47" s="204">
        <v>0</v>
      </c>
      <c r="N47" s="204">
        <v>0</v>
      </c>
      <c r="O47" s="204">
        <v>0</v>
      </c>
      <c r="P47" s="204">
        <v>0</v>
      </c>
    </row>
    <row r="48" spans="1:16">
      <c r="A48" t="s">
        <v>90</v>
      </c>
      <c r="C48" s="25">
        <v>38</v>
      </c>
      <c r="D48" s="25">
        <v>0</v>
      </c>
      <c r="E48" s="25">
        <v>0</v>
      </c>
      <c r="F48" s="25">
        <v>0</v>
      </c>
      <c r="G48" s="204">
        <v>162</v>
      </c>
      <c r="H48" s="204">
        <v>0</v>
      </c>
      <c r="I48" s="204">
        <v>0</v>
      </c>
      <c r="J48" s="204">
        <v>0</v>
      </c>
      <c r="K48" s="204">
        <v>160</v>
      </c>
      <c r="L48" s="204">
        <v>30</v>
      </c>
      <c r="M48" s="204">
        <v>0</v>
      </c>
      <c r="N48" s="204">
        <v>0</v>
      </c>
      <c r="O48" s="204">
        <v>0</v>
      </c>
      <c r="P48" s="204">
        <v>0</v>
      </c>
    </row>
    <row r="49" spans="1:16">
      <c r="A49" t="s">
        <v>91</v>
      </c>
      <c r="C49" s="25">
        <v>38</v>
      </c>
      <c r="D49" s="25">
        <v>0</v>
      </c>
      <c r="E49" s="25">
        <v>0</v>
      </c>
      <c r="F49" s="25">
        <v>0</v>
      </c>
      <c r="G49" s="204">
        <v>162</v>
      </c>
      <c r="H49" s="204">
        <v>0</v>
      </c>
      <c r="I49" s="204">
        <v>0</v>
      </c>
      <c r="J49" s="204">
        <v>0</v>
      </c>
      <c r="K49" s="204">
        <v>270</v>
      </c>
      <c r="L49" s="204">
        <v>30</v>
      </c>
      <c r="M49" s="204">
        <v>0</v>
      </c>
      <c r="N49" s="204">
        <v>0</v>
      </c>
      <c r="O49" s="204">
        <v>0</v>
      </c>
      <c r="P49" s="204">
        <v>0</v>
      </c>
    </row>
    <row r="50" spans="1:16">
      <c r="A50" t="s">
        <v>92</v>
      </c>
      <c r="C50" s="25">
        <v>38</v>
      </c>
      <c r="D50" s="25">
        <v>0</v>
      </c>
      <c r="E50" s="25">
        <v>0</v>
      </c>
      <c r="F50" s="25">
        <v>0</v>
      </c>
      <c r="G50" s="204">
        <v>162</v>
      </c>
      <c r="H50" s="204">
        <v>0</v>
      </c>
      <c r="I50" s="204">
        <v>0</v>
      </c>
      <c r="J50" s="204">
        <v>0</v>
      </c>
      <c r="K50" s="204">
        <v>270</v>
      </c>
      <c r="L50" s="204">
        <v>30</v>
      </c>
      <c r="M50" s="204">
        <v>0</v>
      </c>
      <c r="N50" s="204">
        <v>0</v>
      </c>
      <c r="O50" s="204">
        <v>0</v>
      </c>
      <c r="P50" s="204">
        <v>0</v>
      </c>
    </row>
    <row r="51" spans="1:16">
      <c r="A51" t="s">
        <v>93</v>
      </c>
      <c r="C51" s="25">
        <v>38</v>
      </c>
      <c r="D51" s="25">
        <v>0</v>
      </c>
      <c r="E51" s="25">
        <v>0</v>
      </c>
      <c r="F51" s="25">
        <v>0</v>
      </c>
      <c r="G51" s="204">
        <v>158</v>
      </c>
      <c r="H51" s="204">
        <v>0</v>
      </c>
      <c r="I51" s="204">
        <v>0</v>
      </c>
      <c r="J51" s="204">
        <v>0</v>
      </c>
      <c r="K51" s="204">
        <v>270</v>
      </c>
      <c r="L51" s="204">
        <v>30</v>
      </c>
      <c r="M51" s="204">
        <v>0</v>
      </c>
      <c r="N51" s="204">
        <v>0</v>
      </c>
      <c r="O51" s="204">
        <v>0</v>
      </c>
      <c r="P51" s="204">
        <v>0</v>
      </c>
    </row>
    <row r="52" spans="1:16">
      <c r="A52" t="s">
        <v>94</v>
      </c>
      <c r="C52" s="25">
        <v>38</v>
      </c>
      <c r="D52" s="25">
        <v>0</v>
      </c>
      <c r="E52" s="25">
        <v>0</v>
      </c>
      <c r="F52" s="25">
        <v>0</v>
      </c>
      <c r="G52" s="204">
        <v>158</v>
      </c>
      <c r="H52" s="204">
        <v>0</v>
      </c>
      <c r="I52" s="204">
        <v>0</v>
      </c>
      <c r="J52" s="204">
        <v>0</v>
      </c>
      <c r="K52" s="204">
        <v>270</v>
      </c>
      <c r="L52" s="204">
        <v>30</v>
      </c>
      <c r="M52" s="204">
        <v>0</v>
      </c>
      <c r="N52" s="204">
        <v>0</v>
      </c>
      <c r="O52" s="204">
        <v>0</v>
      </c>
      <c r="P52" s="204">
        <v>0</v>
      </c>
    </row>
    <row r="53" spans="1:16">
      <c r="A53" t="s">
        <v>95</v>
      </c>
      <c r="C53" s="25">
        <v>38</v>
      </c>
      <c r="D53" s="25">
        <v>0</v>
      </c>
      <c r="E53" s="25">
        <v>0</v>
      </c>
      <c r="F53" s="25">
        <v>0</v>
      </c>
      <c r="G53" s="204">
        <v>165</v>
      </c>
      <c r="H53" s="204">
        <v>0</v>
      </c>
      <c r="I53" s="204">
        <v>0</v>
      </c>
      <c r="J53" s="204">
        <v>0</v>
      </c>
      <c r="K53" s="204">
        <v>230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</row>
    <row r="54" spans="1:16">
      <c r="A54" t="s">
        <v>96</v>
      </c>
      <c r="C54" s="25">
        <v>38</v>
      </c>
      <c r="D54" s="25">
        <v>0</v>
      </c>
      <c r="E54" s="25">
        <v>0</v>
      </c>
      <c r="F54" s="25">
        <v>0</v>
      </c>
      <c r="G54" s="204">
        <v>165</v>
      </c>
      <c r="H54" s="204">
        <v>0</v>
      </c>
      <c r="I54" s="204">
        <v>0</v>
      </c>
      <c r="J54" s="204">
        <v>0</v>
      </c>
      <c r="K54" s="204">
        <v>230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</row>
    <row r="55" spans="1:16">
      <c r="A55" t="s">
        <v>97</v>
      </c>
      <c r="C55" s="25">
        <v>38</v>
      </c>
      <c r="D55" s="25">
        <v>0</v>
      </c>
      <c r="E55" s="25">
        <v>0</v>
      </c>
      <c r="F55" s="25">
        <v>0</v>
      </c>
      <c r="G55" s="204">
        <v>165</v>
      </c>
      <c r="H55" s="204">
        <v>0</v>
      </c>
      <c r="I55" s="204">
        <v>0</v>
      </c>
      <c r="J55" s="204">
        <v>0</v>
      </c>
      <c r="K55" s="204">
        <v>230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</row>
    <row r="56" spans="1:16">
      <c r="A56" t="s">
        <v>98</v>
      </c>
      <c r="C56" s="25">
        <v>38</v>
      </c>
      <c r="D56" s="25">
        <v>0</v>
      </c>
      <c r="E56" s="25">
        <v>0</v>
      </c>
      <c r="F56" s="25">
        <v>0</v>
      </c>
      <c r="G56" s="204">
        <v>165</v>
      </c>
      <c r="H56" s="204">
        <v>0</v>
      </c>
      <c r="I56" s="204">
        <v>0</v>
      </c>
      <c r="J56" s="204">
        <v>0</v>
      </c>
      <c r="K56" s="204">
        <v>230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</row>
    <row r="57" spans="1:16">
      <c r="A57" t="s">
        <v>99</v>
      </c>
      <c r="C57" s="25">
        <v>38</v>
      </c>
      <c r="D57" s="25">
        <v>0</v>
      </c>
      <c r="E57" s="25">
        <v>0</v>
      </c>
      <c r="F57" s="25">
        <v>0</v>
      </c>
      <c r="G57" s="204">
        <v>165</v>
      </c>
      <c r="H57" s="204">
        <v>0</v>
      </c>
      <c r="I57" s="204">
        <v>0</v>
      </c>
      <c r="J57" s="204">
        <v>0</v>
      </c>
      <c r="K57" s="204">
        <v>230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</row>
    <row r="58" spans="1:16">
      <c r="A58" t="s">
        <v>100</v>
      </c>
      <c r="C58" s="25">
        <v>38</v>
      </c>
      <c r="D58" s="25">
        <v>0</v>
      </c>
      <c r="E58" s="25">
        <v>0</v>
      </c>
      <c r="F58" s="25">
        <v>0</v>
      </c>
      <c r="G58" s="204">
        <v>165</v>
      </c>
      <c r="H58" s="204">
        <v>0</v>
      </c>
      <c r="I58" s="204">
        <v>0</v>
      </c>
      <c r="J58" s="204">
        <v>0</v>
      </c>
      <c r="K58" s="204">
        <v>230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</row>
    <row r="59" spans="1:16">
      <c r="A59" t="s">
        <v>101</v>
      </c>
      <c r="C59" s="25">
        <v>38</v>
      </c>
      <c r="D59" s="25">
        <v>0</v>
      </c>
      <c r="E59" s="25">
        <v>0</v>
      </c>
      <c r="F59" s="25">
        <v>0</v>
      </c>
      <c r="G59" s="204">
        <v>162</v>
      </c>
      <c r="H59" s="204">
        <v>0</v>
      </c>
      <c r="I59" s="204">
        <v>0</v>
      </c>
      <c r="J59" s="204">
        <v>0</v>
      </c>
      <c r="K59" s="204">
        <v>230</v>
      </c>
      <c r="L59" s="204">
        <v>40</v>
      </c>
      <c r="M59" s="204">
        <v>0</v>
      </c>
      <c r="N59" s="204">
        <v>0</v>
      </c>
      <c r="O59" s="204">
        <v>0</v>
      </c>
      <c r="P59" s="204">
        <v>0</v>
      </c>
    </row>
    <row r="60" spans="1:16">
      <c r="A60" t="s">
        <v>102</v>
      </c>
      <c r="C60" s="25">
        <v>38</v>
      </c>
      <c r="D60" s="25">
        <v>0</v>
      </c>
      <c r="E60" s="25">
        <v>0</v>
      </c>
      <c r="F60" s="25">
        <v>0</v>
      </c>
      <c r="G60" s="204">
        <v>162</v>
      </c>
      <c r="H60" s="204">
        <v>0</v>
      </c>
      <c r="I60" s="204">
        <v>0</v>
      </c>
      <c r="J60" s="204">
        <v>0</v>
      </c>
      <c r="K60" s="204">
        <v>230</v>
      </c>
      <c r="L60" s="204">
        <v>40</v>
      </c>
      <c r="M60" s="204">
        <v>0</v>
      </c>
      <c r="N60" s="204">
        <v>0</v>
      </c>
      <c r="O60" s="204">
        <v>0</v>
      </c>
      <c r="P60" s="204">
        <v>0</v>
      </c>
    </row>
    <row r="61" spans="1:16">
      <c r="A61" t="s">
        <v>103</v>
      </c>
      <c r="C61" s="25">
        <v>38</v>
      </c>
      <c r="D61" s="25">
        <v>0</v>
      </c>
      <c r="E61" s="25">
        <v>0</v>
      </c>
      <c r="F61" s="25">
        <v>0</v>
      </c>
      <c r="G61" s="204">
        <v>162</v>
      </c>
      <c r="H61" s="204">
        <v>0</v>
      </c>
      <c r="I61" s="204">
        <v>0</v>
      </c>
      <c r="J61" s="204">
        <v>0</v>
      </c>
      <c r="K61" s="204">
        <v>230</v>
      </c>
      <c r="L61" s="204">
        <v>40</v>
      </c>
      <c r="M61" s="204">
        <v>0</v>
      </c>
      <c r="N61" s="204">
        <v>0</v>
      </c>
      <c r="O61" s="204">
        <v>0</v>
      </c>
      <c r="P61" s="204">
        <v>0</v>
      </c>
    </row>
    <row r="62" spans="1:16">
      <c r="A62" t="s">
        <v>104</v>
      </c>
      <c r="C62" s="25">
        <v>38</v>
      </c>
      <c r="D62" s="25">
        <v>0</v>
      </c>
      <c r="E62" s="25">
        <v>0</v>
      </c>
      <c r="F62" s="25">
        <v>0</v>
      </c>
      <c r="G62" s="204">
        <v>162</v>
      </c>
      <c r="H62" s="204">
        <v>0</v>
      </c>
      <c r="I62" s="204">
        <v>0</v>
      </c>
      <c r="J62" s="204">
        <v>0</v>
      </c>
      <c r="K62" s="204">
        <v>230</v>
      </c>
      <c r="L62" s="204">
        <v>40</v>
      </c>
      <c r="M62" s="204">
        <v>0</v>
      </c>
      <c r="N62" s="204">
        <v>0</v>
      </c>
      <c r="O62" s="204">
        <v>0</v>
      </c>
      <c r="P62" s="204">
        <v>0</v>
      </c>
    </row>
    <row r="63" spans="1:16">
      <c r="A63" t="s">
        <v>105</v>
      </c>
      <c r="C63" s="25">
        <v>38</v>
      </c>
      <c r="D63" s="25">
        <v>0</v>
      </c>
      <c r="E63" s="25">
        <v>0</v>
      </c>
      <c r="F63" s="25">
        <v>0</v>
      </c>
      <c r="G63" s="204">
        <v>162</v>
      </c>
      <c r="H63" s="204">
        <v>0</v>
      </c>
      <c r="I63" s="204">
        <v>0</v>
      </c>
      <c r="J63" s="204">
        <v>0</v>
      </c>
      <c r="K63" s="204">
        <v>230</v>
      </c>
      <c r="L63" s="204">
        <v>40</v>
      </c>
      <c r="M63" s="204">
        <v>0</v>
      </c>
      <c r="N63" s="204">
        <v>0</v>
      </c>
      <c r="O63" s="204">
        <v>0</v>
      </c>
      <c r="P63" s="204">
        <v>0</v>
      </c>
    </row>
    <row r="64" spans="1:16">
      <c r="A64" t="s">
        <v>106</v>
      </c>
      <c r="C64" s="25">
        <v>38</v>
      </c>
      <c r="D64" s="25">
        <v>0</v>
      </c>
      <c r="E64" s="25">
        <v>0</v>
      </c>
      <c r="F64" s="25">
        <v>0</v>
      </c>
      <c r="G64" s="204">
        <v>162</v>
      </c>
      <c r="H64" s="204">
        <v>0</v>
      </c>
      <c r="I64" s="204">
        <v>0</v>
      </c>
      <c r="J64" s="204">
        <v>0</v>
      </c>
      <c r="K64" s="204">
        <v>230</v>
      </c>
      <c r="L64" s="204">
        <v>40</v>
      </c>
      <c r="M64" s="204">
        <v>0</v>
      </c>
      <c r="N64" s="204">
        <v>0</v>
      </c>
      <c r="O64" s="204">
        <v>0</v>
      </c>
      <c r="P64" s="204">
        <v>0</v>
      </c>
    </row>
    <row r="65" spans="1:16">
      <c r="A65" t="s">
        <v>107</v>
      </c>
      <c r="C65" s="25">
        <v>38</v>
      </c>
      <c r="D65" s="25">
        <v>0</v>
      </c>
      <c r="E65" s="25">
        <v>0</v>
      </c>
      <c r="F65" s="25">
        <v>0</v>
      </c>
      <c r="G65" s="204">
        <v>160</v>
      </c>
      <c r="H65" s="204">
        <v>0</v>
      </c>
      <c r="I65" s="204">
        <v>0</v>
      </c>
      <c r="J65" s="204">
        <v>0</v>
      </c>
      <c r="K65" s="204">
        <v>290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</row>
    <row r="66" spans="1:16">
      <c r="A66" t="s">
        <v>108</v>
      </c>
      <c r="C66" s="25">
        <v>38</v>
      </c>
      <c r="D66" s="25">
        <v>0</v>
      </c>
      <c r="E66" s="25">
        <v>0</v>
      </c>
      <c r="F66" s="25">
        <v>0</v>
      </c>
      <c r="G66" s="204">
        <v>160</v>
      </c>
      <c r="H66" s="204">
        <v>0</v>
      </c>
      <c r="I66" s="204">
        <v>0</v>
      </c>
      <c r="J66" s="204">
        <v>0</v>
      </c>
      <c r="K66" s="204">
        <v>290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</row>
    <row r="67" spans="1:16">
      <c r="A67" t="s">
        <v>109</v>
      </c>
      <c r="C67" s="25">
        <v>38</v>
      </c>
      <c r="D67" s="25">
        <v>0</v>
      </c>
      <c r="E67" s="25">
        <v>0</v>
      </c>
      <c r="F67" s="25">
        <v>0</v>
      </c>
      <c r="G67" s="204">
        <v>160</v>
      </c>
      <c r="H67" s="204">
        <v>0</v>
      </c>
      <c r="I67" s="204">
        <v>0</v>
      </c>
      <c r="J67" s="204">
        <v>0</v>
      </c>
      <c r="K67" s="204">
        <v>290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</row>
    <row r="68" spans="1:16">
      <c r="A68" t="s">
        <v>110</v>
      </c>
      <c r="C68" s="25">
        <v>38</v>
      </c>
      <c r="D68" s="25">
        <v>0</v>
      </c>
      <c r="E68" s="25">
        <v>0</v>
      </c>
      <c r="F68" s="25">
        <v>0</v>
      </c>
      <c r="G68" s="204">
        <v>160</v>
      </c>
      <c r="H68" s="204">
        <v>0</v>
      </c>
      <c r="I68" s="204">
        <v>0</v>
      </c>
      <c r="J68" s="204">
        <v>0</v>
      </c>
      <c r="K68" s="204">
        <v>290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</row>
    <row r="69" spans="1:16">
      <c r="A69" t="s">
        <v>111</v>
      </c>
      <c r="C69" s="25">
        <v>38</v>
      </c>
      <c r="D69" s="25">
        <v>0</v>
      </c>
      <c r="E69" s="25">
        <v>0</v>
      </c>
      <c r="F69" s="25">
        <v>0</v>
      </c>
      <c r="G69" s="204">
        <v>160</v>
      </c>
      <c r="H69" s="204">
        <v>0</v>
      </c>
      <c r="I69" s="204">
        <v>0</v>
      </c>
      <c r="J69" s="204">
        <v>0</v>
      </c>
      <c r="K69" s="204">
        <v>290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</row>
    <row r="70" spans="1:16">
      <c r="A70" t="s">
        <v>112</v>
      </c>
      <c r="C70" s="25">
        <v>38</v>
      </c>
      <c r="D70" s="25">
        <v>0</v>
      </c>
      <c r="E70" s="25">
        <v>0</v>
      </c>
      <c r="F70" s="25">
        <v>0</v>
      </c>
      <c r="G70" s="204">
        <v>160</v>
      </c>
      <c r="H70" s="204">
        <v>0</v>
      </c>
      <c r="I70" s="204">
        <v>0</v>
      </c>
      <c r="J70" s="204">
        <v>0</v>
      </c>
      <c r="K70" s="204">
        <v>290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</row>
    <row r="71" spans="1:16">
      <c r="A71" t="s">
        <v>113</v>
      </c>
      <c r="C71" s="25">
        <v>38</v>
      </c>
      <c r="D71" s="25">
        <v>0</v>
      </c>
      <c r="E71" s="25">
        <v>0</v>
      </c>
      <c r="F71" s="25">
        <v>0</v>
      </c>
      <c r="G71" s="204">
        <v>160</v>
      </c>
      <c r="H71" s="204">
        <v>0</v>
      </c>
      <c r="I71" s="204">
        <v>0</v>
      </c>
      <c r="J71" s="204">
        <v>0</v>
      </c>
      <c r="K71" s="204">
        <v>290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</row>
    <row r="72" spans="1:16">
      <c r="A72" t="s">
        <v>114</v>
      </c>
      <c r="C72" s="25">
        <v>38</v>
      </c>
      <c r="D72" s="25">
        <v>0</v>
      </c>
      <c r="E72" s="25">
        <v>0</v>
      </c>
      <c r="F72" s="25">
        <v>0</v>
      </c>
      <c r="G72" s="204">
        <v>160</v>
      </c>
      <c r="H72" s="204">
        <v>0</v>
      </c>
      <c r="I72" s="204">
        <v>0</v>
      </c>
      <c r="J72" s="204">
        <v>0</v>
      </c>
      <c r="K72" s="204">
        <v>290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</row>
    <row r="73" spans="1:16">
      <c r="A73" t="s">
        <v>115</v>
      </c>
      <c r="C73" s="25">
        <v>38</v>
      </c>
      <c r="D73" s="25">
        <v>0</v>
      </c>
      <c r="E73" s="25">
        <v>0</v>
      </c>
      <c r="F73" s="25">
        <v>0</v>
      </c>
      <c r="G73" s="204">
        <v>160</v>
      </c>
      <c r="H73" s="204">
        <v>0</v>
      </c>
      <c r="I73" s="204">
        <v>0</v>
      </c>
      <c r="J73" s="204">
        <v>0</v>
      </c>
      <c r="K73" s="204">
        <v>270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</row>
    <row r="74" spans="1:16">
      <c r="A74" t="s">
        <v>116</v>
      </c>
      <c r="C74" s="25">
        <v>38</v>
      </c>
      <c r="D74" s="25">
        <v>0</v>
      </c>
      <c r="E74" s="25">
        <v>0</v>
      </c>
      <c r="F74" s="25">
        <v>0</v>
      </c>
      <c r="G74" s="204">
        <v>160</v>
      </c>
      <c r="H74" s="204">
        <v>0</v>
      </c>
      <c r="I74" s="204">
        <v>0</v>
      </c>
      <c r="J74" s="204">
        <v>0</v>
      </c>
      <c r="K74" s="204">
        <v>270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</row>
    <row r="75" spans="1:16">
      <c r="A75" t="s">
        <v>117</v>
      </c>
      <c r="C75" s="25">
        <v>0</v>
      </c>
      <c r="D75" s="25">
        <v>28</v>
      </c>
      <c r="E75" s="25">
        <v>0</v>
      </c>
      <c r="F75" s="25">
        <v>0</v>
      </c>
      <c r="G75" s="204">
        <v>160</v>
      </c>
      <c r="H75" s="204">
        <v>0</v>
      </c>
      <c r="I75" s="204">
        <v>0</v>
      </c>
      <c r="J75" s="204">
        <v>0</v>
      </c>
      <c r="K75" s="204">
        <v>270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</row>
    <row r="76" spans="1:16">
      <c r="A76" t="s">
        <v>118</v>
      </c>
      <c r="C76" s="25">
        <v>0</v>
      </c>
      <c r="D76" s="25">
        <v>28</v>
      </c>
      <c r="E76" s="25">
        <v>0</v>
      </c>
      <c r="F76" s="25">
        <v>0</v>
      </c>
      <c r="G76" s="204">
        <v>160</v>
      </c>
      <c r="H76" s="204">
        <v>0</v>
      </c>
      <c r="I76" s="204">
        <v>0</v>
      </c>
      <c r="J76" s="204">
        <v>0</v>
      </c>
      <c r="K76" s="204">
        <v>270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</row>
    <row r="77" spans="1:16">
      <c r="A77" t="s">
        <v>119</v>
      </c>
      <c r="C77" s="25">
        <v>0</v>
      </c>
      <c r="D77" s="25">
        <v>28</v>
      </c>
      <c r="E77" s="25">
        <v>0</v>
      </c>
      <c r="F77" s="25">
        <v>0</v>
      </c>
      <c r="G77" s="204">
        <v>160</v>
      </c>
      <c r="H77" s="204">
        <v>0</v>
      </c>
      <c r="I77" s="204">
        <v>0</v>
      </c>
      <c r="J77" s="204">
        <v>0</v>
      </c>
      <c r="K77" s="204">
        <v>270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</row>
    <row r="78" spans="1:16">
      <c r="A78" t="s">
        <v>120</v>
      </c>
      <c r="C78" s="25">
        <v>0</v>
      </c>
      <c r="D78" s="25">
        <v>28</v>
      </c>
      <c r="E78" s="25">
        <v>0</v>
      </c>
      <c r="F78" s="25">
        <v>0</v>
      </c>
      <c r="G78" s="204">
        <v>160</v>
      </c>
      <c r="H78" s="204">
        <v>0</v>
      </c>
      <c r="I78" s="204">
        <v>0</v>
      </c>
      <c r="J78" s="204">
        <v>0</v>
      </c>
      <c r="K78" s="204">
        <v>270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</row>
    <row r="79" spans="1:16">
      <c r="A79" t="s">
        <v>121</v>
      </c>
      <c r="C79" s="25">
        <v>0</v>
      </c>
      <c r="D79" s="25">
        <v>28</v>
      </c>
      <c r="E79" s="25">
        <v>0</v>
      </c>
      <c r="F79" s="25">
        <v>0</v>
      </c>
      <c r="G79" s="204">
        <v>160</v>
      </c>
      <c r="H79" s="204">
        <v>0</v>
      </c>
      <c r="I79" s="204">
        <v>0</v>
      </c>
      <c r="J79" s="204">
        <v>0</v>
      </c>
      <c r="K79" s="204">
        <v>270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</row>
    <row r="80" spans="1:16">
      <c r="A80" t="s">
        <v>122</v>
      </c>
      <c r="C80" s="25">
        <v>0</v>
      </c>
      <c r="D80" s="25">
        <v>28</v>
      </c>
      <c r="E80" s="25">
        <v>0</v>
      </c>
      <c r="F80" s="25">
        <v>0</v>
      </c>
      <c r="G80" s="204">
        <v>160</v>
      </c>
      <c r="H80" s="204">
        <v>0</v>
      </c>
      <c r="I80" s="204">
        <v>0</v>
      </c>
      <c r="J80" s="204">
        <v>0</v>
      </c>
      <c r="K80" s="204">
        <v>270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</row>
    <row r="81" spans="1:16">
      <c r="A81" t="s">
        <v>123</v>
      </c>
      <c r="C81" s="25">
        <v>0</v>
      </c>
      <c r="D81" s="25">
        <v>28</v>
      </c>
      <c r="E81" s="25">
        <v>0</v>
      </c>
      <c r="F81" s="25">
        <v>0</v>
      </c>
      <c r="G81" s="204">
        <v>160</v>
      </c>
      <c r="H81" s="204">
        <v>0</v>
      </c>
      <c r="I81" s="204">
        <v>0</v>
      </c>
      <c r="J81" s="204">
        <v>0</v>
      </c>
      <c r="K81" s="204">
        <v>270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</row>
    <row r="82" spans="1:16">
      <c r="A82" t="s">
        <v>124</v>
      </c>
      <c r="C82" s="25">
        <v>0</v>
      </c>
      <c r="D82" s="25">
        <v>28</v>
      </c>
      <c r="E82" s="25">
        <v>0</v>
      </c>
      <c r="F82" s="25">
        <v>0</v>
      </c>
      <c r="G82" s="204">
        <v>160</v>
      </c>
      <c r="H82" s="204">
        <v>0</v>
      </c>
      <c r="I82" s="204">
        <v>0</v>
      </c>
      <c r="J82" s="204">
        <v>0</v>
      </c>
      <c r="K82" s="204">
        <v>270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</row>
    <row r="83" spans="1:16">
      <c r="A83" t="s">
        <v>125</v>
      </c>
      <c r="C83" s="25">
        <v>0</v>
      </c>
      <c r="D83" s="25">
        <v>29</v>
      </c>
      <c r="E83" s="25">
        <v>0</v>
      </c>
      <c r="F83" s="25">
        <v>0</v>
      </c>
      <c r="G83" s="204">
        <v>160</v>
      </c>
      <c r="H83" s="204">
        <v>0</v>
      </c>
      <c r="I83" s="204">
        <v>0</v>
      </c>
      <c r="J83" s="204">
        <v>0</v>
      </c>
      <c r="K83" s="204">
        <v>270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</row>
    <row r="84" spans="1:16">
      <c r="A84" t="s">
        <v>126</v>
      </c>
      <c r="C84" s="25">
        <v>0</v>
      </c>
      <c r="D84" s="25">
        <v>29</v>
      </c>
      <c r="E84" s="25">
        <v>0</v>
      </c>
      <c r="F84" s="25">
        <v>0</v>
      </c>
      <c r="G84" s="204">
        <v>160</v>
      </c>
      <c r="H84" s="204">
        <v>0</v>
      </c>
      <c r="I84" s="204">
        <v>0</v>
      </c>
      <c r="J84" s="204">
        <v>0</v>
      </c>
      <c r="K84" s="204">
        <v>270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</row>
    <row r="85" spans="1:16">
      <c r="A85" t="s">
        <v>127</v>
      </c>
      <c r="C85" s="25">
        <v>0</v>
      </c>
      <c r="D85" s="25">
        <v>29</v>
      </c>
      <c r="E85" s="25">
        <v>0</v>
      </c>
      <c r="F85" s="25">
        <v>0</v>
      </c>
      <c r="G85" s="204">
        <v>160</v>
      </c>
      <c r="H85" s="204">
        <v>0</v>
      </c>
      <c r="I85" s="204">
        <v>0</v>
      </c>
      <c r="J85" s="204">
        <v>0</v>
      </c>
      <c r="K85" s="204">
        <v>270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</row>
    <row r="86" spans="1:16">
      <c r="A86" t="s">
        <v>128</v>
      </c>
      <c r="C86" s="25">
        <v>0</v>
      </c>
      <c r="D86" s="25">
        <v>29</v>
      </c>
      <c r="E86" s="25">
        <v>0</v>
      </c>
      <c r="F86" s="25">
        <v>0</v>
      </c>
      <c r="G86" s="204">
        <v>160</v>
      </c>
      <c r="H86" s="204">
        <v>0</v>
      </c>
      <c r="I86" s="204">
        <v>0</v>
      </c>
      <c r="J86" s="204">
        <v>0</v>
      </c>
      <c r="K86" s="204">
        <v>270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</row>
    <row r="87" spans="1:16">
      <c r="A87" t="s">
        <v>129</v>
      </c>
      <c r="C87" s="25">
        <v>0</v>
      </c>
      <c r="D87" s="25">
        <v>29</v>
      </c>
      <c r="E87" s="25">
        <v>0</v>
      </c>
      <c r="F87" s="25">
        <v>0</v>
      </c>
      <c r="G87" s="204">
        <v>160</v>
      </c>
      <c r="H87" s="204">
        <v>0</v>
      </c>
      <c r="I87" s="204">
        <v>0</v>
      </c>
      <c r="J87" s="204">
        <v>0</v>
      </c>
      <c r="K87" s="204">
        <v>270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</row>
    <row r="88" spans="1:16">
      <c r="A88" t="s">
        <v>130</v>
      </c>
      <c r="C88" s="25">
        <v>0</v>
      </c>
      <c r="D88" s="25">
        <v>29</v>
      </c>
      <c r="E88" s="25">
        <v>0</v>
      </c>
      <c r="F88" s="25">
        <v>0</v>
      </c>
      <c r="G88" s="204">
        <v>160</v>
      </c>
      <c r="H88" s="204">
        <v>0</v>
      </c>
      <c r="I88" s="204">
        <v>0</v>
      </c>
      <c r="J88" s="204">
        <v>0</v>
      </c>
      <c r="K88" s="204">
        <v>270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</row>
    <row r="89" spans="1:16">
      <c r="A89" t="s">
        <v>131</v>
      </c>
      <c r="C89" s="25">
        <v>0</v>
      </c>
      <c r="D89" s="25">
        <v>29</v>
      </c>
      <c r="E89" s="25">
        <v>0</v>
      </c>
      <c r="F89" s="25">
        <v>0</v>
      </c>
      <c r="G89" s="204">
        <v>160</v>
      </c>
      <c r="H89" s="204">
        <v>0</v>
      </c>
      <c r="I89" s="204">
        <v>0</v>
      </c>
      <c r="J89" s="204">
        <v>0</v>
      </c>
      <c r="K89" s="204">
        <v>270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</row>
    <row r="90" spans="1:16">
      <c r="A90" t="s">
        <v>132</v>
      </c>
      <c r="C90" s="25">
        <v>0</v>
      </c>
      <c r="D90" s="25">
        <v>29</v>
      </c>
      <c r="E90" s="25">
        <v>0</v>
      </c>
      <c r="F90" s="25">
        <v>0</v>
      </c>
      <c r="G90" s="204">
        <v>160</v>
      </c>
      <c r="H90" s="204">
        <v>0</v>
      </c>
      <c r="I90" s="204">
        <v>0</v>
      </c>
      <c r="J90" s="204">
        <v>0</v>
      </c>
      <c r="K90" s="204">
        <v>270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</row>
    <row r="91" spans="1:16">
      <c r="A91" t="s">
        <v>133</v>
      </c>
      <c r="C91" s="25">
        <v>0</v>
      </c>
      <c r="D91" s="25">
        <v>29</v>
      </c>
      <c r="E91" s="25">
        <v>0</v>
      </c>
      <c r="F91" s="25">
        <v>0</v>
      </c>
      <c r="G91" s="204">
        <v>160</v>
      </c>
      <c r="H91" s="204">
        <v>0</v>
      </c>
      <c r="I91" s="204">
        <v>0</v>
      </c>
      <c r="J91" s="204">
        <v>0</v>
      </c>
      <c r="K91" s="204">
        <v>270</v>
      </c>
      <c r="L91" s="204">
        <v>0</v>
      </c>
      <c r="M91" s="204">
        <v>0</v>
      </c>
      <c r="N91" s="204">
        <v>0</v>
      </c>
      <c r="O91" s="204">
        <v>0</v>
      </c>
      <c r="P91" s="204">
        <v>0</v>
      </c>
    </row>
    <row r="92" spans="1:16">
      <c r="A92" t="s">
        <v>134</v>
      </c>
      <c r="C92" s="25">
        <v>0</v>
      </c>
      <c r="D92" s="25">
        <v>29</v>
      </c>
      <c r="E92" s="25">
        <v>0</v>
      </c>
      <c r="F92" s="25">
        <v>0</v>
      </c>
      <c r="G92" s="204">
        <v>160</v>
      </c>
      <c r="H92" s="204">
        <v>0</v>
      </c>
      <c r="I92" s="204">
        <v>0</v>
      </c>
      <c r="J92" s="204">
        <v>0</v>
      </c>
      <c r="K92" s="204">
        <v>270</v>
      </c>
      <c r="L92" s="204">
        <v>0</v>
      </c>
      <c r="M92" s="204">
        <v>0</v>
      </c>
      <c r="N92" s="204">
        <v>0</v>
      </c>
      <c r="O92" s="204">
        <v>0</v>
      </c>
      <c r="P92" s="204">
        <v>0</v>
      </c>
    </row>
    <row r="93" spans="1:16">
      <c r="A93" t="s">
        <v>135</v>
      </c>
      <c r="C93" s="25">
        <v>0</v>
      </c>
      <c r="D93" s="25">
        <v>29</v>
      </c>
      <c r="E93" s="25">
        <v>0</v>
      </c>
      <c r="F93" s="25">
        <v>0</v>
      </c>
      <c r="G93" s="204">
        <v>165</v>
      </c>
      <c r="H93" s="204">
        <v>0</v>
      </c>
      <c r="I93" s="204">
        <v>0</v>
      </c>
      <c r="J93" s="204">
        <v>0</v>
      </c>
      <c r="K93" s="204">
        <v>270</v>
      </c>
      <c r="L93" s="204">
        <v>0</v>
      </c>
      <c r="M93" s="204">
        <v>0</v>
      </c>
      <c r="N93" s="204">
        <v>0</v>
      </c>
      <c r="O93" s="204">
        <v>0</v>
      </c>
      <c r="P93" s="204">
        <v>0</v>
      </c>
    </row>
    <row r="94" spans="1:16">
      <c r="A94" t="s">
        <v>136</v>
      </c>
      <c r="C94" s="25">
        <v>0</v>
      </c>
      <c r="D94" s="25">
        <v>29</v>
      </c>
      <c r="E94" s="25">
        <v>0</v>
      </c>
      <c r="F94" s="25">
        <v>0</v>
      </c>
      <c r="G94" s="204">
        <v>165</v>
      </c>
      <c r="H94" s="204">
        <v>0</v>
      </c>
      <c r="I94" s="204">
        <v>0</v>
      </c>
      <c r="J94" s="204">
        <v>0</v>
      </c>
      <c r="K94" s="204">
        <v>270</v>
      </c>
      <c r="L94" s="204">
        <v>0</v>
      </c>
      <c r="M94" s="204">
        <v>0</v>
      </c>
      <c r="N94" s="204">
        <v>0</v>
      </c>
      <c r="O94" s="204">
        <v>0</v>
      </c>
      <c r="P94" s="204">
        <v>0</v>
      </c>
    </row>
    <row r="95" spans="1:16">
      <c r="A95" t="s">
        <v>137</v>
      </c>
      <c r="C95" s="25">
        <v>0</v>
      </c>
      <c r="D95" s="25">
        <v>29</v>
      </c>
      <c r="E95" s="25">
        <v>0</v>
      </c>
      <c r="F95" s="25">
        <v>0</v>
      </c>
      <c r="G95" s="204">
        <v>165</v>
      </c>
      <c r="H95" s="204">
        <v>0</v>
      </c>
      <c r="I95" s="204">
        <v>0</v>
      </c>
      <c r="J95" s="204">
        <v>0</v>
      </c>
      <c r="K95" s="204">
        <v>270</v>
      </c>
      <c r="L95" s="204">
        <v>0</v>
      </c>
      <c r="M95" s="204">
        <v>0</v>
      </c>
      <c r="N95" s="204">
        <v>0</v>
      </c>
      <c r="O95" s="204">
        <v>0</v>
      </c>
      <c r="P95" s="204">
        <v>0</v>
      </c>
    </row>
    <row r="96" spans="1:16">
      <c r="A96" t="s">
        <v>138</v>
      </c>
      <c r="C96" s="25">
        <v>0</v>
      </c>
      <c r="D96" s="25">
        <v>29</v>
      </c>
      <c r="E96" s="25">
        <v>0</v>
      </c>
      <c r="F96" s="25">
        <v>0</v>
      </c>
      <c r="G96" s="204">
        <v>165</v>
      </c>
      <c r="H96" s="204">
        <v>0</v>
      </c>
      <c r="I96" s="204">
        <v>0</v>
      </c>
      <c r="J96" s="204">
        <v>0</v>
      </c>
      <c r="K96" s="204">
        <v>270</v>
      </c>
      <c r="L96" s="204">
        <v>0</v>
      </c>
      <c r="M96" s="204">
        <v>0</v>
      </c>
      <c r="N96" s="204">
        <v>0</v>
      </c>
      <c r="O96" s="204">
        <v>0</v>
      </c>
      <c r="P96" s="204">
        <v>0</v>
      </c>
    </row>
    <row r="97" spans="1:17">
      <c r="A97" t="s">
        <v>139</v>
      </c>
      <c r="C97" s="25">
        <v>0</v>
      </c>
      <c r="D97" s="25">
        <v>29</v>
      </c>
      <c r="E97" s="25">
        <v>0</v>
      </c>
      <c r="F97" s="25">
        <v>0</v>
      </c>
      <c r="G97" s="204">
        <v>165</v>
      </c>
      <c r="H97" s="204">
        <v>0</v>
      </c>
      <c r="I97" s="204">
        <v>0</v>
      </c>
      <c r="J97" s="204">
        <v>0</v>
      </c>
      <c r="K97" s="204">
        <v>270</v>
      </c>
      <c r="L97" s="204">
        <v>0</v>
      </c>
      <c r="M97" s="204">
        <v>0</v>
      </c>
      <c r="N97" s="204">
        <v>0</v>
      </c>
      <c r="O97" s="204">
        <v>0</v>
      </c>
      <c r="P97" s="204">
        <v>0</v>
      </c>
    </row>
    <row r="98" spans="1:17">
      <c r="A98" t="s">
        <v>140</v>
      </c>
      <c r="C98" s="25">
        <v>0</v>
      </c>
      <c r="D98" s="25">
        <v>29</v>
      </c>
      <c r="E98" s="25">
        <v>0</v>
      </c>
      <c r="F98" s="25">
        <v>0</v>
      </c>
      <c r="G98" s="204">
        <v>130</v>
      </c>
      <c r="H98" s="204">
        <v>0</v>
      </c>
      <c r="I98" s="204">
        <v>0</v>
      </c>
      <c r="J98" s="204">
        <v>0</v>
      </c>
      <c r="K98" s="204">
        <v>270</v>
      </c>
      <c r="L98" s="204">
        <v>0</v>
      </c>
      <c r="M98" s="204">
        <v>0</v>
      </c>
      <c r="N98" s="204">
        <v>0</v>
      </c>
      <c r="O98" s="204">
        <v>0</v>
      </c>
      <c r="P98" s="204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0.68300000000000005</v>
      </c>
      <c r="D99" s="115">
        <f t="shared" si="0"/>
        <v>0.17199999999999999</v>
      </c>
      <c r="E99" s="115">
        <f t="shared" si="0"/>
        <v>0</v>
      </c>
      <c r="F99" s="115">
        <f t="shared" si="0"/>
        <v>0</v>
      </c>
      <c r="G99" s="115">
        <f t="shared" si="0"/>
        <v>3.8565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5.5449999999999999</v>
      </c>
      <c r="L99" s="115">
        <f t="shared" si="0"/>
        <v>0.15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4"/>
    </row>
    <row r="3" spans="1:51">
      <c r="A3" t="s">
        <v>45</v>
      </c>
      <c r="B3" s="204">
        <v>0</v>
      </c>
      <c r="C3" s="204">
        <v>0</v>
      </c>
      <c r="D3" s="204">
        <v>19.32</v>
      </c>
      <c r="E3" s="204">
        <v>0</v>
      </c>
      <c r="F3" s="204">
        <v>0</v>
      </c>
      <c r="G3" s="204">
        <v>31.1</v>
      </c>
      <c r="H3" s="204">
        <v>0</v>
      </c>
      <c r="I3" s="204">
        <v>0</v>
      </c>
      <c r="J3" s="204">
        <v>39.71</v>
      </c>
      <c r="K3" s="204">
        <v>336.6</v>
      </c>
      <c r="L3" s="204">
        <v>3</v>
      </c>
      <c r="M3" s="204">
        <v>2.4700000000000002</v>
      </c>
      <c r="N3" s="204">
        <v>2.02</v>
      </c>
      <c r="O3" s="204">
        <v>1.43</v>
      </c>
      <c r="P3" s="204">
        <v>1.07</v>
      </c>
      <c r="Q3" s="204">
        <v>4.9000000000000004</v>
      </c>
      <c r="R3" s="204">
        <v>8.7899999999999991</v>
      </c>
      <c r="S3" s="204">
        <v>4.16</v>
      </c>
      <c r="T3" s="204">
        <v>0</v>
      </c>
      <c r="U3" s="204">
        <v>2.4700000000000002</v>
      </c>
      <c r="V3" s="204">
        <v>2.37</v>
      </c>
      <c r="W3" s="204">
        <v>9.32</v>
      </c>
      <c r="X3" s="204">
        <v>31.46</v>
      </c>
      <c r="Y3" s="204">
        <v>0</v>
      </c>
      <c r="Z3" s="204">
        <v>69.37</v>
      </c>
      <c r="AA3" s="204">
        <v>20.39</v>
      </c>
      <c r="AB3" s="204">
        <v>0</v>
      </c>
      <c r="AC3" s="204">
        <v>19.32</v>
      </c>
      <c r="AD3" s="204">
        <v>0</v>
      </c>
      <c r="AE3" s="204">
        <v>0</v>
      </c>
      <c r="AF3" s="204">
        <v>0</v>
      </c>
      <c r="AG3" s="204">
        <v>-0.13</v>
      </c>
      <c r="AH3" s="204">
        <v>0</v>
      </c>
      <c r="AI3" s="204">
        <v>46.68</v>
      </c>
      <c r="AJ3" s="204">
        <v>0</v>
      </c>
      <c r="AK3" s="204">
        <v>15.61</v>
      </c>
      <c r="AL3" s="204">
        <v>0</v>
      </c>
      <c r="AM3" s="204">
        <v>0</v>
      </c>
      <c r="AN3" s="204">
        <v>0</v>
      </c>
      <c r="AO3" s="204">
        <v>217.9</v>
      </c>
      <c r="AP3" s="204">
        <v>0</v>
      </c>
      <c r="AQ3" s="204">
        <v>0</v>
      </c>
      <c r="AR3" s="204">
        <v>0</v>
      </c>
      <c r="AS3" s="204">
        <v>0</v>
      </c>
      <c r="AT3" s="204">
        <v>0</v>
      </c>
      <c r="AU3" s="204">
        <v>0</v>
      </c>
      <c r="AV3" s="204">
        <v>0</v>
      </c>
      <c r="AW3" s="204">
        <v>0</v>
      </c>
      <c r="AX3" s="204">
        <v>0</v>
      </c>
      <c r="AY3" s="204">
        <v>0</v>
      </c>
    </row>
    <row r="4" spans="1:51">
      <c r="A4" t="s">
        <v>46</v>
      </c>
      <c r="B4" s="204">
        <v>0</v>
      </c>
      <c r="C4" s="204">
        <v>0</v>
      </c>
      <c r="D4" s="204">
        <v>19.32</v>
      </c>
      <c r="E4" s="204">
        <v>0</v>
      </c>
      <c r="F4" s="204">
        <v>0</v>
      </c>
      <c r="G4" s="204">
        <v>31.1</v>
      </c>
      <c r="H4" s="204">
        <v>0</v>
      </c>
      <c r="I4" s="204">
        <v>0</v>
      </c>
      <c r="J4" s="204">
        <v>39.71</v>
      </c>
      <c r="K4" s="204">
        <v>336.6</v>
      </c>
      <c r="L4" s="204">
        <v>3</v>
      </c>
      <c r="M4" s="204">
        <v>2.4700000000000002</v>
      </c>
      <c r="N4" s="204">
        <v>2.02</v>
      </c>
      <c r="O4" s="204">
        <v>1.43</v>
      </c>
      <c r="P4" s="204">
        <v>1.07</v>
      </c>
      <c r="Q4" s="204">
        <v>4.9400000000000004</v>
      </c>
      <c r="R4" s="204">
        <v>8.7899999999999991</v>
      </c>
      <c r="S4" s="204">
        <v>5.41</v>
      </c>
      <c r="T4" s="204">
        <v>0</v>
      </c>
      <c r="U4" s="204">
        <v>2.36</v>
      </c>
      <c r="V4" s="204">
        <v>2.59</v>
      </c>
      <c r="W4" s="204">
        <v>9.32</v>
      </c>
      <c r="X4" s="204">
        <v>31.46</v>
      </c>
      <c r="Y4" s="204">
        <v>0</v>
      </c>
      <c r="Z4" s="204">
        <v>69.37</v>
      </c>
      <c r="AA4" s="204">
        <v>20.39</v>
      </c>
      <c r="AB4" s="204">
        <v>0</v>
      </c>
      <c r="AC4" s="204">
        <v>19.32</v>
      </c>
      <c r="AD4" s="204">
        <v>0</v>
      </c>
      <c r="AE4" s="204">
        <v>0</v>
      </c>
      <c r="AF4" s="204">
        <v>0</v>
      </c>
      <c r="AG4" s="204">
        <v>-0.13</v>
      </c>
      <c r="AH4" s="204">
        <v>0</v>
      </c>
      <c r="AI4" s="204">
        <v>46.68</v>
      </c>
      <c r="AJ4" s="204">
        <v>0</v>
      </c>
      <c r="AK4" s="204">
        <v>15.61</v>
      </c>
      <c r="AL4" s="204">
        <v>0</v>
      </c>
      <c r="AM4" s="204">
        <v>0</v>
      </c>
      <c r="AN4" s="204">
        <v>0</v>
      </c>
      <c r="AO4" s="204">
        <v>217.9</v>
      </c>
      <c r="AP4" s="204">
        <v>0</v>
      </c>
      <c r="AQ4" s="204">
        <v>0</v>
      </c>
      <c r="AR4" s="204">
        <v>0</v>
      </c>
      <c r="AS4" s="204">
        <v>0</v>
      </c>
      <c r="AT4" s="204">
        <v>0</v>
      </c>
      <c r="AU4" s="204">
        <v>0</v>
      </c>
      <c r="AV4" s="204">
        <v>0</v>
      </c>
      <c r="AW4" s="204">
        <v>0</v>
      </c>
      <c r="AX4" s="204">
        <v>0</v>
      </c>
      <c r="AY4" s="204">
        <v>0</v>
      </c>
    </row>
    <row r="5" spans="1:51">
      <c r="A5" t="s">
        <v>47</v>
      </c>
      <c r="B5" s="204">
        <v>0</v>
      </c>
      <c r="C5" s="204">
        <v>0</v>
      </c>
      <c r="D5" s="204">
        <v>19.420000000000002</v>
      </c>
      <c r="E5" s="204">
        <v>0</v>
      </c>
      <c r="F5" s="204">
        <v>0</v>
      </c>
      <c r="G5" s="204">
        <v>31.1</v>
      </c>
      <c r="H5" s="204">
        <v>0</v>
      </c>
      <c r="I5" s="204">
        <v>0</v>
      </c>
      <c r="J5" s="204">
        <v>39.71</v>
      </c>
      <c r="K5" s="204">
        <v>336.6</v>
      </c>
      <c r="L5" s="204">
        <v>3</v>
      </c>
      <c r="M5" s="204">
        <v>2.4700000000000002</v>
      </c>
      <c r="N5" s="204">
        <v>2.02</v>
      </c>
      <c r="O5" s="204">
        <v>1.43</v>
      </c>
      <c r="P5" s="204">
        <v>1.07</v>
      </c>
      <c r="Q5" s="204">
        <v>4.9400000000000004</v>
      </c>
      <c r="R5" s="204">
        <v>8.7899999999999991</v>
      </c>
      <c r="S5" s="204">
        <v>5.53</v>
      </c>
      <c r="T5" s="204">
        <v>0</v>
      </c>
      <c r="U5" s="204">
        <v>2.36</v>
      </c>
      <c r="V5" s="204">
        <v>3.96</v>
      </c>
      <c r="W5" s="204">
        <v>13.27</v>
      </c>
      <c r="X5" s="204">
        <v>31.49</v>
      </c>
      <c r="Y5" s="204">
        <v>0</v>
      </c>
      <c r="Z5" s="204">
        <v>69.37</v>
      </c>
      <c r="AA5" s="204">
        <v>20.39</v>
      </c>
      <c r="AB5" s="204">
        <v>0</v>
      </c>
      <c r="AC5" s="204">
        <v>19.32</v>
      </c>
      <c r="AD5" s="204">
        <v>0</v>
      </c>
      <c r="AE5" s="204">
        <v>0</v>
      </c>
      <c r="AF5" s="204">
        <v>0</v>
      </c>
      <c r="AG5" s="204">
        <v>-0.13</v>
      </c>
      <c r="AH5" s="204">
        <v>0</v>
      </c>
      <c r="AI5" s="204">
        <v>46.68</v>
      </c>
      <c r="AJ5" s="204">
        <v>0</v>
      </c>
      <c r="AK5" s="204">
        <v>15.61</v>
      </c>
      <c r="AL5" s="204">
        <v>0</v>
      </c>
      <c r="AM5" s="204">
        <v>0</v>
      </c>
      <c r="AN5" s="204">
        <v>0</v>
      </c>
      <c r="AO5" s="204">
        <v>217.9</v>
      </c>
      <c r="AP5" s="204">
        <v>0</v>
      </c>
      <c r="AQ5" s="204">
        <v>0</v>
      </c>
      <c r="AR5" s="204">
        <v>0</v>
      </c>
      <c r="AS5" s="204">
        <v>0</v>
      </c>
      <c r="AT5" s="204">
        <v>0</v>
      </c>
      <c r="AU5" s="204">
        <v>0</v>
      </c>
      <c r="AV5" s="204">
        <v>0</v>
      </c>
      <c r="AW5" s="204">
        <v>0</v>
      </c>
      <c r="AX5" s="204">
        <v>0</v>
      </c>
      <c r="AY5" s="204">
        <v>0</v>
      </c>
    </row>
    <row r="6" spans="1:51">
      <c r="A6" t="s">
        <v>48</v>
      </c>
      <c r="B6" s="204">
        <v>0</v>
      </c>
      <c r="C6" s="204">
        <v>0</v>
      </c>
      <c r="D6" s="204">
        <v>19.420000000000002</v>
      </c>
      <c r="E6" s="204">
        <v>0</v>
      </c>
      <c r="F6" s="204">
        <v>0</v>
      </c>
      <c r="G6" s="204">
        <v>31.1</v>
      </c>
      <c r="H6" s="204">
        <v>0</v>
      </c>
      <c r="I6" s="204">
        <v>0</v>
      </c>
      <c r="J6" s="204">
        <v>39.71</v>
      </c>
      <c r="K6" s="204">
        <v>336.6</v>
      </c>
      <c r="L6" s="204">
        <v>3</v>
      </c>
      <c r="M6" s="204">
        <v>2.4700000000000002</v>
      </c>
      <c r="N6" s="204">
        <v>2.02</v>
      </c>
      <c r="O6" s="204">
        <v>1.43</v>
      </c>
      <c r="P6" s="204">
        <v>1.07</v>
      </c>
      <c r="Q6" s="204">
        <v>4.9400000000000004</v>
      </c>
      <c r="R6" s="204">
        <v>8.7899999999999991</v>
      </c>
      <c r="S6" s="204">
        <v>5.53</v>
      </c>
      <c r="T6" s="204">
        <v>0</v>
      </c>
      <c r="U6" s="204">
        <v>2.36</v>
      </c>
      <c r="V6" s="204">
        <v>3.96</v>
      </c>
      <c r="W6" s="204">
        <v>13.27</v>
      </c>
      <c r="X6" s="204">
        <v>31.49</v>
      </c>
      <c r="Y6" s="204">
        <v>0</v>
      </c>
      <c r="Z6" s="204">
        <v>69.37</v>
      </c>
      <c r="AA6" s="204">
        <v>20.39</v>
      </c>
      <c r="AB6" s="204">
        <v>0</v>
      </c>
      <c r="AC6" s="204">
        <v>19.32</v>
      </c>
      <c r="AD6" s="204">
        <v>0</v>
      </c>
      <c r="AE6" s="204">
        <v>0</v>
      </c>
      <c r="AF6" s="204">
        <v>0</v>
      </c>
      <c r="AG6" s="204">
        <v>1.43</v>
      </c>
      <c r="AH6" s="204">
        <v>0</v>
      </c>
      <c r="AI6" s="204">
        <v>46.68</v>
      </c>
      <c r="AJ6" s="204">
        <v>0</v>
      </c>
      <c r="AK6" s="204">
        <v>15.61</v>
      </c>
      <c r="AL6" s="204">
        <v>0</v>
      </c>
      <c r="AM6" s="204">
        <v>0</v>
      </c>
      <c r="AN6" s="204">
        <v>0</v>
      </c>
      <c r="AO6" s="204">
        <v>217.9</v>
      </c>
      <c r="AP6" s="204">
        <v>0</v>
      </c>
      <c r="AQ6" s="204">
        <v>0</v>
      </c>
      <c r="AR6" s="204">
        <v>0</v>
      </c>
      <c r="AS6" s="204">
        <v>0</v>
      </c>
      <c r="AT6" s="204">
        <v>0</v>
      </c>
      <c r="AU6" s="204">
        <v>0</v>
      </c>
      <c r="AV6" s="204">
        <v>0</v>
      </c>
      <c r="AW6" s="204">
        <v>0</v>
      </c>
      <c r="AX6" s="204">
        <v>0</v>
      </c>
      <c r="AY6" s="204">
        <v>0</v>
      </c>
    </row>
    <row r="7" spans="1:51">
      <c r="A7" t="s">
        <v>49</v>
      </c>
      <c r="B7" s="204">
        <v>0</v>
      </c>
      <c r="C7" s="204">
        <v>0</v>
      </c>
      <c r="D7" s="204">
        <v>19.420000000000002</v>
      </c>
      <c r="E7" s="204">
        <v>0</v>
      </c>
      <c r="F7" s="204">
        <v>0</v>
      </c>
      <c r="G7" s="204">
        <v>31.1</v>
      </c>
      <c r="H7" s="204">
        <v>0</v>
      </c>
      <c r="I7" s="204">
        <v>0</v>
      </c>
      <c r="J7" s="204">
        <v>39.71</v>
      </c>
      <c r="K7" s="204">
        <v>336.6</v>
      </c>
      <c r="L7" s="204">
        <v>3</v>
      </c>
      <c r="M7" s="204">
        <v>2.4700000000000002</v>
      </c>
      <c r="N7" s="204">
        <v>2.02</v>
      </c>
      <c r="O7" s="204">
        <v>1.43</v>
      </c>
      <c r="P7" s="204">
        <v>1.07</v>
      </c>
      <c r="Q7" s="204">
        <v>4.9400000000000004</v>
      </c>
      <c r="R7" s="204">
        <v>8.7899999999999991</v>
      </c>
      <c r="S7" s="204">
        <v>5.53</v>
      </c>
      <c r="T7" s="204">
        <v>0</v>
      </c>
      <c r="U7" s="204">
        <v>2.36</v>
      </c>
      <c r="V7" s="204">
        <v>2.59</v>
      </c>
      <c r="W7" s="204">
        <v>13.27</v>
      </c>
      <c r="X7" s="204">
        <v>31.49</v>
      </c>
      <c r="Y7" s="204">
        <v>0</v>
      </c>
      <c r="Z7" s="204">
        <v>69.37</v>
      </c>
      <c r="AA7" s="204">
        <v>20.39</v>
      </c>
      <c r="AB7" s="204">
        <v>0</v>
      </c>
      <c r="AC7" s="204">
        <v>19.32</v>
      </c>
      <c r="AD7" s="204">
        <v>0</v>
      </c>
      <c r="AE7" s="204">
        <v>0</v>
      </c>
      <c r="AF7" s="204">
        <v>0</v>
      </c>
      <c r="AG7" s="204">
        <v>1.43</v>
      </c>
      <c r="AH7" s="204">
        <v>0</v>
      </c>
      <c r="AI7" s="204">
        <v>46.68</v>
      </c>
      <c r="AJ7" s="204">
        <v>0</v>
      </c>
      <c r="AK7" s="204">
        <v>15.61</v>
      </c>
      <c r="AL7" s="204">
        <v>0</v>
      </c>
      <c r="AM7" s="204">
        <v>0</v>
      </c>
      <c r="AN7" s="204">
        <v>0</v>
      </c>
      <c r="AO7" s="204">
        <v>217.9</v>
      </c>
      <c r="AP7" s="204">
        <v>0</v>
      </c>
      <c r="AQ7" s="204">
        <v>0</v>
      </c>
      <c r="AR7" s="204">
        <v>0</v>
      </c>
      <c r="AS7" s="204">
        <v>0</v>
      </c>
      <c r="AT7" s="204">
        <v>0</v>
      </c>
      <c r="AU7" s="204">
        <v>0</v>
      </c>
      <c r="AV7" s="204">
        <v>0</v>
      </c>
      <c r="AW7" s="204">
        <v>0</v>
      </c>
      <c r="AX7" s="204">
        <v>0</v>
      </c>
      <c r="AY7" s="204">
        <v>0</v>
      </c>
    </row>
    <row r="8" spans="1:51">
      <c r="A8" t="s">
        <v>50</v>
      </c>
      <c r="B8" s="204">
        <v>0</v>
      </c>
      <c r="C8" s="204">
        <v>0</v>
      </c>
      <c r="D8" s="204">
        <v>19.420000000000002</v>
      </c>
      <c r="E8" s="204">
        <v>0</v>
      </c>
      <c r="F8" s="204">
        <v>0</v>
      </c>
      <c r="G8" s="204">
        <v>31.1</v>
      </c>
      <c r="H8" s="204">
        <v>0</v>
      </c>
      <c r="I8" s="204">
        <v>0</v>
      </c>
      <c r="J8" s="204">
        <v>39.71</v>
      </c>
      <c r="K8" s="204">
        <v>336.6</v>
      </c>
      <c r="L8" s="204">
        <v>3</v>
      </c>
      <c r="M8" s="204">
        <v>2.4700000000000002</v>
      </c>
      <c r="N8" s="204">
        <v>2.02</v>
      </c>
      <c r="O8" s="204">
        <v>1.43</v>
      </c>
      <c r="P8" s="204">
        <v>1.07</v>
      </c>
      <c r="Q8" s="204">
        <v>4.9400000000000004</v>
      </c>
      <c r="R8" s="204">
        <v>8.7899999999999991</v>
      </c>
      <c r="S8" s="204">
        <v>5.53</v>
      </c>
      <c r="T8" s="204">
        <v>0</v>
      </c>
      <c r="U8" s="204">
        <v>2.36</v>
      </c>
      <c r="V8" s="204">
        <v>2.59</v>
      </c>
      <c r="W8" s="204">
        <v>13.27</v>
      </c>
      <c r="X8" s="204">
        <v>31.49</v>
      </c>
      <c r="Y8" s="204">
        <v>0</v>
      </c>
      <c r="Z8" s="204">
        <v>69.37</v>
      </c>
      <c r="AA8" s="204">
        <v>20.39</v>
      </c>
      <c r="AB8" s="204">
        <v>0</v>
      </c>
      <c r="AC8" s="204">
        <v>19.32</v>
      </c>
      <c r="AD8" s="204">
        <v>0</v>
      </c>
      <c r="AE8" s="204">
        <v>0</v>
      </c>
      <c r="AF8" s="204">
        <v>0</v>
      </c>
      <c r="AG8" s="204">
        <v>1.43</v>
      </c>
      <c r="AH8" s="204">
        <v>0</v>
      </c>
      <c r="AI8" s="204">
        <v>46.68</v>
      </c>
      <c r="AJ8" s="204">
        <v>0</v>
      </c>
      <c r="AK8" s="204">
        <v>15.61</v>
      </c>
      <c r="AL8" s="204">
        <v>0</v>
      </c>
      <c r="AM8" s="204">
        <v>0</v>
      </c>
      <c r="AN8" s="204">
        <v>0</v>
      </c>
      <c r="AO8" s="204">
        <v>217.9</v>
      </c>
      <c r="AP8" s="204">
        <v>0</v>
      </c>
      <c r="AQ8" s="204">
        <v>0</v>
      </c>
      <c r="AR8" s="204">
        <v>0</v>
      </c>
      <c r="AS8" s="204">
        <v>0</v>
      </c>
      <c r="AT8" s="204">
        <v>0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</row>
    <row r="9" spans="1:51">
      <c r="A9" t="s">
        <v>51</v>
      </c>
      <c r="B9" s="204">
        <v>0</v>
      </c>
      <c r="C9" s="204">
        <v>0</v>
      </c>
      <c r="D9" s="204">
        <v>19.420000000000002</v>
      </c>
      <c r="E9" s="204">
        <v>0</v>
      </c>
      <c r="F9" s="204">
        <v>0</v>
      </c>
      <c r="G9" s="204">
        <v>31.1</v>
      </c>
      <c r="H9" s="204">
        <v>0</v>
      </c>
      <c r="I9" s="204">
        <v>0</v>
      </c>
      <c r="J9" s="204">
        <v>39.71</v>
      </c>
      <c r="K9" s="204">
        <v>336.6</v>
      </c>
      <c r="L9" s="204">
        <v>3</v>
      </c>
      <c r="M9" s="204">
        <v>2.4700000000000002</v>
      </c>
      <c r="N9" s="204">
        <v>2.02</v>
      </c>
      <c r="O9" s="204">
        <v>1.43</v>
      </c>
      <c r="P9" s="204">
        <v>1.07</v>
      </c>
      <c r="Q9" s="204">
        <v>4.05</v>
      </c>
      <c r="R9" s="204">
        <v>8.7899999999999991</v>
      </c>
      <c r="S9" s="204">
        <v>5.53</v>
      </c>
      <c r="T9" s="204">
        <v>0</v>
      </c>
      <c r="U9" s="204">
        <v>9.5299999999999994</v>
      </c>
      <c r="V9" s="204">
        <v>2.59</v>
      </c>
      <c r="W9" s="204">
        <v>13.27</v>
      </c>
      <c r="X9" s="204">
        <v>31.49</v>
      </c>
      <c r="Y9" s="204">
        <v>0</v>
      </c>
      <c r="Z9" s="204">
        <v>69.37</v>
      </c>
      <c r="AA9" s="204">
        <v>20.39</v>
      </c>
      <c r="AB9" s="204">
        <v>0</v>
      </c>
      <c r="AC9" s="204">
        <v>19.32</v>
      </c>
      <c r="AD9" s="204">
        <v>0</v>
      </c>
      <c r="AE9" s="204">
        <v>0</v>
      </c>
      <c r="AF9" s="204">
        <v>0</v>
      </c>
      <c r="AG9" s="204">
        <v>1.43</v>
      </c>
      <c r="AH9" s="204">
        <v>0</v>
      </c>
      <c r="AI9" s="204">
        <v>46.68</v>
      </c>
      <c r="AJ9" s="204">
        <v>0</v>
      </c>
      <c r="AK9" s="204">
        <v>15.61</v>
      </c>
      <c r="AL9" s="204">
        <v>0</v>
      </c>
      <c r="AM9" s="204">
        <v>0</v>
      </c>
      <c r="AN9" s="204">
        <v>0</v>
      </c>
      <c r="AO9" s="204">
        <v>217.9</v>
      </c>
      <c r="AP9" s="204">
        <v>0</v>
      </c>
      <c r="AQ9" s="204">
        <v>0</v>
      </c>
      <c r="AR9" s="204">
        <v>0</v>
      </c>
      <c r="AS9" s="204">
        <v>0</v>
      </c>
      <c r="AT9" s="204">
        <v>0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</row>
    <row r="10" spans="1:51">
      <c r="A10" t="s">
        <v>52</v>
      </c>
      <c r="B10" s="204">
        <v>0</v>
      </c>
      <c r="C10" s="204">
        <v>0</v>
      </c>
      <c r="D10" s="204">
        <v>19.420000000000002</v>
      </c>
      <c r="E10" s="204">
        <v>0</v>
      </c>
      <c r="F10" s="204">
        <v>0</v>
      </c>
      <c r="G10" s="204">
        <v>31.1</v>
      </c>
      <c r="H10" s="204">
        <v>0</v>
      </c>
      <c r="I10" s="204">
        <v>0</v>
      </c>
      <c r="J10" s="204">
        <v>39.71</v>
      </c>
      <c r="K10" s="204">
        <v>336.6</v>
      </c>
      <c r="L10" s="204">
        <v>3</v>
      </c>
      <c r="M10" s="204">
        <v>2.4700000000000002</v>
      </c>
      <c r="N10" s="204">
        <v>2.02</v>
      </c>
      <c r="O10" s="204">
        <v>1.43</v>
      </c>
      <c r="P10" s="204">
        <v>1.07</v>
      </c>
      <c r="Q10" s="204">
        <v>4.05</v>
      </c>
      <c r="R10" s="204">
        <v>8.7899999999999991</v>
      </c>
      <c r="S10" s="204">
        <v>5.53</v>
      </c>
      <c r="T10" s="204">
        <v>0</v>
      </c>
      <c r="U10" s="204">
        <v>9.5299999999999994</v>
      </c>
      <c r="V10" s="204">
        <v>2.59</v>
      </c>
      <c r="W10" s="204">
        <v>13.27</v>
      </c>
      <c r="X10" s="204">
        <v>2.5299999999999998</v>
      </c>
      <c r="Y10" s="204">
        <v>0</v>
      </c>
      <c r="Z10" s="204">
        <v>69.37</v>
      </c>
      <c r="AA10" s="204">
        <v>20.39</v>
      </c>
      <c r="AB10" s="204">
        <v>0</v>
      </c>
      <c r="AC10" s="204">
        <v>19.32</v>
      </c>
      <c r="AD10" s="204">
        <v>0</v>
      </c>
      <c r="AE10" s="204">
        <v>0</v>
      </c>
      <c r="AF10" s="204">
        <v>0</v>
      </c>
      <c r="AG10" s="204">
        <v>1.43</v>
      </c>
      <c r="AH10" s="204">
        <v>0</v>
      </c>
      <c r="AI10" s="204">
        <v>46.68</v>
      </c>
      <c r="AJ10" s="204">
        <v>0</v>
      </c>
      <c r="AK10" s="204">
        <v>15.61</v>
      </c>
      <c r="AL10" s="204">
        <v>0</v>
      </c>
      <c r="AM10" s="204">
        <v>0</v>
      </c>
      <c r="AN10" s="204">
        <v>0</v>
      </c>
      <c r="AO10" s="204">
        <v>217.9</v>
      </c>
      <c r="AP10" s="204">
        <v>0</v>
      </c>
      <c r="AQ10" s="204">
        <v>0</v>
      </c>
      <c r="AR10" s="204">
        <v>0</v>
      </c>
      <c r="AS10" s="204">
        <v>0</v>
      </c>
      <c r="AT10" s="204">
        <v>0</v>
      </c>
      <c r="AU10" s="204">
        <v>0</v>
      </c>
      <c r="AV10" s="204">
        <v>0</v>
      </c>
      <c r="AW10" s="204">
        <v>0</v>
      </c>
      <c r="AX10" s="204">
        <v>0</v>
      </c>
      <c r="AY10" s="204">
        <v>0</v>
      </c>
    </row>
    <row r="11" spans="1:51">
      <c r="A11" t="s">
        <v>53</v>
      </c>
      <c r="B11" s="204">
        <v>0</v>
      </c>
      <c r="C11" s="204">
        <v>0</v>
      </c>
      <c r="D11" s="204">
        <v>19.420000000000002</v>
      </c>
      <c r="E11" s="204">
        <v>0</v>
      </c>
      <c r="F11" s="204">
        <v>0</v>
      </c>
      <c r="G11" s="204">
        <v>31.1</v>
      </c>
      <c r="H11" s="204">
        <v>0</v>
      </c>
      <c r="I11" s="204">
        <v>0</v>
      </c>
      <c r="J11" s="204">
        <v>39.71</v>
      </c>
      <c r="K11" s="204">
        <v>336.6</v>
      </c>
      <c r="L11" s="204">
        <v>3</v>
      </c>
      <c r="M11" s="204">
        <v>2.4700000000000002</v>
      </c>
      <c r="N11" s="204">
        <v>2.02</v>
      </c>
      <c r="O11" s="204">
        <v>1.43</v>
      </c>
      <c r="P11" s="204">
        <v>1.07</v>
      </c>
      <c r="Q11" s="204">
        <v>4.05</v>
      </c>
      <c r="R11" s="204">
        <v>8.7899999999999991</v>
      </c>
      <c r="S11" s="204">
        <v>5.53</v>
      </c>
      <c r="T11" s="204">
        <v>0</v>
      </c>
      <c r="U11" s="204">
        <v>9.5299999999999994</v>
      </c>
      <c r="V11" s="204">
        <v>2.59</v>
      </c>
      <c r="W11" s="204">
        <v>13.27</v>
      </c>
      <c r="X11" s="204">
        <v>2.5299999999999998</v>
      </c>
      <c r="Y11" s="204">
        <v>0</v>
      </c>
      <c r="Z11" s="204">
        <v>69.37</v>
      </c>
      <c r="AA11" s="204">
        <v>20.39</v>
      </c>
      <c r="AB11" s="204">
        <v>0</v>
      </c>
      <c r="AC11" s="204">
        <v>19.32</v>
      </c>
      <c r="AD11" s="204">
        <v>0</v>
      </c>
      <c r="AE11" s="204">
        <v>0</v>
      </c>
      <c r="AF11" s="204">
        <v>0</v>
      </c>
      <c r="AG11" s="204">
        <v>1.43</v>
      </c>
      <c r="AH11" s="204">
        <v>0</v>
      </c>
      <c r="AI11" s="204">
        <v>46.68</v>
      </c>
      <c r="AJ11" s="204">
        <v>0</v>
      </c>
      <c r="AK11" s="204">
        <v>15.61</v>
      </c>
      <c r="AL11" s="204">
        <v>0</v>
      </c>
      <c r="AM11" s="204">
        <v>0</v>
      </c>
      <c r="AN11" s="204">
        <v>0</v>
      </c>
      <c r="AO11" s="204">
        <v>217.9</v>
      </c>
      <c r="AP11" s="204">
        <v>0</v>
      </c>
      <c r="AQ11" s="204">
        <v>0</v>
      </c>
      <c r="AR11" s="204">
        <v>0</v>
      </c>
      <c r="AS11" s="204">
        <v>0</v>
      </c>
      <c r="AT11" s="204">
        <v>0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</row>
    <row r="12" spans="1:51">
      <c r="A12" t="s">
        <v>54</v>
      </c>
      <c r="B12" s="204">
        <v>0</v>
      </c>
      <c r="C12" s="204">
        <v>0</v>
      </c>
      <c r="D12" s="204">
        <v>19.510000000000002</v>
      </c>
      <c r="E12" s="204">
        <v>0</v>
      </c>
      <c r="F12" s="204">
        <v>0</v>
      </c>
      <c r="G12" s="204">
        <v>31.1</v>
      </c>
      <c r="H12" s="204">
        <v>0</v>
      </c>
      <c r="I12" s="204">
        <v>0</v>
      </c>
      <c r="J12" s="204">
        <v>39.71</v>
      </c>
      <c r="K12" s="204">
        <v>336.6</v>
      </c>
      <c r="L12" s="204">
        <v>3</v>
      </c>
      <c r="M12" s="204">
        <v>2.4700000000000002</v>
      </c>
      <c r="N12" s="204">
        <v>2.02</v>
      </c>
      <c r="O12" s="204">
        <v>1.43</v>
      </c>
      <c r="P12" s="204">
        <v>1.07</v>
      </c>
      <c r="Q12" s="204">
        <v>4.05</v>
      </c>
      <c r="R12" s="204">
        <v>8.7899999999999991</v>
      </c>
      <c r="S12" s="204">
        <v>5.53</v>
      </c>
      <c r="T12" s="204">
        <v>0</v>
      </c>
      <c r="U12" s="204">
        <v>9.5299999999999994</v>
      </c>
      <c r="V12" s="204">
        <v>2.59</v>
      </c>
      <c r="W12" s="204">
        <v>13.27</v>
      </c>
      <c r="X12" s="204">
        <v>2.5299999999999998</v>
      </c>
      <c r="Y12" s="204">
        <v>0</v>
      </c>
      <c r="Z12" s="204">
        <v>69.37</v>
      </c>
      <c r="AA12" s="204">
        <v>20.39</v>
      </c>
      <c r="AB12" s="204">
        <v>0</v>
      </c>
      <c r="AC12" s="204">
        <v>19.32</v>
      </c>
      <c r="AD12" s="204">
        <v>0</v>
      </c>
      <c r="AE12" s="204">
        <v>0</v>
      </c>
      <c r="AF12" s="204">
        <v>0</v>
      </c>
      <c r="AG12" s="204">
        <v>1.43</v>
      </c>
      <c r="AH12" s="204">
        <v>0</v>
      </c>
      <c r="AI12" s="204">
        <v>46.68</v>
      </c>
      <c r="AJ12" s="204">
        <v>0</v>
      </c>
      <c r="AK12" s="204">
        <v>15.61</v>
      </c>
      <c r="AL12" s="204">
        <v>0</v>
      </c>
      <c r="AM12" s="204">
        <v>0</v>
      </c>
      <c r="AN12" s="204">
        <v>0</v>
      </c>
      <c r="AO12" s="204">
        <v>217.9</v>
      </c>
      <c r="AP12" s="204">
        <v>0</v>
      </c>
      <c r="AQ12" s="204">
        <v>0</v>
      </c>
      <c r="AR12" s="204">
        <v>0</v>
      </c>
      <c r="AS12" s="204">
        <v>0</v>
      </c>
      <c r="AT12" s="204">
        <v>0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</row>
    <row r="13" spans="1:51">
      <c r="A13" t="s">
        <v>55</v>
      </c>
      <c r="B13" s="204">
        <v>0</v>
      </c>
      <c r="C13" s="204">
        <v>0</v>
      </c>
      <c r="D13" s="204">
        <v>19.420000000000002</v>
      </c>
      <c r="E13" s="204">
        <v>0</v>
      </c>
      <c r="F13" s="204">
        <v>0</v>
      </c>
      <c r="G13" s="204">
        <v>31.1</v>
      </c>
      <c r="H13" s="204">
        <v>0</v>
      </c>
      <c r="I13" s="204">
        <v>0</v>
      </c>
      <c r="J13" s="204">
        <v>39.71</v>
      </c>
      <c r="K13" s="204">
        <v>336.6</v>
      </c>
      <c r="L13" s="204">
        <v>3</v>
      </c>
      <c r="M13" s="204">
        <v>2.4700000000000002</v>
      </c>
      <c r="N13" s="204">
        <v>2.02</v>
      </c>
      <c r="O13" s="204">
        <v>1.43</v>
      </c>
      <c r="P13" s="204">
        <v>1.07</v>
      </c>
      <c r="Q13" s="204">
        <v>4.05</v>
      </c>
      <c r="R13" s="204">
        <v>8.7899999999999991</v>
      </c>
      <c r="S13" s="204">
        <v>5.53</v>
      </c>
      <c r="T13" s="204">
        <v>0</v>
      </c>
      <c r="U13" s="204">
        <v>9.5299999999999994</v>
      </c>
      <c r="V13" s="204">
        <v>2.59</v>
      </c>
      <c r="W13" s="204">
        <v>13.27</v>
      </c>
      <c r="X13" s="204">
        <v>2.5299999999999998</v>
      </c>
      <c r="Y13" s="204">
        <v>0</v>
      </c>
      <c r="Z13" s="204">
        <v>69.37</v>
      </c>
      <c r="AA13" s="204">
        <v>20.39</v>
      </c>
      <c r="AB13" s="204">
        <v>0</v>
      </c>
      <c r="AC13" s="204">
        <v>19.32</v>
      </c>
      <c r="AD13" s="204">
        <v>0</v>
      </c>
      <c r="AE13" s="204">
        <v>0</v>
      </c>
      <c r="AF13" s="204">
        <v>0</v>
      </c>
      <c r="AG13" s="204">
        <v>1.43</v>
      </c>
      <c r="AH13" s="204">
        <v>0</v>
      </c>
      <c r="AI13" s="204">
        <v>46.68</v>
      </c>
      <c r="AJ13" s="204">
        <v>0</v>
      </c>
      <c r="AK13" s="204">
        <v>15.61</v>
      </c>
      <c r="AL13" s="204">
        <v>0</v>
      </c>
      <c r="AM13" s="204">
        <v>0</v>
      </c>
      <c r="AN13" s="204">
        <v>0</v>
      </c>
      <c r="AO13" s="204">
        <v>217.9</v>
      </c>
      <c r="AP13" s="204">
        <v>0</v>
      </c>
      <c r="AQ13" s="204">
        <v>0</v>
      </c>
      <c r="AR13" s="204">
        <v>0</v>
      </c>
      <c r="AS13" s="204">
        <v>0</v>
      </c>
      <c r="AT13" s="204">
        <v>0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</row>
    <row r="14" spans="1:51">
      <c r="A14" t="s">
        <v>56</v>
      </c>
      <c r="B14" s="204">
        <v>0</v>
      </c>
      <c r="C14" s="204">
        <v>0</v>
      </c>
      <c r="D14" s="204">
        <v>19.420000000000002</v>
      </c>
      <c r="E14" s="204">
        <v>0</v>
      </c>
      <c r="F14" s="204">
        <v>0</v>
      </c>
      <c r="G14" s="204">
        <v>31.1</v>
      </c>
      <c r="H14" s="204">
        <v>0</v>
      </c>
      <c r="I14" s="204">
        <v>0</v>
      </c>
      <c r="J14" s="204">
        <v>39.71</v>
      </c>
      <c r="K14" s="204">
        <v>336.6</v>
      </c>
      <c r="L14" s="204">
        <v>3</v>
      </c>
      <c r="M14" s="204">
        <v>2.4700000000000002</v>
      </c>
      <c r="N14" s="204">
        <v>2.02</v>
      </c>
      <c r="O14" s="204">
        <v>1.43</v>
      </c>
      <c r="P14" s="204">
        <v>1.07</v>
      </c>
      <c r="Q14" s="204">
        <v>4.05</v>
      </c>
      <c r="R14" s="204">
        <v>8.7899999999999991</v>
      </c>
      <c r="S14" s="204">
        <v>5.53</v>
      </c>
      <c r="T14" s="204">
        <v>0</v>
      </c>
      <c r="U14" s="204">
        <v>9.5299999999999994</v>
      </c>
      <c r="V14" s="204">
        <v>2.59</v>
      </c>
      <c r="W14" s="204">
        <v>13.27</v>
      </c>
      <c r="X14" s="204">
        <v>2.5299999999999998</v>
      </c>
      <c r="Y14" s="204">
        <v>0</v>
      </c>
      <c r="Z14" s="204">
        <v>69.37</v>
      </c>
      <c r="AA14" s="204">
        <v>20.39</v>
      </c>
      <c r="AB14" s="204">
        <v>0</v>
      </c>
      <c r="AC14" s="204">
        <v>19.32</v>
      </c>
      <c r="AD14" s="204">
        <v>0</v>
      </c>
      <c r="AE14" s="204">
        <v>0</v>
      </c>
      <c r="AF14" s="204">
        <v>0</v>
      </c>
      <c r="AG14" s="204">
        <v>1.43</v>
      </c>
      <c r="AH14" s="204">
        <v>0</v>
      </c>
      <c r="AI14" s="204">
        <v>46.68</v>
      </c>
      <c r="AJ14" s="204">
        <v>0</v>
      </c>
      <c r="AK14" s="204">
        <v>15.61</v>
      </c>
      <c r="AL14" s="204">
        <v>0</v>
      </c>
      <c r="AM14" s="204">
        <v>0</v>
      </c>
      <c r="AN14" s="204">
        <v>0</v>
      </c>
      <c r="AO14" s="204">
        <v>217.9</v>
      </c>
      <c r="AP14" s="204">
        <v>0</v>
      </c>
      <c r="AQ14" s="204">
        <v>0</v>
      </c>
      <c r="AR14" s="204">
        <v>0</v>
      </c>
      <c r="AS14" s="204">
        <v>0</v>
      </c>
      <c r="AT14" s="204">
        <v>0</v>
      </c>
      <c r="AU14" s="204">
        <v>0</v>
      </c>
      <c r="AV14" s="204">
        <v>0</v>
      </c>
      <c r="AW14" s="204">
        <v>0</v>
      </c>
      <c r="AX14" s="204">
        <v>0</v>
      </c>
      <c r="AY14" s="204">
        <v>0</v>
      </c>
    </row>
    <row r="15" spans="1:51">
      <c r="A15" t="s">
        <v>57</v>
      </c>
      <c r="B15" s="204">
        <v>0</v>
      </c>
      <c r="C15" s="204">
        <v>0</v>
      </c>
      <c r="D15" s="204">
        <v>19.510000000000002</v>
      </c>
      <c r="E15" s="204">
        <v>0</v>
      </c>
      <c r="F15" s="204">
        <v>0</v>
      </c>
      <c r="G15" s="204">
        <v>31.1</v>
      </c>
      <c r="H15" s="204">
        <v>0</v>
      </c>
      <c r="I15" s="204">
        <v>0</v>
      </c>
      <c r="J15" s="204">
        <v>39.71</v>
      </c>
      <c r="K15" s="204">
        <v>336.6</v>
      </c>
      <c r="L15" s="204">
        <v>3</v>
      </c>
      <c r="M15" s="204">
        <v>2.4700000000000002</v>
      </c>
      <c r="N15" s="204">
        <v>2.02</v>
      </c>
      <c r="O15" s="204">
        <v>1.43</v>
      </c>
      <c r="P15" s="204">
        <v>1.07</v>
      </c>
      <c r="Q15" s="204">
        <v>4.05</v>
      </c>
      <c r="R15" s="204">
        <v>8.7899999999999991</v>
      </c>
      <c r="S15" s="204">
        <v>5.53</v>
      </c>
      <c r="T15" s="204">
        <v>0</v>
      </c>
      <c r="U15" s="204">
        <v>9.5299999999999994</v>
      </c>
      <c r="V15" s="204">
        <v>2.59</v>
      </c>
      <c r="W15" s="204">
        <v>13.27</v>
      </c>
      <c r="X15" s="204">
        <v>2.5299999999999998</v>
      </c>
      <c r="Y15" s="204">
        <v>0</v>
      </c>
      <c r="Z15" s="204">
        <v>69.37</v>
      </c>
      <c r="AA15" s="204">
        <v>20.39</v>
      </c>
      <c r="AB15" s="204">
        <v>0</v>
      </c>
      <c r="AC15" s="204">
        <v>19.32</v>
      </c>
      <c r="AD15" s="204">
        <v>0</v>
      </c>
      <c r="AE15" s="204">
        <v>0</v>
      </c>
      <c r="AF15" s="204">
        <v>0</v>
      </c>
      <c r="AG15" s="204">
        <v>1.43</v>
      </c>
      <c r="AH15" s="204">
        <v>0</v>
      </c>
      <c r="AI15" s="204">
        <v>46.68</v>
      </c>
      <c r="AJ15" s="204">
        <v>0</v>
      </c>
      <c r="AK15" s="204">
        <v>15.61</v>
      </c>
      <c r="AL15" s="204">
        <v>0</v>
      </c>
      <c r="AM15" s="204">
        <v>0</v>
      </c>
      <c r="AN15" s="204">
        <v>0</v>
      </c>
      <c r="AO15" s="204">
        <v>217.9</v>
      </c>
      <c r="AP15" s="204">
        <v>0</v>
      </c>
      <c r="AQ15" s="204">
        <v>0</v>
      </c>
      <c r="AR15" s="204">
        <v>0</v>
      </c>
      <c r="AS15" s="204">
        <v>0</v>
      </c>
      <c r="AT15" s="204">
        <v>0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</row>
    <row r="16" spans="1:51">
      <c r="A16" t="s">
        <v>58</v>
      </c>
      <c r="B16" s="204">
        <v>0</v>
      </c>
      <c r="C16" s="204">
        <v>0</v>
      </c>
      <c r="D16" s="204">
        <v>19.510000000000002</v>
      </c>
      <c r="E16" s="204">
        <v>0</v>
      </c>
      <c r="F16" s="204">
        <v>0</v>
      </c>
      <c r="G16" s="204">
        <v>31.1</v>
      </c>
      <c r="H16" s="204">
        <v>0</v>
      </c>
      <c r="I16" s="204">
        <v>0</v>
      </c>
      <c r="J16" s="204">
        <v>39.71</v>
      </c>
      <c r="K16" s="204">
        <v>336.6</v>
      </c>
      <c r="L16" s="204">
        <v>3</v>
      </c>
      <c r="M16" s="204">
        <v>2.4700000000000002</v>
      </c>
      <c r="N16" s="204">
        <v>2.02</v>
      </c>
      <c r="O16" s="204">
        <v>1.43</v>
      </c>
      <c r="P16" s="204">
        <v>1.07</v>
      </c>
      <c r="Q16" s="204">
        <v>4.05</v>
      </c>
      <c r="R16" s="204">
        <v>8.7899999999999991</v>
      </c>
      <c r="S16" s="204">
        <v>5.53</v>
      </c>
      <c r="T16" s="204">
        <v>0</v>
      </c>
      <c r="U16" s="204">
        <v>9.5299999999999994</v>
      </c>
      <c r="V16" s="204">
        <v>2.59</v>
      </c>
      <c r="W16" s="204">
        <v>9.32</v>
      </c>
      <c r="X16" s="204">
        <v>2.5299999999999998</v>
      </c>
      <c r="Y16" s="204">
        <v>0</v>
      </c>
      <c r="Z16" s="204">
        <v>69.37</v>
      </c>
      <c r="AA16" s="204">
        <v>20.39</v>
      </c>
      <c r="AB16" s="204">
        <v>0</v>
      </c>
      <c r="AC16" s="204">
        <v>19.32</v>
      </c>
      <c r="AD16" s="204">
        <v>0</v>
      </c>
      <c r="AE16" s="204">
        <v>0</v>
      </c>
      <c r="AF16" s="204">
        <v>0</v>
      </c>
      <c r="AG16" s="204">
        <v>1.43</v>
      </c>
      <c r="AH16" s="204">
        <v>0</v>
      </c>
      <c r="AI16" s="204">
        <v>46.68</v>
      </c>
      <c r="AJ16" s="204">
        <v>0</v>
      </c>
      <c r="AK16" s="204">
        <v>15.61</v>
      </c>
      <c r="AL16" s="204">
        <v>0</v>
      </c>
      <c r="AM16" s="204">
        <v>0</v>
      </c>
      <c r="AN16" s="204">
        <v>0</v>
      </c>
      <c r="AO16" s="204">
        <v>217.9</v>
      </c>
      <c r="AP16" s="204">
        <v>0</v>
      </c>
      <c r="AQ16" s="204">
        <v>0</v>
      </c>
      <c r="AR16" s="204">
        <v>0</v>
      </c>
      <c r="AS16" s="204">
        <v>0</v>
      </c>
      <c r="AT16" s="204">
        <v>0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</row>
    <row r="17" spans="1:51">
      <c r="A17" t="s">
        <v>59</v>
      </c>
      <c r="B17" s="204">
        <v>0</v>
      </c>
      <c r="C17" s="204">
        <v>0</v>
      </c>
      <c r="D17" s="204">
        <v>19.510000000000002</v>
      </c>
      <c r="E17" s="204">
        <v>0</v>
      </c>
      <c r="F17" s="204">
        <v>0</v>
      </c>
      <c r="G17" s="204">
        <v>31.1</v>
      </c>
      <c r="H17" s="204">
        <v>0</v>
      </c>
      <c r="I17" s="204">
        <v>0</v>
      </c>
      <c r="J17" s="204">
        <v>39.71</v>
      </c>
      <c r="K17" s="204">
        <v>336.6</v>
      </c>
      <c r="L17" s="204">
        <v>3</v>
      </c>
      <c r="M17" s="204">
        <v>2.4700000000000002</v>
      </c>
      <c r="N17" s="204">
        <v>2.02</v>
      </c>
      <c r="O17" s="204">
        <v>1.43</v>
      </c>
      <c r="P17" s="204">
        <v>1.07</v>
      </c>
      <c r="Q17" s="204">
        <v>4.05</v>
      </c>
      <c r="R17" s="204">
        <v>8.7899999999999991</v>
      </c>
      <c r="S17" s="204">
        <v>5.53</v>
      </c>
      <c r="T17" s="204">
        <v>0</v>
      </c>
      <c r="U17" s="204">
        <v>9.5299999999999994</v>
      </c>
      <c r="V17" s="204">
        <v>2.59</v>
      </c>
      <c r="W17" s="204">
        <v>9.32</v>
      </c>
      <c r="X17" s="204">
        <v>2.5299999999999998</v>
      </c>
      <c r="Y17" s="204">
        <v>0</v>
      </c>
      <c r="Z17" s="204">
        <v>69.37</v>
      </c>
      <c r="AA17" s="204">
        <v>20.39</v>
      </c>
      <c r="AB17" s="204">
        <v>0</v>
      </c>
      <c r="AC17" s="204">
        <v>19.32</v>
      </c>
      <c r="AD17" s="204">
        <v>0</v>
      </c>
      <c r="AE17" s="204">
        <v>0</v>
      </c>
      <c r="AF17" s="204">
        <v>0</v>
      </c>
      <c r="AG17" s="204">
        <v>1.43</v>
      </c>
      <c r="AH17" s="204">
        <v>0</v>
      </c>
      <c r="AI17" s="204">
        <v>46.68</v>
      </c>
      <c r="AJ17" s="204">
        <v>0</v>
      </c>
      <c r="AK17" s="204">
        <v>15.61</v>
      </c>
      <c r="AL17" s="204">
        <v>0</v>
      </c>
      <c r="AM17" s="204">
        <v>0</v>
      </c>
      <c r="AN17" s="204">
        <v>0</v>
      </c>
      <c r="AO17" s="204">
        <v>217.9</v>
      </c>
      <c r="AP17" s="204">
        <v>0</v>
      </c>
      <c r="AQ17" s="204">
        <v>0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</row>
    <row r="18" spans="1:51">
      <c r="A18" t="s">
        <v>60</v>
      </c>
      <c r="B18" s="204">
        <v>0</v>
      </c>
      <c r="C18" s="204">
        <v>0</v>
      </c>
      <c r="D18" s="204">
        <v>19.55</v>
      </c>
      <c r="E18" s="204">
        <v>0</v>
      </c>
      <c r="F18" s="204">
        <v>0</v>
      </c>
      <c r="G18" s="204">
        <v>31.1</v>
      </c>
      <c r="H18" s="204">
        <v>0</v>
      </c>
      <c r="I18" s="204">
        <v>0</v>
      </c>
      <c r="J18" s="204">
        <v>39.71</v>
      </c>
      <c r="K18" s="204">
        <v>336.6</v>
      </c>
      <c r="L18" s="204">
        <v>3</v>
      </c>
      <c r="M18" s="204">
        <v>2.4700000000000002</v>
      </c>
      <c r="N18" s="204">
        <v>2.02</v>
      </c>
      <c r="O18" s="204">
        <v>1.43</v>
      </c>
      <c r="P18" s="204">
        <v>1.07</v>
      </c>
      <c r="Q18" s="204">
        <v>4.05</v>
      </c>
      <c r="R18" s="204">
        <v>8.7899999999999991</v>
      </c>
      <c r="S18" s="204">
        <v>5.53</v>
      </c>
      <c r="T18" s="204">
        <v>0</v>
      </c>
      <c r="U18" s="204">
        <v>9.5299999999999994</v>
      </c>
      <c r="V18" s="204">
        <v>2.59</v>
      </c>
      <c r="W18" s="204">
        <v>9.32</v>
      </c>
      <c r="X18" s="204">
        <v>2.5299999999999998</v>
      </c>
      <c r="Y18" s="204">
        <v>0</v>
      </c>
      <c r="Z18" s="204">
        <v>69.37</v>
      </c>
      <c r="AA18" s="204">
        <v>20.39</v>
      </c>
      <c r="AB18" s="204">
        <v>0</v>
      </c>
      <c r="AC18" s="204">
        <v>19.32</v>
      </c>
      <c r="AD18" s="204">
        <v>0</v>
      </c>
      <c r="AE18" s="204">
        <v>0</v>
      </c>
      <c r="AF18" s="204">
        <v>0</v>
      </c>
      <c r="AG18" s="204">
        <v>1.43</v>
      </c>
      <c r="AH18" s="204">
        <v>0</v>
      </c>
      <c r="AI18" s="204">
        <v>46.68</v>
      </c>
      <c r="AJ18" s="204">
        <v>0</v>
      </c>
      <c r="AK18" s="204">
        <v>15.61</v>
      </c>
      <c r="AL18" s="204">
        <v>0</v>
      </c>
      <c r="AM18" s="204">
        <v>0</v>
      </c>
      <c r="AN18" s="204">
        <v>0</v>
      </c>
      <c r="AO18" s="204">
        <v>217.9</v>
      </c>
      <c r="AP18" s="204">
        <v>0</v>
      </c>
      <c r="AQ18" s="204">
        <v>0</v>
      </c>
      <c r="AR18" s="204">
        <v>0</v>
      </c>
      <c r="AS18" s="204">
        <v>0</v>
      </c>
      <c r="AT18" s="204">
        <v>0</v>
      </c>
      <c r="AU18" s="204">
        <v>0</v>
      </c>
      <c r="AV18" s="204">
        <v>0</v>
      </c>
      <c r="AW18" s="204">
        <v>0</v>
      </c>
      <c r="AX18" s="204">
        <v>0</v>
      </c>
      <c r="AY18" s="204">
        <v>0</v>
      </c>
    </row>
    <row r="19" spans="1:51">
      <c r="A19" t="s">
        <v>61</v>
      </c>
      <c r="B19" s="204">
        <v>0</v>
      </c>
      <c r="C19" s="204">
        <v>0</v>
      </c>
      <c r="D19" s="204">
        <v>19.55</v>
      </c>
      <c r="E19" s="204">
        <v>0</v>
      </c>
      <c r="F19" s="204">
        <v>0</v>
      </c>
      <c r="G19" s="204">
        <v>31.1</v>
      </c>
      <c r="H19" s="204">
        <v>0</v>
      </c>
      <c r="I19" s="204">
        <v>0</v>
      </c>
      <c r="J19" s="204">
        <v>39.71</v>
      </c>
      <c r="K19" s="204">
        <v>336.6</v>
      </c>
      <c r="L19" s="204">
        <v>3</v>
      </c>
      <c r="M19" s="204">
        <v>2.4700000000000002</v>
      </c>
      <c r="N19" s="204">
        <v>2.02</v>
      </c>
      <c r="O19" s="204">
        <v>1.43</v>
      </c>
      <c r="P19" s="204">
        <v>1.07</v>
      </c>
      <c r="Q19" s="204">
        <v>4.05</v>
      </c>
      <c r="R19" s="204">
        <v>8.7899999999999991</v>
      </c>
      <c r="S19" s="204">
        <v>5.53</v>
      </c>
      <c r="T19" s="204">
        <v>0</v>
      </c>
      <c r="U19" s="204">
        <v>10.76</v>
      </c>
      <c r="V19" s="204">
        <v>3.71</v>
      </c>
      <c r="W19" s="204">
        <v>9.32</v>
      </c>
      <c r="X19" s="204">
        <v>2.5299999999999998</v>
      </c>
      <c r="Y19" s="204">
        <v>0</v>
      </c>
      <c r="Z19" s="204">
        <v>69.37</v>
      </c>
      <c r="AA19" s="204">
        <v>20.39</v>
      </c>
      <c r="AB19" s="204">
        <v>0</v>
      </c>
      <c r="AC19" s="204">
        <v>18.899999999999999</v>
      </c>
      <c r="AD19" s="204">
        <v>0</v>
      </c>
      <c r="AE19" s="204">
        <v>0</v>
      </c>
      <c r="AF19" s="204">
        <v>0</v>
      </c>
      <c r="AG19" s="204">
        <v>1.43</v>
      </c>
      <c r="AH19" s="204">
        <v>0</v>
      </c>
      <c r="AI19" s="204">
        <v>46.68</v>
      </c>
      <c r="AJ19" s="204">
        <v>0</v>
      </c>
      <c r="AK19" s="204">
        <v>15.61</v>
      </c>
      <c r="AL19" s="204">
        <v>0</v>
      </c>
      <c r="AM19" s="204">
        <v>0</v>
      </c>
      <c r="AN19" s="204">
        <v>0</v>
      </c>
      <c r="AO19" s="204">
        <v>217.9</v>
      </c>
      <c r="AP19" s="204">
        <v>0</v>
      </c>
      <c r="AQ19" s="204"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</row>
    <row r="20" spans="1:51">
      <c r="A20" t="s">
        <v>62</v>
      </c>
      <c r="B20" s="204">
        <v>0</v>
      </c>
      <c r="C20" s="204">
        <v>0</v>
      </c>
      <c r="D20" s="204">
        <v>19.55</v>
      </c>
      <c r="E20" s="204">
        <v>0</v>
      </c>
      <c r="F20" s="204">
        <v>0</v>
      </c>
      <c r="G20" s="204">
        <v>31.1</v>
      </c>
      <c r="H20" s="204">
        <v>0</v>
      </c>
      <c r="I20" s="204">
        <v>0</v>
      </c>
      <c r="J20" s="204">
        <v>39.71</v>
      </c>
      <c r="K20" s="204">
        <v>336.6</v>
      </c>
      <c r="L20" s="204">
        <v>3</v>
      </c>
      <c r="M20" s="204">
        <v>2.4700000000000002</v>
      </c>
      <c r="N20" s="204">
        <v>2.02</v>
      </c>
      <c r="O20" s="204">
        <v>1.43</v>
      </c>
      <c r="P20" s="204">
        <v>1.07</v>
      </c>
      <c r="Q20" s="204">
        <v>4.05</v>
      </c>
      <c r="R20" s="204">
        <v>8.7899999999999991</v>
      </c>
      <c r="S20" s="204">
        <v>5.53</v>
      </c>
      <c r="T20" s="204">
        <v>0</v>
      </c>
      <c r="U20" s="204">
        <v>10.56</v>
      </c>
      <c r="V20" s="204">
        <v>2.59</v>
      </c>
      <c r="W20" s="204">
        <v>9.32</v>
      </c>
      <c r="X20" s="204">
        <v>2.5299999999999998</v>
      </c>
      <c r="Y20" s="204">
        <v>0</v>
      </c>
      <c r="Z20" s="204">
        <v>69.37</v>
      </c>
      <c r="AA20" s="204">
        <v>20.39</v>
      </c>
      <c r="AB20" s="204">
        <v>0</v>
      </c>
      <c r="AC20" s="204">
        <v>18.899999999999999</v>
      </c>
      <c r="AD20" s="204">
        <v>0</v>
      </c>
      <c r="AE20" s="204">
        <v>0</v>
      </c>
      <c r="AF20" s="204">
        <v>0</v>
      </c>
      <c r="AG20" s="204">
        <v>1.43</v>
      </c>
      <c r="AH20" s="204">
        <v>0</v>
      </c>
      <c r="AI20" s="204">
        <v>46.68</v>
      </c>
      <c r="AJ20" s="204">
        <v>0</v>
      </c>
      <c r="AK20" s="204">
        <v>15.61</v>
      </c>
      <c r="AL20" s="204">
        <v>0</v>
      </c>
      <c r="AM20" s="204">
        <v>0</v>
      </c>
      <c r="AN20" s="204">
        <v>0</v>
      </c>
      <c r="AO20" s="204">
        <v>217.9</v>
      </c>
      <c r="AP20" s="204">
        <v>0</v>
      </c>
      <c r="AQ20" s="204">
        <v>0</v>
      </c>
      <c r="AR20" s="204">
        <v>0</v>
      </c>
      <c r="AS20" s="204">
        <v>0</v>
      </c>
      <c r="AT20" s="204">
        <v>0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</row>
    <row r="21" spans="1:51">
      <c r="A21" t="s">
        <v>63</v>
      </c>
      <c r="B21" s="204">
        <v>0</v>
      </c>
      <c r="C21" s="204">
        <v>0</v>
      </c>
      <c r="D21" s="204">
        <v>19.55</v>
      </c>
      <c r="E21" s="204">
        <v>0</v>
      </c>
      <c r="F21" s="204">
        <v>0</v>
      </c>
      <c r="G21" s="204">
        <v>31.1</v>
      </c>
      <c r="H21" s="204">
        <v>0</v>
      </c>
      <c r="I21" s="204">
        <v>0</v>
      </c>
      <c r="J21" s="204">
        <v>39.71</v>
      </c>
      <c r="K21" s="204">
        <v>336.6</v>
      </c>
      <c r="L21" s="204">
        <v>3</v>
      </c>
      <c r="M21" s="204">
        <v>2.4700000000000002</v>
      </c>
      <c r="N21" s="204">
        <v>2.02</v>
      </c>
      <c r="O21" s="204">
        <v>1.43</v>
      </c>
      <c r="P21" s="204">
        <v>1.07</v>
      </c>
      <c r="Q21" s="204">
        <v>4.05</v>
      </c>
      <c r="R21" s="204">
        <v>8.7899999999999991</v>
      </c>
      <c r="S21" s="204">
        <v>5.53</v>
      </c>
      <c r="T21" s="204">
        <v>0</v>
      </c>
      <c r="U21" s="204">
        <v>10.56</v>
      </c>
      <c r="V21" s="204">
        <v>2.0699999999999998</v>
      </c>
      <c r="W21" s="204">
        <v>13.27</v>
      </c>
      <c r="X21" s="204">
        <v>2.5299999999999998</v>
      </c>
      <c r="Y21" s="204">
        <v>0</v>
      </c>
      <c r="Z21" s="204">
        <v>69.37</v>
      </c>
      <c r="AA21" s="204">
        <v>20.39</v>
      </c>
      <c r="AB21" s="204">
        <v>0</v>
      </c>
      <c r="AC21" s="204">
        <v>18.899999999999999</v>
      </c>
      <c r="AD21" s="204">
        <v>0</v>
      </c>
      <c r="AE21" s="204">
        <v>0</v>
      </c>
      <c r="AF21" s="204">
        <v>0</v>
      </c>
      <c r="AG21" s="204">
        <v>1.43</v>
      </c>
      <c r="AH21" s="204">
        <v>0</v>
      </c>
      <c r="AI21" s="204">
        <v>46.68</v>
      </c>
      <c r="AJ21" s="204">
        <v>0</v>
      </c>
      <c r="AK21" s="204">
        <v>15.61</v>
      </c>
      <c r="AL21" s="204">
        <v>0</v>
      </c>
      <c r="AM21" s="204">
        <v>0</v>
      </c>
      <c r="AN21" s="204">
        <v>0</v>
      </c>
      <c r="AO21" s="204">
        <v>217.9</v>
      </c>
      <c r="AP21" s="204">
        <v>0</v>
      </c>
      <c r="AQ21" s="204">
        <v>0</v>
      </c>
      <c r="AR21" s="204">
        <v>0</v>
      </c>
      <c r="AS21" s="204">
        <v>0</v>
      </c>
      <c r="AT21" s="204">
        <v>0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</row>
    <row r="22" spans="1:51">
      <c r="A22" t="s">
        <v>64</v>
      </c>
      <c r="B22" s="204">
        <v>0</v>
      </c>
      <c r="C22" s="204">
        <v>0</v>
      </c>
      <c r="D22" s="204">
        <v>19.55</v>
      </c>
      <c r="E22" s="204">
        <v>0</v>
      </c>
      <c r="F22" s="204">
        <v>0</v>
      </c>
      <c r="G22" s="204">
        <v>31.1</v>
      </c>
      <c r="H22" s="204">
        <v>0</v>
      </c>
      <c r="I22" s="204">
        <v>0</v>
      </c>
      <c r="J22" s="204">
        <v>39.71</v>
      </c>
      <c r="K22" s="204">
        <v>269.32</v>
      </c>
      <c r="L22" s="204">
        <v>3</v>
      </c>
      <c r="M22" s="204">
        <v>2.4700000000000002</v>
      </c>
      <c r="N22" s="204">
        <v>2.02</v>
      </c>
      <c r="O22" s="204">
        <v>1.43</v>
      </c>
      <c r="P22" s="204">
        <v>1.07</v>
      </c>
      <c r="Q22" s="204">
        <v>4.05</v>
      </c>
      <c r="R22" s="204">
        <v>8.7899999999999991</v>
      </c>
      <c r="S22" s="204">
        <v>5.53</v>
      </c>
      <c r="T22" s="204">
        <v>0</v>
      </c>
      <c r="U22" s="204">
        <v>10.56</v>
      </c>
      <c r="V22" s="204">
        <v>2.76</v>
      </c>
      <c r="W22" s="204">
        <v>13.27</v>
      </c>
      <c r="X22" s="204">
        <v>2.5299999999999998</v>
      </c>
      <c r="Y22" s="204">
        <v>0</v>
      </c>
      <c r="Z22" s="204">
        <v>69.37</v>
      </c>
      <c r="AA22" s="204">
        <v>20.39</v>
      </c>
      <c r="AB22" s="204">
        <v>0</v>
      </c>
      <c r="AC22" s="204">
        <v>18.899999999999999</v>
      </c>
      <c r="AD22" s="204">
        <v>0</v>
      </c>
      <c r="AE22" s="204">
        <v>0</v>
      </c>
      <c r="AF22" s="204">
        <v>0</v>
      </c>
      <c r="AG22" s="204">
        <v>1.43</v>
      </c>
      <c r="AH22" s="204">
        <v>0</v>
      </c>
      <c r="AI22" s="204">
        <v>46.68</v>
      </c>
      <c r="AJ22" s="204">
        <v>0</v>
      </c>
      <c r="AK22" s="204">
        <v>15.61</v>
      </c>
      <c r="AL22" s="204">
        <v>0</v>
      </c>
      <c r="AM22" s="204">
        <v>0</v>
      </c>
      <c r="AN22" s="204">
        <v>0</v>
      </c>
      <c r="AO22" s="204">
        <v>217.9</v>
      </c>
      <c r="AP22" s="204">
        <v>0</v>
      </c>
      <c r="AQ22" s="204">
        <v>0</v>
      </c>
      <c r="AR22" s="204">
        <v>0</v>
      </c>
      <c r="AS22" s="204">
        <v>0</v>
      </c>
      <c r="AT22" s="204">
        <v>0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</row>
    <row r="23" spans="1:51">
      <c r="A23" t="s">
        <v>65</v>
      </c>
      <c r="B23" s="204">
        <v>0</v>
      </c>
      <c r="C23" s="204">
        <v>0</v>
      </c>
      <c r="D23" s="204">
        <v>19.55</v>
      </c>
      <c r="E23" s="204">
        <v>0</v>
      </c>
      <c r="F23" s="204">
        <v>0</v>
      </c>
      <c r="G23" s="204">
        <v>31.1</v>
      </c>
      <c r="H23" s="204">
        <v>0</v>
      </c>
      <c r="I23" s="204">
        <v>0</v>
      </c>
      <c r="J23" s="204">
        <v>39.71</v>
      </c>
      <c r="K23" s="204">
        <v>240.48</v>
      </c>
      <c r="L23" s="204">
        <v>3</v>
      </c>
      <c r="M23" s="204">
        <v>2.4700000000000002</v>
      </c>
      <c r="N23" s="204">
        <v>2.02</v>
      </c>
      <c r="O23" s="204">
        <v>1.43</v>
      </c>
      <c r="P23" s="204">
        <v>1.07</v>
      </c>
      <c r="Q23" s="204">
        <v>4.05</v>
      </c>
      <c r="R23" s="204">
        <v>8.7899999999999991</v>
      </c>
      <c r="S23" s="204">
        <v>5.53</v>
      </c>
      <c r="T23" s="204">
        <v>0</v>
      </c>
      <c r="U23" s="204">
        <v>1.79</v>
      </c>
      <c r="V23" s="204">
        <v>2.98</v>
      </c>
      <c r="W23" s="204">
        <v>13.27</v>
      </c>
      <c r="X23" s="204">
        <v>2.5299999999999998</v>
      </c>
      <c r="Y23" s="204">
        <v>0</v>
      </c>
      <c r="Z23" s="204">
        <v>69.37</v>
      </c>
      <c r="AA23" s="204">
        <v>20.39</v>
      </c>
      <c r="AB23" s="204">
        <v>0</v>
      </c>
      <c r="AC23" s="204">
        <v>19.32</v>
      </c>
      <c r="AD23" s="204">
        <v>0</v>
      </c>
      <c r="AE23" s="204">
        <v>0</v>
      </c>
      <c r="AF23" s="204">
        <v>0</v>
      </c>
      <c r="AG23" s="204">
        <v>1.43</v>
      </c>
      <c r="AH23" s="204">
        <v>0</v>
      </c>
      <c r="AI23" s="204">
        <v>46.68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 s="204">
        <v>217.9</v>
      </c>
      <c r="AP23" s="204">
        <v>0</v>
      </c>
      <c r="AQ23" s="204">
        <v>0</v>
      </c>
      <c r="AR23" s="204">
        <v>0</v>
      </c>
      <c r="AS23" s="204">
        <v>0</v>
      </c>
      <c r="AT23" s="204">
        <v>0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</row>
    <row r="24" spans="1:51">
      <c r="A24" t="s">
        <v>66</v>
      </c>
      <c r="B24" s="204">
        <v>0</v>
      </c>
      <c r="C24" s="204">
        <v>0</v>
      </c>
      <c r="D24" s="204">
        <v>19.55</v>
      </c>
      <c r="E24" s="204">
        <v>0</v>
      </c>
      <c r="F24" s="204">
        <v>0</v>
      </c>
      <c r="G24" s="204">
        <v>31.1</v>
      </c>
      <c r="H24" s="204">
        <v>0</v>
      </c>
      <c r="I24" s="204">
        <v>0</v>
      </c>
      <c r="J24" s="204">
        <v>39.71</v>
      </c>
      <c r="K24" s="204">
        <v>240.48</v>
      </c>
      <c r="L24" s="204">
        <v>3</v>
      </c>
      <c r="M24" s="204">
        <v>2.4700000000000002</v>
      </c>
      <c r="N24" s="204">
        <v>2.02</v>
      </c>
      <c r="O24" s="204">
        <v>1.43</v>
      </c>
      <c r="P24" s="204">
        <v>1.07</v>
      </c>
      <c r="Q24" s="204">
        <v>1.19</v>
      </c>
      <c r="R24" s="204">
        <v>0.72</v>
      </c>
      <c r="S24" s="204">
        <v>0.45</v>
      </c>
      <c r="T24" s="204">
        <v>0</v>
      </c>
      <c r="U24" s="204">
        <v>1.79</v>
      </c>
      <c r="V24" s="204">
        <v>0.7</v>
      </c>
      <c r="W24" s="204">
        <v>0.78</v>
      </c>
      <c r="X24" s="204">
        <v>2.5299999999999998</v>
      </c>
      <c r="Y24" s="204">
        <v>0</v>
      </c>
      <c r="Z24" s="204">
        <v>29.21</v>
      </c>
      <c r="AA24" s="204">
        <v>5.04</v>
      </c>
      <c r="AB24" s="204">
        <v>0</v>
      </c>
      <c r="AC24" s="204">
        <v>19.32</v>
      </c>
      <c r="AD24" s="204">
        <v>0</v>
      </c>
      <c r="AE24" s="204">
        <v>0</v>
      </c>
      <c r="AF24" s="204">
        <v>0</v>
      </c>
      <c r="AG24" s="204">
        <v>1.43</v>
      </c>
      <c r="AH24" s="204">
        <v>0</v>
      </c>
      <c r="AI24" s="204">
        <v>46.68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 s="204">
        <v>217.9</v>
      </c>
      <c r="AP24" s="204">
        <v>0</v>
      </c>
      <c r="AQ24" s="204">
        <v>0</v>
      </c>
      <c r="AR24" s="204">
        <v>0</v>
      </c>
      <c r="AS24" s="204">
        <v>0</v>
      </c>
      <c r="AT24" s="204">
        <v>0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</row>
    <row r="25" spans="1:51">
      <c r="A25" t="s">
        <v>67</v>
      </c>
      <c r="B25" s="204">
        <v>0</v>
      </c>
      <c r="C25" s="204">
        <v>0</v>
      </c>
      <c r="D25" s="204">
        <v>19.649999999999999</v>
      </c>
      <c r="E25" s="204">
        <v>0</v>
      </c>
      <c r="F25" s="204">
        <v>0</v>
      </c>
      <c r="G25" s="204">
        <v>31.1</v>
      </c>
      <c r="H25" s="204">
        <v>0</v>
      </c>
      <c r="I25" s="204">
        <v>0</v>
      </c>
      <c r="J25" s="204">
        <v>39.71</v>
      </c>
      <c r="K25" s="204">
        <v>189.71</v>
      </c>
      <c r="L25" s="204">
        <v>0.28000000000000003</v>
      </c>
      <c r="M25" s="204">
        <v>2.4700000000000002</v>
      </c>
      <c r="N25" s="204">
        <v>2.02</v>
      </c>
      <c r="O25" s="204">
        <v>1.43</v>
      </c>
      <c r="P25" s="204">
        <v>1.07</v>
      </c>
      <c r="Q25" s="204">
        <v>0.66</v>
      </c>
      <c r="R25" s="204">
        <v>0.72</v>
      </c>
      <c r="S25" s="204">
        <v>0.64</v>
      </c>
      <c r="T25" s="204">
        <v>0</v>
      </c>
      <c r="U25" s="204">
        <v>1.79</v>
      </c>
      <c r="V25" s="204">
        <v>0.31</v>
      </c>
      <c r="W25" s="204">
        <v>0.78</v>
      </c>
      <c r="X25" s="204">
        <v>2.5299999999999998</v>
      </c>
      <c r="Y25" s="204">
        <v>0</v>
      </c>
      <c r="Z25" s="204">
        <v>19.77</v>
      </c>
      <c r="AA25" s="204">
        <v>1.54</v>
      </c>
      <c r="AB25" s="204">
        <v>0</v>
      </c>
      <c r="AC25" s="204">
        <v>19.32</v>
      </c>
      <c r="AD25" s="204">
        <v>0</v>
      </c>
      <c r="AE25" s="204">
        <v>0</v>
      </c>
      <c r="AF25" s="204">
        <v>0</v>
      </c>
      <c r="AG25" s="204">
        <v>1.43</v>
      </c>
      <c r="AH25" s="204">
        <v>0</v>
      </c>
      <c r="AI25" s="204">
        <v>46.68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 s="204">
        <v>217.9</v>
      </c>
      <c r="AP25" s="204">
        <v>0</v>
      </c>
      <c r="AQ25" s="204">
        <v>0</v>
      </c>
      <c r="AR25" s="204">
        <v>0</v>
      </c>
      <c r="AS25" s="204">
        <v>0</v>
      </c>
      <c r="AT25" s="204">
        <v>0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</row>
    <row r="26" spans="1:51">
      <c r="A26" t="s">
        <v>68</v>
      </c>
      <c r="B26" s="204">
        <v>0</v>
      </c>
      <c r="C26" s="204">
        <v>0</v>
      </c>
      <c r="D26" s="204">
        <v>19.649999999999999</v>
      </c>
      <c r="E26" s="204">
        <v>0</v>
      </c>
      <c r="F26" s="204">
        <v>0</v>
      </c>
      <c r="G26" s="204">
        <v>31.1</v>
      </c>
      <c r="H26" s="204">
        <v>0</v>
      </c>
      <c r="I26" s="204">
        <v>0</v>
      </c>
      <c r="J26" s="204">
        <v>39.71</v>
      </c>
      <c r="K26" s="204">
        <v>109.4</v>
      </c>
      <c r="L26" s="204">
        <v>0.28000000000000003</v>
      </c>
      <c r="M26" s="204">
        <v>2.4700000000000002</v>
      </c>
      <c r="N26" s="204">
        <v>2.02</v>
      </c>
      <c r="O26" s="204">
        <v>1.43</v>
      </c>
      <c r="P26" s="204">
        <v>1.07</v>
      </c>
      <c r="Q26" s="204">
        <v>0.31</v>
      </c>
      <c r="R26" s="204">
        <v>0.72</v>
      </c>
      <c r="S26" s="204">
        <v>0.45</v>
      </c>
      <c r="T26" s="204">
        <v>0</v>
      </c>
      <c r="U26" s="204">
        <v>1.79</v>
      </c>
      <c r="V26" s="204">
        <v>0.31</v>
      </c>
      <c r="W26" s="204">
        <v>0.78</v>
      </c>
      <c r="X26" s="204">
        <v>2.5299999999999998</v>
      </c>
      <c r="Y26" s="204">
        <v>0</v>
      </c>
      <c r="Z26" s="204">
        <v>4.74</v>
      </c>
      <c r="AA26" s="204">
        <v>1.54</v>
      </c>
      <c r="AB26" s="204">
        <v>0</v>
      </c>
      <c r="AC26" s="204">
        <v>19.32</v>
      </c>
      <c r="AD26" s="204">
        <v>0</v>
      </c>
      <c r="AE26" s="204">
        <v>0</v>
      </c>
      <c r="AF26" s="204">
        <v>0</v>
      </c>
      <c r="AG26" s="204">
        <v>1.43</v>
      </c>
      <c r="AH26" s="204">
        <v>0</v>
      </c>
      <c r="AI26" s="204">
        <v>46.68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 s="204">
        <v>217.9</v>
      </c>
      <c r="AP26" s="204">
        <v>0</v>
      </c>
      <c r="AQ26" s="204">
        <v>0</v>
      </c>
      <c r="AR26" s="204">
        <v>0</v>
      </c>
      <c r="AS26" s="204">
        <v>0</v>
      </c>
      <c r="AT26" s="204">
        <v>0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</row>
    <row r="27" spans="1:51">
      <c r="A27" t="s">
        <v>69</v>
      </c>
      <c r="B27" s="204">
        <v>0</v>
      </c>
      <c r="C27" s="204">
        <v>0</v>
      </c>
      <c r="D27" s="204">
        <v>19.649999999999999</v>
      </c>
      <c r="E27" s="204">
        <v>0</v>
      </c>
      <c r="F27" s="204">
        <v>0</v>
      </c>
      <c r="G27" s="204">
        <v>31.1</v>
      </c>
      <c r="H27" s="204">
        <v>0</v>
      </c>
      <c r="I27" s="204">
        <v>0</v>
      </c>
      <c r="J27" s="204">
        <v>39.71</v>
      </c>
      <c r="K27" s="204">
        <v>41.66</v>
      </c>
      <c r="L27" s="204">
        <v>0.24</v>
      </c>
      <c r="M27" s="204">
        <v>2.4700000000000002</v>
      </c>
      <c r="N27" s="204">
        <v>2.02</v>
      </c>
      <c r="O27" s="204">
        <v>1.43</v>
      </c>
      <c r="P27" s="204">
        <v>1.07</v>
      </c>
      <c r="Q27" s="204">
        <v>0.31</v>
      </c>
      <c r="R27" s="204">
        <v>0.72</v>
      </c>
      <c r="S27" s="204">
        <v>0.45</v>
      </c>
      <c r="T27" s="204">
        <v>0</v>
      </c>
      <c r="U27" s="204">
        <v>1.79</v>
      </c>
      <c r="V27" s="204">
        <v>0.31</v>
      </c>
      <c r="W27" s="204">
        <v>0.78</v>
      </c>
      <c r="X27" s="204">
        <v>2.5299999999999998</v>
      </c>
      <c r="Y27" s="204">
        <v>0</v>
      </c>
      <c r="Z27" s="204">
        <v>4.74</v>
      </c>
      <c r="AA27" s="204">
        <v>1.54</v>
      </c>
      <c r="AB27" s="204">
        <v>0</v>
      </c>
      <c r="AC27" s="204">
        <v>19.32</v>
      </c>
      <c r="AD27" s="204">
        <v>0</v>
      </c>
      <c r="AE27" s="204">
        <v>0</v>
      </c>
      <c r="AF27" s="204">
        <v>0</v>
      </c>
      <c r="AG27" s="204">
        <v>1.43</v>
      </c>
      <c r="AH27" s="204">
        <v>0</v>
      </c>
      <c r="AI27" s="204">
        <v>46.68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 s="204">
        <v>217.9</v>
      </c>
      <c r="AP27" s="204">
        <v>0</v>
      </c>
      <c r="AQ27" s="204">
        <v>0</v>
      </c>
      <c r="AR27" s="204">
        <v>0</v>
      </c>
      <c r="AS27" s="204">
        <v>0</v>
      </c>
      <c r="AT27" s="204">
        <v>0</v>
      </c>
      <c r="AU27" s="204">
        <v>0</v>
      </c>
      <c r="AV27" s="204">
        <v>0</v>
      </c>
      <c r="AW27" s="204">
        <v>0</v>
      </c>
      <c r="AX27" s="204">
        <v>0</v>
      </c>
      <c r="AY27" s="204">
        <v>0</v>
      </c>
    </row>
    <row r="28" spans="1:51">
      <c r="A28" t="s">
        <v>70</v>
      </c>
      <c r="B28" s="204">
        <v>0</v>
      </c>
      <c r="C28" s="204">
        <v>0</v>
      </c>
      <c r="D28" s="204">
        <v>19.649999999999999</v>
      </c>
      <c r="E28" s="204">
        <v>0</v>
      </c>
      <c r="F28" s="204">
        <v>0</v>
      </c>
      <c r="G28" s="204">
        <v>31.1</v>
      </c>
      <c r="H28" s="204">
        <v>0</v>
      </c>
      <c r="I28" s="204">
        <v>0</v>
      </c>
      <c r="J28" s="204">
        <v>39.71</v>
      </c>
      <c r="K28" s="204">
        <v>26.49</v>
      </c>
      <c r="L28" s="204">
        <v>0.24</v>
      </c>
      <c r="M28" s="204">
        <v>2.4700000000000002</v>
      </c>
      <c r="N28" s="204">
        <v>2.02</v>
      </c>
      <c r="O28" s="204">
        <v>1.43</v>
      </c>
      <c r="P28" s="204">
        <v>1.07</v>
      </c>
      <c r="Q28" s="204">
        <v>0.31</v>
      </c>
      <c r="R28" s="204">
        <v>0.72</v>
      </c>
      <c r="S28" s="204">
        <v>0.45</v>
      </c>
      <c r="T28" s="204">
        <v>0</v>
      </c>
      <c r="U28" s="204">
        <v>1.79</v>
      </c>
      <c r="V28" s="204">
        <v>0.31</v>
      </c>
      <c r="W28" s="204">
        <v>0.78</v>
      </c>
      <c r="X28" s="204">
        <v>2.5299999999999998</v>
      </c>
      <c r="Y28" s="204">
        <v>0</v>
      </c>
      <c r="Z28" s="204">
        <v>4.74</v>
      </c>
      <c r="AA28" s="204">
        <v>1.54</v>
      </c>
      <c r="AB28" s="204">
        <v>0</v>
      </c>
      <c r="AC28" s="204">
        <v>19.32</v>
      </c>
      <c r="AD28" s="204">
        <v>0</v>
      </c>
      <c r="AE28" s="204">
        <v>0</v>
      </c>
      <c r="AF28" s="204">
        <v>0</v>
      </c>
      <c r="AG28" s="204">
        <v>1.43</v>
      </c>
      <c r="AH28" s="204">
        <v>0</v>
      </c>
      <c r="AI28" s="204">
        <v>46.68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 s="204">
        <v>217.9</v>
      </c>
      <c r="AP28" s="204">
        <v>0</v>
      </c>
      <c r="AQ28" s="204">
        <v>0</v>
      </c>
      <c r="AR28" s="204">
        <v>0</v>
      </c>
      <c r="AS28" s="204">
        <v>0</v>
      </c>
      <c r="AT28" s="204">
        <v>0</v>
      </c>
      <c r="AU28" s="204">
        <v>0</v>
      </c>
      <c r="AV28" s="204">
        <v>0</v>
      </c>
      <c r="AW28" s="204">
        <v>0</v>
      </c>
      <c r="AX28" s="204">
        <v>0</v>
      </c>
      <c r="AY28" s="204">
        <v>0</v>
      </c>
    </row>
    <row r="29" spans="1:51">
      <c r="A29" t="s">
        <v>71</v>
      </c>
      <c r="B29" s="204">
        <v>0</v>
      </c>
      <c r="C29" s="204">
        <v>0</v>
      </c>
      <c r="D29" s="204">
        <v>19.649999999999999</v>
      </c>
      <c r="E29" s="204">
        <v>0</v>
      </c>
      <c r="F29" s="204">
        <v>0</v>
      </c>
      <c r="G29" s="204">
        <v>31.1</v>
      </c>
      <c r="H29" s="204">
        <v>0</v>
      </c>
      <c r="I29" s="204">
        <v>0</v>
      </c>
      <c r="J29" s="204">
        <v>39.71</v>
      </c>
      <c r="K29" s="204">
        <v>19.760000000000002</v>
      </c>
      <c r="L29" s="204">
        <v>0.24</v>
      </c>
      <c r="M29" s="204">
        <v>2.4700000000000002</v>
      </c>
      <c r="N29" s="204">
        <v>2.02</v>
      </c>
      <c r="O29" s="204">
        <v>1.43</v>
      </c>
      <c r="P29" s="204">
        <v>1.07</v>
      </c>
      <c r="Q29" s="204">
        <v>0.31</v>
      </c>
      <c r="R29" s="204">
        <v>0.72</v>
      </c>
      <c r="S29" s="204">
        <v>0.45</v>
      </c>
      <c r="T29" s="204">
        <v>0</v>
      </c>
      <c r="U29" s="204">
        <v>1.79</v>
      </c>
      <c r="V29" s="204">
        <v>0.31</v>
      </c>
      <c r="W29" s="204">
        <v>0.78</v>
      </c>
      <c r="X29" s="204">
        <v>2.5299999999999998</v>
      </c>
      <c r="Y29" s="204">
        <v>0</v>
      </c>
      <c r="Z29" s="204">
        <v>4.74</v>
      </c>
      <c r="AA29" s="204">
        <v>1.54</v>
      </c>
      <c r="AB29" s="204">
        <v>0</v>
      </c>
      <c r="AC29" s="204">
        <v>19.32</v>
      </c>
      <c r="AD29" s="204">
        <v>0</v>
      </c>
      <c r="AE29" s="204">
        <v>0</v>
      </c>
      <c r="AF29" s="204">
        <v>0</v>
      </c>
      <c r="AG29" s="204">
        <v>1.43</v>
      </c>
      <c r="AH29" s="204">
        <v>0</v>
      </c>
      <c r="AI29" s="204">
        <v>46.68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 s="204">
        <v>217.9</v>
      </c>
      <c r="AP29" s="204">
        <v>0</v>
      </c>
      <c r="AQ29" s="204">
        <v>0</v>
      </c>
      <c r="AR29" s="204">
        <v>0</v>
      </c>
      <c r="AS29" s="204">
        <v>0</v>
      </c>
      <c r="AT29" s="204">
        <v>0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</row>
    <row r="30" spans="1:51">
      <c r="A30" t="s">
        <v>72</v>
      </c>
      <c r="B30" s="204">
        <v>0</v>
      </c>
      <c r="C30" s="204">
        <v>0</v>
      </c>
      <c r="D30" s="204">
        <v>19.649999999999999</v>
      </c>
      <c r="E30" s="204">
        <v>0</v>
      </c>
      <c r="F30" s="204">
        <v>0</v>
      </c>
      <c r="G30" s="204">
        <v>31.1</v>
      </c>
      <c r="H30" s="204">
        <v>0</v>
      </c>
      <c r="I30" s="204">
        <v>0</v>
      </c>
      <c r="J30" s="204">
        <v>39.71</v>
      </c>
      <c r="K30" s="204">
        <v>19.760000000000002</v>
      </c>
      <c r="L30" s="204">
        <v>0.24</v>
      </c>
      <c r="M30" s="204">
        <v>2.4700000000000002</v>
      </c>
      <c r="N30" s="204">
        <v>2.02</v>
      </c>
      <c r="O30" s="204">
        <v>1.43</v>
      </c>
      <c r="P30" s="204">
        <v>1.07</v>
      </c>
      <c r="Q30" s="204">
        <v>0.31</v>
      </c>
      <c r="R30" s="204">
        <v>0.72</v>
      </c>
      <c r="S30" s="204">
        <v>0.45</v>
      </c>
      <c r="T30" s="204">
        <v>0</v>
      </c>
      <c r="U30" s="204">
        <v>1.79</v>
      </c>
      <c r="V30" s="204">
        <v>0.31</v>
      </c>
      <c r="W30" s="204">
        <v>0.78</v>
      </c>
      <c r="X30" s="204">
        <v>2.5299999999999998</v>
      </c>
      <c r="Y30" s="204">
        <v>0</v>
      </c>
      <c r="Z30" s="204">
        <v>4.74</v>
      </c>
      <c r="AA30" s="204">
        <v>1.54</v>
      </c>
      <c r="AB30" s="204">
        <v>0</v>
      </c>
      <c r="AC30" s="204">
        <v>19.32</v>
      </c>
      <c r="AD30" s="204">
        <v>0</v>
      </c>
      <c r="AE30" s="204">
        <v>0</v>
      </c>
      <c r="AF30" s="204">
        <v>0</v>
      </c>
      <c r="AG30" s="204">
        <v>1.43</v>
      </c>
      <c r="AH30" s="204">
        <v>0</v>
      </c>
      <c r="AI30" s="204">
        <v>46.68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 s="204">
        <v>217.9</v>
      </c>
      <c r="AP30" s="204">
        <v>0</v>
      </c>
      <c r="AQ30" s="204">
        <v>0</v>
      </c>
      <c r="AR30" s="204">
        <v>0</v>
      </c>
      <c r="AS30" s="204">
        <v>0</v>
      </c>
      <c r="AT30" s="204">
        <v>0</v>
      </c>
      <c r="AU30" s="204">
        <v>0</v>
      </c>
      <c r="AV30" s="204">
        <v>0</v>
      </c>
      <c r="AW30" s="204">
        <v>0</v>
      </c>
      <c r="AX30" s="204">
        <v>0</v>
      </c>
      <c r="AY30" s="204">
        <v>0</v>
      </c>
    </row>
    <row r="31" spans="1:51">
      <c r="A31" t="s">
        <v>73</v>
      </c>
      <c r="B31" s="204">
        <v>0</v>
      </c>
      <c r="C31" s="204">
        <v>0</v>
      </c>
      <c r="D31" s="204">
        <v>19.649999999999999</v>
      </c>
      <c r="E31" s="204">
        <v>0</v>
      </c>
      <c r="F31" s="204">
        <v>0</v>
      </c>
      <c r="G31" s="204">
        <v>31.1</v>
      </c>
      <c r="H31" s="204">
        <v>0</v>
      </c>
      <c r="I31" s="204">
        <v>0</v>
      </c>
      <c r="J31" s="204">
        <v>39.71</v>
      </c>
      <c r="K31" s="204">
        <v>19.760000000000002</v>
      </c>
      <c r="L31" s="204">
        <v>0.24</v>
      </c>
      <c r="M31" s="204">
        <v>2.4700000000000002</v>
      </c>
      <c r="N31" s="204">
        <v>1.61</v>
      </c>
      <c r="O31" s="204">
        <v>1.43</v>
      </c>
      <c r="P31" s="204">
        <v>1.07</v>
      </c>
      <c r="Q31" s="204">
        <v>0.31</v>
      </c>
      <c r="R31" s="204">
        <v>0.72</v>
      </c>
      <c r="S31" s="204">
        <v>0.45</v>
      </c>
      <c r="T31" s="204">
        <v>0</v>
      </c>
      <c r="U31" s="204">
        <v>1.79</v>
      </c>
      <c r="V31" s="204">
        <v>0.31</v>
      </c>
      <c r="W31" s="204">
        <v>0.78</v>
      </c>
      <c r="X31" s="204">
        <v>2.5299999999999998</v>
      </c>
      <c r="Y31" s="204">
        <v>0</v>
      </c>
      <c r="Z31" s="204">
        <v>4.74</v>
      </c>
      <c r="AA31" s="204">
        <v>1.54</v>
      </c>
      <c r="AB31" s="204">
        <v>0</v>
      </c>
      <c r="AC31" s="204">
        <v>19.32</v>
      </c>
      <c r="AD31" s="204">
        <v>0</v>
      </c>
      <c r="AE31" s="204">
        <v>0</v>
      </c>
      <c r="AF31" s="204">
        <v>0</v>
      </c>
      <c r="AG31" s="204">
        <v>1.43</v>
      </c>
      <c r="AH31" s="204">
        <v>0</v>
      </c>
      <c r="AI31" s="204">
        <v>46.68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 s="204">
        <v>217.9</v>
      </c>
      <c r="AP31" s="204">
        <v>0</v>
      </c>
      <c r="AQ31" s="204">
        <v>0</v>
      </c>
      <c r="AR31" s="204">
        <v>0</v>
      </c>
      <c r="AS31" s="204">
        <v>0</v>
      </c>
      <c r="AT31" s="204">
        <v>0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</row>
    <row r="32" spans="1:51">
      <c r="A32" t="s">
        <v>74</v>
      </c>
      <c r="B32" s="204">
        <v>0</v>
      </c>
      <c r="C32" s="204">
        <v>0</v>
      </c>
      <c r="D32" s="204">
        <v>19.649999999999999</v>
      </c>
      <c r="E32" s="204">
        <v>0</v>
      </c>
      <c r="F32" s="204">
        <v>0</v>
      </c>
      <c r="G32" s="204">
        <v>31.1</v>
      </c>
      <c r="H32" s="204">
        <v>0</v>
      </c>
      <c r="I32" s="204">
        <v>0</v>
      </c>
      <c r="J32" s="204">
        <v>39.71</v>
      </c>
      <c r="K32" s="204">
        <v>19.760000000000002</v>
      </c>
      <c r="L32" s="204">
        <v>0.24</v>
      </c>
      <c r="M32" s="204">
        <v>2.4700000000000002</v>
      </c>
      <c r="N32" s="204">
        <v>1.61</v>
      </c>
      <c r="O32" s="204">
        <v>1.43</v>
      </c>
      <c r="P32" s="204">
        <v>1.07</v>
      </c>
      <c r="Q32" s="204">
        <v>0.31</v>
      </c>
      <c r="R32" s="204">
        <v>0.72</v>
      </c>
      <c r="S32" s="204">
        <v>0.45</v>
      </c>
      <c r="T32" s="204">
        <v>0</v>
      </c>
      <c r="U32" s="204">
        <v>1.79</v>
      </c>
      <c r="V32" s="204">
        <v>0.31</v>
      </c>
      <c r="W32" s="204">
        <v>0.78</v>
      </c>
      <c r="X32" s="204">
        <v>2.5299999999999998</v>
      </c>
      <c r="Y32" s="204">
        <v>0</v>
      </c>
      <c r="Z32" s="204">
        <v>4.74</v>
      </c>
      <c r="AA32" s="204">
        <v>1.54</v>
      </c>
      <c r="AB32" s="204">
        <v>0</v>
      </c>
      <c r="AC32" s="204">
        <v>19.32</v>
      </c>
      <c r="AD32" s="204">
        <v>0</v>
      </c>
      <c r="AE32" s="204">
        <v>0</v>
      </c>
      <c r="AF32" s="204">
        <v>0</v>
      </c>
      <c r="AG32" s="204">
        <v>1.43</v>
      </c>
      <c r="AH32" s="204">
        <v>0</v>
      </c>
      <c r="AI32" s="204">
        <v>46.68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 s="204">
        <v>217.9</v>
      </c>
      <c r="AP32" s="204">
        <v>0</v>
      </c>
      <c r="AQ32" s="204">
        <v>0</v>
      </c>
      <c r="AR32" s="204">
        <v>0</v>
      </c>
      <c r="AS32" s="204">
        <v>0</v>
      </c>
      <c r="AT32" s="204">
        <v>0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</row>
    <row r="33" spans="1:51">
      <c r="A33" t="s">
        <v>75</v>
      </c>
      <c r="B33" s="204">
        <v>0</v>
      </c>
      <c r="C33" s="204">
        <v>0</v>
      </c>
      <c r="D33" s="204">
        <v>19.649999999999999</v>
      </c>
      <c r="E33" s="204">
        <v>0</v>
      </c>
      <c r="F33" s="204">
        <v>0</v>
      </c>
      <c r="G33" s="204">
        <v>31.1</v>
      </c>
      <c r="H33" s="204">
        <v>0</v>
      </c>
      <c r="I33" s="204">
        <v>0</v>
      </c>
      <c r="J33" s="204">
        <v>39.71</v>
      </c>
      <c r="K33" s="204">
        <v>19.760000000000002</v>
      </c>
      <c r="L33" s="204">
        <v>0.24</v>
      </c>
      <c r="M33" s="204">
        <v>2.4700000000000002</v>
      </c>
      <c r="N33" s="204">
        <v>1.61</v>
      </c>
      <c r="O33" s="204">
        <v>1.43</v>
      </c>
      <c r="P33" s="204">
        <v>1.07</v>
      </c>
      <c r="Q33" s="204">
        <v>0.31</v>
      </c>
      <c r="R33" s="204">
        <v>0.72</v>
      </c>
      <c r="S33" s="204">
        <v>0.45</v>
      </c>
      <c r="T33" s="204">
        <v>0</v>
      </c>
      <c r="U33" s="204">
        <v>1.79</v>
      </c>
      <c r="V33" s="204">
        <v>0.31</v>
      </c>
      <c r="W33" s="204">
        <v>0.78</v>
      </c>
      <c r="X33" s="204">
        <v>2.5299999999999998</v>
      </c>
      <c r="Y33" s="204">
        <v>0</v>
      </c>
      <c r="Z33" s="204">
        <v>4.74</v>
      </c>
      <c r="AA33" s="204">
        <v>1.54</v>
      </c>
      <c r="AB33" s="204">
        <v>0</v>
      </c>
      <c r="AC33" s="204">
        <v>19.32</v>
      </c>
      <c r="AD33" s="204">
        <v>0</v>
      </c>
      <c r="AE33" s="204">
        <v>0</v>
      </c>
      <c r="AF33" s="204">
        <v>0</v>
      </c>
      <c r="AG33" s="204">
        <v>1.43</v>
      </c>
      <c r="AH33" s="204">
        <v>0</v>
      </c>
      <c r="AI33" s="204">
        <v>46.68</v>
      </c>
      <c r="AJ33" s="204">
        <v>0</v>
      </c>
      <c r="AK33" s="204">
        <v>-9.48</v>
      </c>
      <c r="AL33" s="204">
        <v>0</v>
      </c>
      <c r="AM33" s="204">
        <v>0</v>
      </c>
      <c r="AN33" s="204">
        <v>0</v>
      </c>
      <c r="AO33" s="204">
        <v>217.9</v>
      </c>
      <c r="AP33" s="204">
        <v>0</v>
      </c>
      <c r="AQ33" s="204">
        <v>0</v>
      </c>
      <c r="AR33" s="204">
        <v>0</v>
      </c>
      <c r="AS33" s="204">
        <v>0</v>
      </c>
      <c r="AT33" s="204">
        <v>0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</row>
    <row r="34" spans="1:51">
      <c r="A34" t="s">
        <v>76</v>
      </c>
      <c r="B34" s="204">
        <v>0</v>
      </c>
      <c r="C34" s="204">
        <v>0</v>
      </c>
      <c r="D34" s="204">
        <v>19.649999999999999</v>
      </c>
      <c r="E34" s="204">
        <v>0</v>
      </c>
      <c r="F34" s="204">
        <v>0</v>
      </c>
      <c r="G34" s="204">
        <v>31.1</v>
      </c>
      <c r="H34" s="204">
        <v>0</v>
      </c>
      <c r="I34" s="204">
        <v>0</v>
      </c>
      <c r="J34" s="204">
        <v>39.71</v>
      </c>
      <c r="K34" s="204">
        <v>19.760000000000002</v>
      </c>
      <c r="L34" s="204">
        <v>0.24</v>
      </c>
      <c r="M34" s="204">
        <v>2.4700000000000002</v>
      </c>
      <c r="N34" s="204">
        <v>1.61</v>
      </c>
      <c r="O34" s="204">
        <v>1.43</v>
      </c>
      <c r="P34" s="204">
        <v>1.07</v>
      </c>
      <c r="Q34" s="204">
        <v>0.31</v>
      </c>
      <c r="R34" s="204">
        <v>0.72</v>
      </c>
      <c r="S34" s="204">
        <v>0.45</v>
      </c>
      <c r="T34" s="204">
        <v>0</v>
      </c>
      <c r="U34" s="204">
        <v>1.79</v>
      </c>
      <c r="V34" s="204">
        <v>0.31</v>
      </c>
      <c r="W34" s="204">
        <v>0.78</v>
      </c>
      <c r="X34" s="204">
        <v>2.5299999999999998</v>
      </c>
      <c r="Y34" s="204">
        <v>0</v>
      </c>
      <c r="Z34" s="204">
        <v>4.74</v>
      </c>
      <c r="AA34" s="204">
        <v>1.54</v>
      </c>
      <c r="AB34" s="204">
        <v>0</v>
      </c>
      <c r="AC34" s="204">
        <v>19.32</v>
      </c>
      <c r="AD34" s="204">
        <v>0</v>
      </c>
      <c r="AE34" s="204">
        <v>0</v>
      </c>
      <c r="AF34" s="204">
        <v>0</v>
      </c>
      <c r="AG34" s="204">
        <v>1.43</v>
      </c>
      <c r="AH34" s="204">
        <v>0</v>
      </c>
      <c r="AI34" s="204">
        <v>46.68</v>
      </c>
      <c r="AJ34" s="204">
        <v>0</v>
      </c>
      <c r="AK34" s="204">
        <v>-9.48</v>
      </c>
      <c r="AL34" s="204">
        <v>0</v>
      </c>
      <c r="AM34" s="204">
        <v>0</v>
      </c>
      <c r="AN34" s="204">
        <v>0</v>
      </c>
      <c r="AO34" s="204">
        <v>217.9</v>
      </c>
      <c r="AP34" s="204">
        <v>0</v>
      </c>
      <c r="AQ34" s="204">
        <v>0</v>
      </c>
      <c r="AR34" s="204">
        <v>0</v>
      </c>
      <c r="AS34" s="204">
        <v>0</v>
      </c>
      <c r="AT34" s="204">
        <v>0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</row>
    <row r="35" spans="1:51">
      <c r="A35" t="s">
        <v>77</v>
      </c>
      <c r="B35" s="204">
        <v>0</v>
      </c>
      <c r="C35" s="204">
        <v>0</v>
      </c>
      <c r="D35" s="204">
        <v>19.55</v>
      </c>
      <c r="E35" s="204">
        <v>0</v>
      </c>
      <c r="F35" s="204">
        <v>0</v>
      </c>
      <c r="G35" s="204">
        <v>31.1</v>
      </c>
      <c r="H35" s="204">
        <v>0</v>
      </c>
      <c r="I35" s="204">
        <v>0</v>
      </c>
      <c r="J35" s="204">
        <v>39.71</v>
      </c>
      <c r="K35" s="204">
        <v>19.760000000000002</v>
      </c>
      <c r="L35" s="204">
        <v>0.24</v>
      </c>
      <c r="M35" s="204">
        <v>2.4700000000000002</v>
      </c>
      <c r="N35" s="204">
        <v>1.61</v>
      </c>
      <c r="O35" s="204">
        <v>1.43</v>
      </c>
      <c r="P35" s="204">
        <v>1.07</v>
      </c>
      <c r="Q35" s="204">
        <v>0.31</v>
      </c>
      <c r="R35" s="204">
        <v>0.72</v>
      </c>
      <c r="S35" s="204">
        <v>0.45</v>
      </c>
      <c r="T35" s="204">
        <v>0</v>
      </c>
      <c r="U35" s="204">
        <v>1.79</v>
      </c>
      <c r="V35" s="204">
        <v>0.31</v>
      </c>
      <c r="W35" s="204">
        <v>0.78</v>
      </c>
      <c r="X35" s="204">
        <v>1.69</v>
      </c>
      <c r="Y35" s="204">
        <v>0</v>
      </c>
      <c r="Z35" s="204">
        <v>4.74</v>
      </c>
      <c r="AA35" s="204">
        <v>1.54</v>
      </c>
      <c r="AB35" s="204">
        <v>0</v>
      </c>
      <c r="AC35" s="204">
        <v>19.32</v>
      </c>
      <c r="AD35" s="204">
        <v>0</v>
      </c>
      <c r="AE35" s="204">
        <v>0</v>
      </c>
      <c r="AF35" s="204">
        <v>0</v>
      </c>
      <c r="AG35" s="204">
        <v>0.55000000000000004</v>
      </c>
      <c r="AH35" s="204">
        <v>0</v>
      </c>
      <c r="AI35" s="204">
        <v>46.68</v>
      </c>
      <c r="AJ35" s="204">
        <v>0</v>
      </c>
      <c r="AK35" s="204">
        <v>-9.48</v>
      </c>
      <c r="AL35" s="204">
        <v>0</v>
      </c>
      <c r="AM35" s="204">
        <v>0</v>
      </c>
      <c r="AN35" s="204">
        <v>0</v>
      </c>
      <c r="AO35" s="204">
        <v>217.9</v>
      </c>
      <c r="AP35" s="204">
        <v>0</v>
      </c>
      <c r="AQ35" s="204">
        <v>0</v>
      </c>
      <c r="AR35" s="204">
        <v>0</v>
      </c>
      <c r="AS35" s="204">
        <v>0</v>
      </c>
      <c r="AT35" s="204">
        <v>0</v>
      </c>
      <c r="AU35" s="204">
        <v>0</v>
      </c>
      <c r="AV35" s="204">
        <v>0</v>
      </c>
      <c r="AW35" s="204">
        <v>0</v>
      </c>
      <c r="AX35" s="204">
        <v>0</v>
      </c>
      <c r="AY35" s="204">
        <v>0</v>
      </c>
    </row>
    <row r="36" spans="1:51">
      <c r="A36" t="s">
        <v>78</v>
      </c>
      <c r="B36" s="204">
        <v>0</v>
      </c>
      <c r="C36" s="204">
        <v>0</v>
      </c>
      <c r="D36" s="204">
        <v>19.510000000000002</v>
      </c>
      <c r="E36" s="204">
        <v>0</v>
      </c>
      <c r="F36" s="204">
        <v>0</v>
      </c>
      <c r="G36" s="204">
        <v>31.1</v>
      </c>
      <c r="H36" s="204">
        <v>0</v>
      </c>
      <c r="I36" s="204">
        <v>0</v>
      </c>
      <c r="J36" s="204">
        <v>39.71</v>
      </c>
      <c r="K36" s="204">
        <v>19.760000000000002</v>
      </c>
      <c r="L36" s="204">
        <v>0.24</v>
      </c>
      <c r="M36" s="204">
        <v>2.4700000000000002</v>
      </c>
      <c r="N36" s="204">
        <v>1.61</v>
      </c>
      <c r="O36" s="204">
        <v>1.43</v>
      </c>
      <c r="P36" s="204">
        <v>1.07</v>
      </c>
      <c r="Q36" s="204">
        <v>0.31</v>
      </c>
      <c r="R36" s="204">
        <v>0.72</v>
      </c>
      <c r="S36" s="204">
        <v>0.45</v>
      </c>
      <c r="T36" s="204">
        <v>0</v>
      </c>
      <c r="U36" s="204">
        <v>1.79</v>
      </c>
      <c r="V36" s="204">
        <v>0.31</v>
      </c>
      <c r="W36" s="204">
        <v>0.78</v>
      </c>
      <c r="X36" s="204">
        <v>1.69</v>
      </c>
      <c r="Y36" s="204">
        <v>0</v>
      </c>
      <c r="Z36" s="204">
        <v>4.74</v>
      </c>
      <c r="AA36" s="204">
        <v>1.54</v>
      </c>
      <c r="AB36" s="204">
        <v>0</v>
      </c>
      <c r="AC36" s="204">
        <v>19.32</v>
      </c>
      <c r="AD36" s="204">
        <v>0</v>
      </c>
      <c r="AE36" s="204">
        <v>0</v>
      </c>
      <c r="AF36" s="204">
        <v>0</v>
      </c>
      <c r="AG36" s="204">
        <v>0.55000000000000004</v>
      </c>
      <c r="AH36" s="204">
        <v>0</v>
      </c>
      <c r="AI36" s="204">
        <v>46.68</v>
      </c>
      <c r="AJ36" s="204">
        <v>0</v>
      </c>
      <c r="AK36" s="204">
        <v>-9.48</v>
      </c>
      <c r="AL36" s="204">
        <v>0</v>
      </c>
      <c r="AM36" s="204">
        <v>0</v>
      </c>
      <c r="AN36" s="204">
        <v>0</v>
      </c>
      <c r="AO36" s="204">
        <v>217.9</v>
      </c>
      <c r="AP36" s="204">
        <v>0</v>
      </c>
      <c r="AQ36" s="204">
        <v>0</v>
      </c>
      <c r="AR36" s="204">
        <v>0</v>
      </c>
      <c r="AS36" s="204">
        <v>0</v>
      </c>
      <c r="AT36" s="204">
        <v>0</v>
      </c>
      <c r="AU36" s="204">
        <v>0</v>
      </c>
      <c r="AV36" s="204">
        <v>0</v>
      </c>
      <c r="AW36" s="204">
        <v>0</v>
      </c>
      <c r="AX36" s="204">
        <v>0</v>
      </c>
      <c r="AY36" s="204">
        <v>0</v>
      </c>
    </row>
    <row r="37" spans="1:51">
      <c r="A37" t="s">
        <v>79</v>
      </c>
      <c r="B37" s="204">
        <v>0</v>
      </c>
      <c r="C37" s="204">
        <v>0</v>
      </c>
      <c r="D37" s="204">
        <v>19.510000000000002</v>
      </c>
      <c r="E37" s="204">
        <v>0</v>
      </c>
      <c r="F37" s="204">
        <v>0</v>
      </c>
      <c r="G37" s="204">
        <v>31.1</v>
      </c>
      <c r="H37" s="204">
        <v>0</v>
      </c>
      <c r="I37" s="204">
        <v>0</v>
      </c>
      <c r="J37" s="204">
        <v>39.71</v>
      </c>
      <c r="K37" s="204">
        <v>19.760000000000002</v>
      </c>
      <c r="L37" s="204">
        <v>0.24</v>
      </c>
      <c r="M37" s="204">
        <v>2.4700000000000002</v>
      </c>
      <c r="N37" s="204">
        <v>1.61</v>
      </c>
      <c r="O37" s="204">
        <v>1.43</v>
      </c>
      <c r="P37" s="204">
        <v>1.07</v>
      </c>
      <c r="Q37" s="204">
        <v>0.31</v>
      </c>
      <c r="R37" s="204">
        <v>0.72</v>
      </c>
      <c r="S37" s="204">
        <v>0.45</v>
      </c>
      <c r="T37" s="204">
        <v>0</v>
      </c>
      <c r="U37" s="204">
        <v>1.79</v>
      </c>
      <c r="V37" s="204">
        <v>0.31</v>
      </c>
      <c r="W37" s="204">
        <v>0.78</v>
      </c>
      <c r="X37" s="204">
        <v>1.69</v>
      </c>
      <c r="Y37" s="204">
        <v>0</v>
      </c>
      <c r="Z37" s="204">
        <v>4.74</v>
      </c>
      <c r="AA37" s="204">
        <v>1.54</v>
      </c>
      <c r="AB37" s="204">
        <v>0</v>
      </c>
      <c r="AC37" s="204">
        <v>19.32</v>
      </c>
      <c r="AD37" s="204">
        <v>0</v>
      </c>
      <c r="AE37" s="204">
        <v>0</v>
      </c>
      <c r="AF37" s="204">
        <v>0</v>
      </c>
      <c r="AG37" s="204">
        <v>0.55000000000000004</v>
      </c>
      <c r="AH37" s="204">
        <v>0</v>
      </c>
      <c r="AI37" s="204">
        <v>46.68</v>
      </c>
      <c r="AJ37" s="204">
        <v>0</v>
      </c>
      <c r="AK37" s="204">
        <v>-40</v>
      </c>
      <c r="AL37" s="204">
        <v>0</v>
      </c>
      <c r="AM37" s="204">
        <v>0</v>
      </c>
      <c r="AN37" s="204">
        <v>0</v>
      </c>
      <c r="AO37" s="204">
        <v>217.9</v>
      </c>
      <c r="AP37" s="204">
        <v>0</v>
      </c>
      <c r="AQ37" s="204">
        <v>0</v>
      </c>
      <c r="AR37" s="204">
        <v>0</v>
      </c>
      <c r="AS37" s="204">
        <v>0</v>
      </c>
      <c r="AT37" s="204">
        <v>0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</row>
    <row r="38" spans="1:51">
      <c r="A38" t="s">
        <v>80</v>
      </c>
      <c r="B38" s="204">
        <v>0</v>
      </c>
      <c r="C38" s="204">
        <v>0</v>
      </c>
      <c r="D38" s="204">
        <v>19.510000000000002</v>
      </c>
      <c r="E38" s="204">
        <v>0</v>
      </c>
      <c r="F38" s="204">
        <v>0</v>
      </c>
      <c r="G38" s="204">
        <v>31.1</v>
      </c>
      <c r="H38" s="204">
        <v>0</v>
      </c>
      <c r="I38" s="204">
        <v>0</v>
      </c>
      <c r="J38" s="204">
        <v>39.71</v>
      </c>
      <c r="K38" s="204">
        <v>19.760000000000002</v>
      </c>
      <c r="L38" s="204">
        <v>0.24</v>
      </c>
      <c r="M38" s="204">
        <v>2.4700000000000002</v>
      </c>
      <c r="N38" s="204">
        <v>1.61</v>
      </c>
      <c r="O38" s="204">
        <v>1.43</v>
      </c>
      <c r="P38" s="204">
        <v>1.07</v>
      </c>
      <c r="Q38" s="204">
        <v>0.31</v>
      </c>
      <c r="R38" s="204">
        <v>0.72</v>
      </c>
      <c r="S38" s="204">
        <v>0.45</v>
      </c>
      <c r="T38" s="204">
        <v>0</v>
      </c>
      <c r="U38" s="204">
        <v>1.79</v>
      </c>
      <c r="V38" s="204">
        <v>0.31</v>
      </c>
      <c r="W38" s="204">
        <v>0.78</v>
      </c>
      <c r="X38" s="204">
        <v>1.69</v>
      </c>
      <c r="Y38" s="204">
        <v>0</v>
      </c>
      <c r="Z38" s="204">
        <v>4.74</v>
      </c>
      <c r="AA38" s="204">
        <v>1.54</v>
      </c>
      <c r="AB38" s="204">
        <v>0</v>
      </c>
      <c r="AC38" s="204">
        <v>19.32</v>
      </c>
      <c r="AD38" s="204">
        <v>0</v>
      </c>
      <c r="AE38" s="204">
        <v>0</v>
      </c>
      <c r="AF38" s="204">
        <v>0</v>
      </c>
      <c r="AG38" s="204">
        <v>0.55000000000000004</v>
      </c>
      <c r="AH38" s="204">
        <v>0</v>
      </c>
      <c r="AI38" s="204">
        <v>46.68</v>
      </c>
      <c r="AJ38" s="204">
        <v>0</v>
      </c>
      <c r="AK38" s="204">
        <v>-40</v>
      </c>
      <c r="AL38" s="204">
        <v>0</v>
      </c>
      <c r="AM38" s="204">
        <v>0</v>
      </c>
      <c r="AN38" s="204">
        <v>0</v>
      </c>
      <c r="AO38" s="204">
        <v>217.9</v>
      </c>
      <c r="AP38" s="204">
        <v>0</v>
      </c>
      <c r="AQ38" s="204">
        <v>0</v>
      </c>
      <c r="AR38" s="204">
        <v>0</v>
      </c>
      <c r="AS38" s="204">
        <v>0</v>
      </c>
      <c r="AT38" s="204">
        <v>0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</row>
    <row r="39" spans="1:51">
      <c r="A39" t="s">
        <v>81</v>
      </c>
      <c r="B39" s="204">
        <v>0</v>
      </c>
      <c r="C39" s="204">
        <v>0</v>
      </c>
      <c r="D39" s="204">
        <v>19.420000000000002</v>
      </c>
      <c r="E39" s="204">
        <v>0</v>
      </c>
      <c r="F39" s="204">
        <v>0</v>
      </c>
      <c r="G39" s="204">
        <v>31.1</v>
      </c>
      <c r="H39" s="204">
        <v>0</v>
      </c>
      <c r="I39" s="204">
        <v>0</v>
      </c>
      <c r="J39" s="204">
        <v>39.71</v>
      </c>
      <c r="K39" s="204">
        <v>19.760000000000002</v>
      </c>
      <c r="L39" s="204">
        <v>0.24</v>
      </c>
      <c r="M39" s="204">
        <v>2.4700000000000002</v>
      </c>
      <c r="N39" s="204">
        <v>1.61</v>
      </c>
      <c r="O39" s="204">
        <v>1.43</v>
      </c>
      <c r="P39" s="204">
        <v>1.07</v>
      </c>
      <c r="Q39" s="204">
        <v>0.31</v>
      </c>
      <c r="R39" s="204">
        <v>0.72</v>
      </c>
      <c r="S39" s="204">
        <v>0.45</v>
      </c>
      <c r="T39" s="204">
        <v>0</v>
      </c>
      <c r="U39" s="204">
        <v>1.79</v>
      </c>
      <c r="V39" s="204">
        <v>0.31</v>
      </c>
      <c r="W39" s="204">
        <v>0.78</v>
      </c>
      <c r="X39" s="204">
        <v>1.69</v>
      </c>
      <c r="Y39" s="204">
        <v>0</v>
      </c>
      <c r="Z39" s="204">
        <v>4.74</v>
      </c>
      <c r="AA39" s="204">
        <v>1.54</v>
      </c>
      <c r="AB39" s="204">
        <v>0</v>
      </c>
      <c r="AC39" s="204">
        <v>19.850000000000001</v>
      </c>
      <c r="AD39" s="204">
        <v>0</v>
      </c>
      <c r="AE39" s="204">
        <v>0</v>
      </c>
      <c r="AF39" s="204">
        <v>0</v>
      </c>
      <c r="AG39" s="204">
        <v>0.55000000000000004</v>
      </c>
      <c r="AH39" s="204">
        <v>0</v>
      </c>
      <c r="AI39" s="204">
        <v>46.68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 s="204">
        <v>214.78</v>
      </c>
      <c r="AP39" s="204">
        <v>0</v>
      </c>
      <c r="AQ39" s="204">
        <v>0</v>
      </c>
      <c r="AR39" s="204">
        <v>0</v>
      </c>
      <c r="AS39" s="204">
        <v>0</v>
      </c>
      <c r="AT39" s="204">
        <v>0</v>
      </c>
      <c r="AU39" s="204">
        <v>0</v>
      </c>
      <c r="AV39" s="204">
        <v>0</v>
      </c>
      <c r="AW39" s="204">
        <v>0</v>
      </c>
      <c r="AX39" s="204">
        <v>0</v>
      </c>
      <c r="AY39" s="204">
        <v>0</v>
      </c>
    </row>
    <row r="40" spans="1:51">
      <c r="A40" t="s">
        <v>82</v>
      </c>
      <c r="B40" s="204">
        <v>0</v>
      </c>
      <c r="C40" s="204">
        <v>0</v>
      </c>
      <c r="D40" s="204">
        <v>19.32</v>
      </c>
      <c r="E40" s="204">
        <v>0</v>
      </c>
      <c r="F40" s="204">
        <v>0</v>
      </c>
      <c r="G40" s="204">
        <v>31.1</v>
      </c>
      <c r="H40" s="204">
        <v>0</v>
      </c>
      <c r="I40" s="204">
        <v>0</v>
      </c>
      <c r="J40" s="204">
        <v>39.71</v>
      </c>
      <c r="K40" s="204">
        <v>19.760000000000002</v>
      </c>
      <c r="L40" s="204">
        <v>0.24</v>
      </c>
      <c r="M40" s="204">
        <v>2.4700000000000002</v>
      </c>
      <c r="N40" s="204">
        <v>1.61</v>
      </c>
      <c r="O40" s="204">
        <v>1.43</v>
      </c>
      <c r="P40" s="204">
        <v>1.07</v>
      </c>
      <c r="Q40" s="204">
        <v>0.31</v>
      </c>
      <c r="R40" s="204">
        <v>0.72</v>
      </c>
      <c r="S40" s="204">
        <v>0.45</v>
      </c>
      <c r="T40" s="204">
        <v>0</v>
      </c>
      <c r="U40" s="204">
        <v>1.79</v>
      </c>
      <c r="V40" s="204">
        <v>0.31</v>
      </c>
      <c r="W40" s="204">
        <v>0.78</v>
      </c>
      <c r="X40" s="204">
        <v>1.69</v>
      </c>
      <c r="Y40" s="204">
        <v>0</v>
      </c>
      <c r="Z40" s="204">
        <v>4.74</v>
      </c>
      <c r="AA40" s="204">
        <v>1.54</v>
      </c>
      <c r="AB40" s="204">
        <v>0</v>
      </c>
      <c r="AC40" s="204">
        <v>19.850000000000001</v>
      </c>
      <c r="AD40" s="204">
        <v>0</v>
      </c>
      <c r="AE40" s="204">
        <v>0</v>
      </c>
      <c r="AF40" s="204">
        <v>0</v>
      </c>
      <c r="AG40" s="204">
        <v>0.55000000000000004</v>
      </c>
      <c r="AH40" s="204">
        <v>0</v>
      </c>
      <c r="AI40" s="204">
        <v>46.68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 s="204">
        <v>214.78</v>
      </c>
      <c r="AP40" s="204">
        <v>0</v>
      </c>
      <c r="AQ40" s="204">
        <v>0</v>
      </c>
      <c r="AR40" s="204">
        <v>0</v>
      </c>
      <c r="AS40" s="204">
        <v>0</v>
      </c>
      <c r="AT40" s="204">
        <v>0</v>
      </c>
      <c r="AU40" s="204">
        <v>0</v>
      </c>
      <c r="AV40" s="204">
        <v>0</v>
      </c>
      <c r="AW40" s="204">
        <v>0</v>
      </c>
      <c r="AX40" s="204">
        <v>0</v>
      </c>
      <c r="AY40" s="204">
        <v>0</v>
      </c>
    </row>
    <row r="41" spans="1:51">
      <c r="A41" t="s">
        <v>83</v>
      </c>
      <c r="B41" s="204">
        <v>0</v>
      </c>
      <c r="C41" s="204">
        <v>0</v>
      </c>
      <c r="D41" s="204">
        <v>19.14</v>
      </c>
      <c r="E41" s="204">
        <v>0</v>
      </c>
      <c r="F41" s="204">
        <v>0</v>
      </c>
      <c r="G41" s="204">
        <v>31.1</v>
      </c>
      <c r="H41" s="204">
        <v>0</v>
      </c>
      <c r="I41" s="204">
        <v>0</v>
      </c>
      <c r="J41" s="204">
        <v>39.71</v>
      </c>
      <c r="K41" s="204">
        <v>19.760000000000002</v>
      </c>
      <c r="L41" s="204">
        <v>0.24</v>
      </c>
      <c r="M41" s="204">
        <v>2.4700000000000002</v>
      </c>
      <c r="N41" s="204">
        <v>1.61</v>
      </c>
      <c r="O41" s="204">
        <v>1.43</v>
      </c>
      <c r="P41" s="204">
        <v>1.07</v>
      </c>
      <c r="Q41" s="204">
        <v>0.31</v>
      </c>
      <c r="R41" s="204">
        <v>0.72</v>
      </c>
      <c r="S41" s="204">
        <v>0.45</v>
      </c>
      <c r="T41" s="204">
        <v>0</v>
      </c>
      <c r="U41" s="204">
        <v>1.79</v>
      </c>
      <c r="V41" s="204">
        <v>0.31</v>
      </c>
      <c r="W41" s="204">
        <v>0.78</v>
      </c>
      <c r="X41" s="204">
        <v>1.69</v>
      </c>
      <c r="Y41" s="204">
        <v>0</v>
      </c>
      <c r="Z41" s="204">
        <v>4.74</v>
      </c>
      <c r="AA41" s="204">
        <v>1.54</v>
      </c>
      <c r="AB41" s="204">
        <v>0</v>
      </c>
      <c r="AC41" s="204">
        <v>19.850000000000001</v>
      </c>
      <c r="AD41" s="204">
        <v>0</v>
      </c>
      <c r="AE41" s="204">
        <v>0</v>
      </c>
      <c r="AF41" s="204">
        <v>0</v>
      </c>
      <c r="AG41" s="204">
        <v>0.55000000000000004</v>
      </c>
      <c r="AH41" s="204">
        <v>0</v>
      </c>
      <c r="AI41" s="204">
        <v>46.68</v>
      </c>
      <c r="AJ41" s="204">
        <v>0</v>
      </c>
      <c r="AK41" s="204">
        <v>15.61</v>
      </c>
      <c r="AL41" s="204">
        <v>0</v>
      </c>
      <c r="AM41" s="204">
        <v>0</v>
      </c>
      <c r="AN41" s="204">
        <v>0</v>
      </c>
      <c r="AO41" s="204">
        <v>214.78</v>
      </c>
      <c r="AP41" s="204">
        <v>0</v>
      </c>
      <c r="AQ41" s="204">
        <v>0</v>
      </c>
      <c r="AR41" s="204">
        <v>0</v>
      </c>
      <c r="AS41" s="204">
        <v>0</v>
      </c>
      <c r="AT41" s="204">
        <v>0</v>
      </c>
      <c r="AU41" s="204">
        <v>0</v>
      </c>
      <c r="AV41" s="204">
        <v>0</v>
      </c>
      <c r="AW41" s="204">
        <v>0</v>
      </c>
      <c r="AX41" s="204">
        <v>0</v>
      </c>
      <c r="AY41" s="204">
        <v>0</v>
      </c>
    </row>
    <row r="42" spans="1:51">
      <c r="A42" t="s">
        <v>84</v>
      </c>
      <c r="B42" s="204">
        <v>0</v>
      </c>
      <c r="C42" s="204">
        <v>0</v>
      </c>
      <c r="D42" s="204">
        <v>19.14</v>
      </c>
      <c r="E42" s="204">
        <v>0</v>
      </c>
      <c r="F42" s="204">
        <v>0</v>
      </c>
      <c r="G42" s="204">
        <v>31.1</v>
      </c>
      <c r="H42" s="204">
        <v>0</v>
      </c>
      <c r="I42" s="204">
        <v>0</v>
      </c>
      <c r="J42" s="204">
        <v>39.71</v>
      </c>
      <c r="K42" s="204">
        <v>19.760000000000002</v>
      </c>
      <c r="L42" s="204">
        <v>0.24</v>
      </c>
      <c r="M42" s="204">
        <v>2.4700000000000002</v>
      </c>
      <c r="N42" s="204">
        <v>1.61</v>
      </c>
      <c r="O42" s="204">
        <v>1.43</v>
      </c>
      <c r="P42" s="204">
        <v>1.07</v>
      </c>
      <c r="Q42" s="204">
        <v>0.31</v>
      </c>
      <c r="R42" s="204">
        <v>0.72</v>
      </c>
      <c r="S42" s="204">
        <v>0.45</v>
      </c>
      <c r="T42" s="204">
        <v>0</v>
      </c>
      <c r="U42" s="204">
        <v>1.79</v>
      </c>
      <c r="V42" s="204">
        <v>0.31</v>
      </c>
      <c r="W42" s="204">
        <v>0.78</v>
      </c>
      <c r="X42" s="204">
        <v>1.69</v>
      </c>
      <c r="Y42" s="204">
        <v>0</v>
      </c>
      <c r="Z42" s="204">
        <v>4.74</v>
      </c>
      <c r="AA42" s="204">
        <v>1.54</v>
      </c>
      <c r="AB42" s="204">
        <v>0</v>
      </c>
      <c r="AC42" s="204">
        <v>19.850000000000001</v>
      </c>
      <c r="AD42" s="204">
        <v>0</v>
      </c>
      <c r="AE42" s="204">
        <v>0</v>
      </c>
      <c r="AF42" s="204">
        <v>0</v>
      </c>
      <c r="AG42" s="204">
        <v>-0.15</v>
      </c>
      <c r="AH42" s="204">
        <v>0</v>
      </c>
      <c r="AI42" s="204">
        <v>46.68</v>
      </c>
      <c r="AJ42" s="204">
        <v>0</v>
      </c>
      <c r="AK42" s="204">
        <v>15.61</v>
      </c>
      <c r="AL42" s="204">
        <v>0</v>
      </c>
      <c r="AM42" s="204">
        <v>0</v>
      </c>
      <c r="AN42" s="204">
        <v>0</v>
      </c>
      <c r="AO42" s="204">
        <v>214.78</v>
      </c>
      <c r="AP42" s="204">
        <v>0</v>
      </c>
      <c r="AQ42" s="204">
        <v>0</v>
      </c>
      <c r="AR42" s="204">
        <v>0</v>
      </c>
      <c r="AS42" s="204">
        <v>0</v>
      </c>
      <c r="AT42" s="204">
        <v>0</v>
      </c>
      <c r="AU42" s="204">
        <v>0</v>
      </c>
      <c r="AV42" s="204">
        <v>0</v>
      </c>
      <c r="AW42" s="204">
        <v>0</v>
      </c>
      <c r="AX42" s="204">
        <v>0</v>
      </c>
      <c r="AY42" s="204">
        <v>0</v>
      </c>
    </row>
    <row r="43" spans="1:51">
      <c r="A43" t="s">
        <v>85</v>
      </c>
      <c r="B43" s="204">
        <v>0</v>
      </c>
      <c r="C43" s="204">
        <v>0</v>
      </c>
      <c r="D43" s="204">
        <v>19.09</v>
      </c>
      <c r="E43" s="204">
        <v>0</v>
      </c>
      <c r="F43" s="204">
        <v>0</v>
      </c>
      <c r="G43" s="204">
        <v>31.1</v>
      </c>
      <c r="H43" s="204">
        <v>0</v>
      </c>
      <c r="I43" s="204">
        <v>0</v>
      </c>
      <c r="J43" s="204">
        <v>39.71</v>
      </c>
      <c r="K43" s="204">
        <v>69.62</v>
      </c>
      <c r="L43" s="204">
        <v>0.24</v>
      </c>
      <c r="M43" s="204">
        <v>2.4700000000000002</v>
      </c>
      <c r="N43" s="204">
        <v>1.61</v>
      </c>
      <c r="O43" s="204">
        <v>1.43</v>
      </c>
      <c r="P43" s="204">
        <v>1.07</v>
      </c>
      <c r="Q43" s="204">
        <v>0</v>
      </c>
      <c r="R43" s="204">
        <v>0.72</v>
      </c>
      <c r="S43" s="204">
        <v>0.45</v>
      </c>
      <c r="T43" s="204">
        <v>0</v>
      </c>
      <c r="U43" s="204">
        <v>1.79</v>
      </c>
      <c r="V43" s="204">
        <v>0.31</v>
      </c>
      <c r="W43" s="204">
        <v>0.78</v>
      </c>
      <c r="X43" s="204">
        <v>1.69</v>
      </c>
      <c r="Y43" s="204">
        <v>0</v>
      </c>
      <c r="Z43" s="204">
        <v>4.74</v>
      </c>
      <c r="AA43" s="204">
        <v>1.54</v>
      </c>
      <c r="AB43" s="204">
        <v>0</v>
      </c>
      <c r="AC43" s="204">
        <v>19.850000000000001</v>
      </c>
      <c r="AD43" s="204">
        <v>0</v>
      </c>
      <c r="AE43" s="204">
        <v>0</v>
      </c>
      <c r="AF43" s="204">
        <v>0</v>
      </c>
      <c r="AG43" s="204">
        <v>-0.15</v>
      </c>
      <c r="AH43" s="204">
        <v>0</v>
      </c>
      <c r="AI43" s="204">
        <v>46.68</v>
      </c>
      <c r="AJ43" s="204">
        <v>0</v>
      </c>
      <c r="AK43" s="204">
        <v>0</v>
      </c>
      <c r="AL43" s="204">
        <v>0</v>
      </c>
      <c r="AM43" s="204">
        <v>0</v>
      </c>
      <c r="AN43" s="204">
        <v>0</v>
      </c>
      <c r="AO43" s="204">
        <v>214.78</v>
      </c>
      <c r="AP43" s="204">
        <v>0</v>
      </c>
      <c r="AQ43" s="204">
        <v>0</v>
      </c>
      <c r="AR43" s="204">
        <v>0</v>
      </c>
      <c r="AS43" s="204">
        <v>0</v>
      </c>
      <c r="AT43" s="204">
        <v>0</v>
      </c>
      <c r="AU43" s="204">
        <v>0</v>
      </c>
      <c r="AV43" s="204">
        <v>0</v>
      </c>
      <c r="AW43" s="204">
        <v>0</v>
      </c>
      <c r="AX43" s="204">
        <v>0</v>
      </c>
      <c r="AY43" s="204">
        <v>0</v>
      </c>
    </row>
    <row r="44" spans="1:51">
      <c r="A44" t="s">
        <v>86</v>
      </c>
      <c r="B44" s="204">
        <v>0</v>
      </c>
      <c r="C44" s="204">
        <v>0</v>
      </c>
      <c r="D44" s="204">
        <v>19</v>
      </c>
      <c r="E44" s="204">
        <v>0</v>
      </c>
      <c r="F44" s="204">
        <v>0</v>
      </c>
      <c r="G44" s="204">
        <v>31.1</v>
      </c>
      <c r="H44" s="204">
        <v>0</v>
      </c>
      <c r="I44" s="204">
        <v>0</v>
      </c>
      <c r="J44" s="204">
        <v>39.71</v>
      </c>
      <c r="K44" s="204">
        <v>129.62</v>
      </c>
      <c r="L44" s="204">
        <v>0.24</v>
      </c>
      <c r="M44" s="204">
        <v>2.4700000000000002</v>
      </c>
      <c r="N44" s="204">
        <v>1.61</v>
      </c>
      <c r="O44" s="204">
        <v>1.43</v>
      </c>
      <c r="P44" s="204">
        <v>1.07</v>
      </c>
      <c r="Q44" s="204">
        <v>0</v>
      </c>
      <c r="R44" s="204">
        <v>0.72</v>
      </c>
      <c r="S44" s="204">
        <v>0.45</v>
      </c>
      <c r="T44" s="204">
        <v>0</v>
      </c>
      <c r="U44" s="204">
        <v>1.79</v>
      </c>
      <c r="V44" s="204">
        <v>0</v>
      </c>
      <c r="W44" s="204">
        <v>0.78</v>
      </c>
      <c r="X44" s="204">
        <v>1.69</v>
      </c>
      <c r="Y44" s="204">
        <v>0</v>
      </c>
      <c r="Z44" s="204">
        <v>4.74</v>
      </c>
      <c r="AA44" s="204">
        <v>1.54</v>
      </c>
      <c r="AB44" s="204">
        <v>0</v>
      </c>
      <c r="AC44" s="204">
        <v>19.850000000000001</v>
      </c>
      <c r="AD44" s="204">
        <v>0</v>
      </c>
      <c r="AE44" s="204">
        <v>0</v>
      </c>
      <c r="AF44" s="204">
        <v>0</v>
      </c>
      <c r="AG44" s="204">
        <v>-0.15</v>
      </c>
      <c r="AH44" s="204">
        <v>0</v>
      </c>
      <c r="AI44" s="204">
        <v>46.68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 s="204">
        <v>214.78</v>
      </c>
      <c r="AP44" s="204">
        <v>0</v>
      </c>
      <c r="AQ44" s="204">
        <v>0</v>
      </c>
      <c r="AR44" s="204">
        <v>0</v>
      </c>
      <c r="AS44" s="204">
        <v>0</v>
      </c>
      <c r="AT44" s="204">
        <v>0</v>
      </c>
      <c r="AU44" s="204">
        <v>0</v>
      </c>
      <c r="AV44" s="204">
        <v>0</v>
      </c>
      <c r="AW44" s="204">
        <v>0</v>
      </c>
      <c r="AX44" s="204">
        <v>0</v>
      </c>
      <c r="AY44" s="204">
        <v>0</v>
      </c>
    </row>
    <row r="45" spans="1:51">
      <c r="A45" t="s">
        <v>87</v>
      </c>
      <c r="B45" s="204">
        <v>0</v>
      </c>
      <c r="C45" s="204">
        <v>0</v>
      </c>
      <c r="D45" s="204">
        <v>18.91</v>
      </c>
      <c r="E45" s="204">
        <v>0</v>
      </c>
      <c r="F45" s="204">
        <v>0</v>
      </c>
      <c r="G45" s="204">
        <v>31.1</v>
      </c>
      <c r="H45" s="204">
        <v>0</v>
      </c>
      <c r="I45" s="204">
        <v>0</v>
      </c>
      <c r="J45" s="204">
        <v>39.71</v>
      </c>
      <c r="K45" s="204">
        <v>192.42</v>
      </c>
      <c r="L45" s="204">
        <v>0</v>
      </c>
      <c r="M45" s="204">
        <v>2.4700000000000002</v>
      </c>
      <c r="N45" s="204">
        <v>1.61</v>
      </c>
      <c r="O45" s="204">
        <v>1.43</v>
      </c>
      <c r="P45" s="204">
        <v>1.07</v>
      </c>
      <c r="Q45" s="204">
        <v>0</v>
      </c>
      <c r="R45" s="204">
        <v>0.72</v>
      </c>
      <c r="S45" s="204">
        <v>0.45</v>
      </c>
      <c r="T45" s="204">
        <v>0</v>
      </c>
      <c r="U45" s="204">
        <v>1.79</v>
      </c>
      <c r="V45" s="204">
        <v>0</v>
      </c>
      <c r="W45" s="204">
        <v>0.78</v>
      </c>
      <c r="X45" s="204">
        <v>1.69</v>
      </c>
      <c r="Y45" s="204">
        <v>0</v>
      </c>
      <c r="Z45" s="204">
        <v>4.74</v>
      </c>
      <c r="AA45" s="204">
        <v>1.54</v>
      </c>
      <c r="AB45" s="204">
        <v>0</v>
      </c>
      <c r="AC45" s="204">
        <v>19.850000000000001</v>
      </c>
      <c r="AD45" s="204">
        <v>0</v>
      </c>
      <c r="AE45" s="204">
        <v>0</v>
      </c>
      <c r="AF45" s="204">
        <v>0</v>
      </c>
      <c r="AG45" s="204">
        <v>-0.15</v>
      </c>
      <c r="AH45" s="204">
        <v>0</v>
      </c>
      <c r="AI45" s="204">
        <v>46.68</v>
      </c>
      <c r="AJ45" s="204">
        <v>0</v>
      </c>
      <c r="AK45" s="204">
        <v>0</v>
      </c>
      <c r="AL45" s="204">
        <v>0</v>
      </c>
      <c r="AM45" s="204">
        <v>0</v>
      </c>
      <c r="AN45" s="204">
        <v>0</v>
      </c>
      <c r="AO45" s="204">
        <v>214.78</v>
      </c>
      <c r="AP45" s="204">
        <v>0</v>
      </c>
      <c r="AQ45" s="204">
        <v>0</v>
      </c>
      <c r="AR45" s="204">
        <v>0</v>
      </c>
      <c r="AS45" s="204">
        <v>0</v>
      </c>
      <c r="AT45" s="204">
        <v>0</v>
      </c>
      <c r="AU45" s="204">
        <v>0</v>
      </c>
      <c r="AV45" s="204">
        <v>0</v>
      </c>
      <c r="AW45" s="204">
        <v>0</v>
      </c>
      <c r="AX45" s="204">
        <v>0</v>
      </c>
      <c r="AY45" s="204">
        <v>0</v>
      </c>
    </row>
    <row r="46" spans="1:51">
      <c r="A46" t="s">
        <v>88</v>
      </c>
      <c r="B46" s="204">
        <v>0</v>
      </c>
      <c r="C46" s="204">
        <v>0</v>
      </c>
      <c r="D46" s="204">
        <v>18.82</v>
      </c>
      <c r="E46" s="204">
        <v>0</v>
      </c>
      <c r="F46" s="204">
        <v>0</v>
      </c>
      <c r="G46" s="204">
        <v>31.1</v>
      </c>
      <c r="H46" s="204">
        <v>0</v>
      </c>
      <c r="I46" s="204">
        <v>0</v>
      </c>
      <c r="J46" s="204">
        <v>39.71</v>
      </c>
      <c r="K46" s="204">
        <v>240.48</v>
      </c>
      <c r="L46" s="204">
        <v>3</v>
      </c>
      <c r="M46" s="204">
        <v>2.4700000000000002</v>
      </c>
      <c r="N46" s="204">
        <v>1.61</v>
      </c>
      <c r="O46" s="204">
        <v>1.43</v>
      </c>
      <c r="P46" s="204">
        <v>1.07</v>
      </c>
      <c r="Q46" s="204">
        <v>0</v>
      </c>
      <c r="R46" s="204">
        <v>0.72</v>
      </c>
      <c r="S46" s="204">
        <v>0.45</v>
      </c>
      <c r="T46" s="204">
        <v>0</v>
      </c>
      <c r="U46" s="204">
        <v>1.79</v>
      </c>
      <c r="V46" s="204">
        <v>0</v>
      </c>
      <c r="W46" s="204">
        <v>0.78</v>
      </c>
      <c r="X46" s="204">
        <v>1.69</v>
      </c>
      <c r="Y46" s="204">
        <v>0</v>
      </c>
      <c r="Z46" s="204">
        <v>4.74</v>
      </c>
      <c r="AA46" s="204">
        <v>1.54</v>
      </c>
      <c r="AB46" s="204">
        <v>0</v>
      </c>
      <c r="AC46" s="204">
        <v>19.850000000000001</v>
      </c>
      <c r="AD46" s="204">
        <v>0</v>
      </c>
      <c r="AE46" s="204">
        <v>0</v>
      </c>
      <c r="AF46" s="204">
        <v>0</v>
      </c>
      <c r="AG46" s="204">
        <v>-0.15</v>
      </c>
      <c r="AH46" s="204">
        <v>0</v>
      </c>
      <c r="AI46" s="204">
        <v>46.68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 s="204">
        <v>214.78</v>
      </c>
      <c r="AP46" s="204">
        <v>0</v>
      </c>
      <c r="AQ46" s="204">
        <v>0</v>
      </c>
      <c r="AR46" s="204">
        <v>0</v>
      </c>
      <c r="AS46" s="204">
        <v>0</v>
      </c>
      <c r="AT46" s="204">
        <v>0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</row>
    <row r="47" spans="1:51">
      <c r="A47" t="s">
        <v>89</v>
      </c>
      <c r="B47" s="204">
        <v>0</v>
      </c>
      <c r="C47" s="204">
        <v>0</v>
      </c>
      <c r="D47" s="204">
        <v>18.77</v>
      </c>
      <c r="E47" s="204">
        <v>0</v>
      </c>
      <c r="F47" s="204">
        <v>0</v>
      </c>
      <c r="G47" s="204">
        <v>31.1</v>
      </c>
      <c r="H47" s="204">
        <v>0</v>
      </c>
      <c r="I47" s="204">
        <v>0</v>
      </c>
      <c r="J47" s="204">
        <v>39.71</v>
      </c>
      <c r="K47" s="204">
        <v>240.48</v>
      </c>
      <c r="L47" s="204">
        <v>3</v>
      </c>
      <c r="M47" s="204">
        <v>2.4700000000000002</v>
      </c>
      <c r="N47" s="204">
        <v>1.61</v>
      </c>
      <c r="O47" s="204">
        <v>1.43</v>
      </c>
      <c r="P47" s="204">
        <v>1.07</v>
      </c>
      <c r="Q47" s="204">
        <v>5.53</v>
      </c>
      <c r="R47" s="204">
        <v>8.7899999999999991</v>
      </c>
      <c r="S47" s="204">
        <v>5.63</v>
      </c>
      <c r="T47" s="204">
        <v>0</v>
      </c>
      <c r="U47" s="204">
        <v>1.79</v>
      </c>
      <c r="V47" s="204">
        <v>0.31</v>
      </c>
      <c r="W47" s="204">
        <v>0.78</v>
      </c>
      <c r="X47" s="204">
        <v>1.69</v>
      </c>
      <c r="Y47" s="204">
        <v>0</v>
      </c>
      <c r="Z47" s="204">
        <v>4.74</v>
      </c>
      <c r="AA47" s="204">
        <v>1.31</v>
      </c>
      <c r="AB47" s="204">
        <v>0</v>
      </c>
      <c r="AC47" s="204">
        <v>19.32</v>
      </c>
      <c r="AD47" s="204">
        <v>0</v>
      </c>
      <c r="AE47" s="204">
        <v>0</v>
      </c>
      <c r="AF47" s="204">
        <v>0</v>
      </c>
      <c r="AG47" s="204">
        <v>-0.15</v>
      </c>
      <c r="AH47" s="204">
        <v>0</v>
      </c>
      <c r="AI47" s="204">
        <v>46.68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 s="204">
        <v>214.78</v>
      </c>
      <c r="AP47" s="204">
        <v>0</v>
      </c>
      <c r="AQ47" s="204">
        <v>0</v>
      </c>
      <c r="AR47" s="204">
        <v>0</v>
      </c>
      <c r="AS47" s="204">
        <v>0</v>
      </c>
      <c r="AT47" s="204">
        <v>0</v>
      </c>
      <c r="AU47" s="204">
        <v>0</v>
      </c>
      <c r="AV47" s="204">
        <v>0</v>
      </c>
      <c r="AW47" s="204">
        <v>0</v>
      </c>
      <c r="AX47" s="204">
        <v>0</v>
      </c>
      <c r="AY47" s="204">
        <v>0</v>
      </c>
    </row>
    <row r="48" spans="1:51">
      <c r="A48" t="s">
        <v>90</v>
      </c>
      <c r="B48" s="204">
        <v>0</v>
      </c>
      <c r="C48" s="204">
        <v>0</v>
      </c>
      <c r="D48" s="204">
        <v>18.670000000000002</v>
      </c>
      <c r="E48" s="204">
        <v>0</v>
      </c>
      <c r="F48" s="204">
        <v>0</v>
      </c>
      <c r="G48" s="204">
        <v>31.1</v>
      </c>
      <c r="H48" s="204">
        <v>0</v>
      </c>
      <c r="I48" s="204">
        <v>0</v>
      </c>
      <c r="J48" s="204">
        <v>39.71</v>
      </c>
      <c r="K48" s="204">
        <v>240.48</v>
      </c>
      <c r="L48" s="204">
        <v>3</v>
      </c>
      <c r="M48" s="204">
        <v>2.4700000000000002</v>
      </c>
      <c r="N48" s="204">
        <v>1.61</v>
      </c>
      <c r="O48" s="204">
        <v>1.43</v>
      </c>
      <c r="P48" s="204">
        <v>1.07</v>
      </c>
      <c r="Q48" s="204">
        <v>5.2</v>
      </c>
      <c r="R48" s="204">
        <v>8.7899999999999991</v>
      </c>
      <c r="S48" s="204">
        <v>5.63</v>
      </c>
      <c r="T48" s="204">
        <v>0</v>
      </c>
      <c r="U48" s="204">
        <v>1.79</v>
      </c>
      <c r="V48" s="204">
        <v>0.31</v>
      </c>
      <c r="W48" s="204">
        <v>0.78</v>
      </c>
      <c r="X48" s="204">
        <v>1.69</v>
      </c>
      <c r="Y48" s="204">
        <v>0</v>
      </c>
      <c r="Z48" s="204">
        <v>35.72</v>
      </c>
      <c r="AA48" s="204">
        <v>1.31</v>
      </c>
      <c r="AB48" s="204">
        <v>0</v>
      </c>
      <c r="AC48" s="204">
        <v>19.32</v>
      </c>
      <c r="AD48" s="204">
        <v>0</v>
      </c>
      <c r="AE48" s="204">
        <v>0</v>
      </c>
      <c r="AF48" s="204">
        <v>0</v>
      </c>
      <c r="AG48" s="204">
        <v>-0.15</v>
      </c>
      <c r="AH48" s="204">
        <v>0</v>
      </c>
      <c r="AI48" s="204">
        <v>46.68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 s="204">
        <v>214.78</v>
      </c>
      <c r="AP48" s="204">
        <v>0</v>
      </c>
      <c r="AQ48" s="204">
        <v>0</v>
      </c>
      <c r="AR48" s="204">
        <v>0</v>
      </c>
      <c r="AS48" s="204">
        <v>0</v>
      </c>
      <c r="AT48" s="204">
        <v>0</v>
      </c>
      <c r="AU48" s="204">
        <v>0</v>
      </c>
      <c r="AV48" s="204">
        <v>0</v>
      </c>
      <c r="AW48" s="204">
        <v>0</v>
      </c>
      <c r="AX48" s="204">
        <v>0</v>
      </c>
      <c r="AY48" s="204">
        <v>0</v>
      </c>
    </row>
    <row r="49" spans="1:51">
      <c r="A49" t="s">
        <v>91</v>
      </c>
      <c r="B49" s="204">
        <v>0</v>
      </c>
      <c r="C49" s="204">
        <v>0</v>
      </c>
      <c r="D49" s="204">
        <v>18.670000000000002</v>
      </c>
      <c r="E49" s="204">
        <v>0</v>
      </c>
      <c r="F49" s="204">
        <v>0</v>
      </c>
      <c r="G49" s="204">
        <v>31.1</v>
      </c>
      <c r="H49" s="204">
        <v>0</v>
      </c>
      <c r="I49" s="204">
        <v>0</v>
      </c>
      <c r="J49" s="204">
        <v>39.71</v>
      </c>
      <c r="K49" s="204">
        <v>240.48</v>
      </c>
      <c r="L49" s="204">
        <v>3</v>
      </c>
      <c r="M49" s="204">
        <v>2.4700000000000002</v>
      </c>
      <c r="N49" s="204">
        <v>1.61</v>
      </c>
      <c r="O49" s="204">
        <v>1.43</v>
      </c>
      <c r="P49" s="204">
        <v>1.07</v>
      </c>
      <c r="Q49" s="204">
        <v>5.62</v>
      </c>
      <c r="R49" s="204">
        <v>8.7899999999999991</v>
      </c>
      <c r="S49" s="204">
        <v>5.63</v>
      </c>
      <c r="T49" s="204">
        <v>0</v>
      </c>
      <c r="U49" s="204">
        <v>1.79</v>
      </c>
      <c r="V49" s="204">
        <v>0.31</v>
      </c>
      <c r="W49" s="204">
        <v>0.78</v>
      </c>
      <c r="X49" s="204">
        <v>1.69</v>
      </c>
      <c r="Y49" s="204">
        <v>0</v>
      </c>
      <c r="Z49" s="204">
        <v>45.34</v>
      </c>
      <c r="AA49" s="204">
        <v>1.54</v>
      </c>
      <c r="AB49" s="204">
        <v>0</v>
      </c>
      <c r="AC49" s="204">
        <v>19.32</v>
      </c>
      <c r="AD49" s="204">
        <v>0</v>
      </c>
      <c r="AE49" s="204">
        <v>0</v>
      </c>
      <c r="AF49" s="204">
        <v>0</v>
      </c>
      <c r="AG49" s="204">
        <v>-0.15</v>
      </c>
      <c r="AH49" s="204">
        <v>0</v>
      </c>
      <c r="AI49" s="204">
        <v>46.68</v>
      </c>
      <c r="AJ49" s="204">
        <v>0</v>
      </c>
      <c r="AK49" s="204">
        <v>0</v>
      </c>
      <c r="AL49" s="204">
        <v>0</v>
      </c>
      <c r="AM49" s="204">
        <v>0</v>
      </c>
      <c r="AN49" s="204">
        <v>0</v>
      </c>
      <c r="AO49" s="204">
        <v>214.78</v>
      </c>
      <c r="AP49" s="204">
        <v>0</v>
      </c>
      <c r="AQ49" s="204">
        <v>0</v>
      </c>
      <c r="AR49" s="204">
        <v>0</v>
      </c>
      <c r="AS49" s="204">
        <v>0</v>
      </c>
      <c r="AT49" s="204">
        <v>0</v>
      </c>
      <c r="AU49" s="204">
        <v>0</v>
      </c>
      <c r="AV49" s="204">
        <v>0</v>
      </c>
      <c r="AW49" s="204">
        <v>0</v>
      </c>
      <c r="AX49" s="204">
        <v>0</v>
      </c>
      <c r="AY49" s="204">
        <v>0</v>
      </c>
    </row>
    <row r="50" spans="1:51">
      <c r="A50" t="s">
        <v>92</v>
      </c>
      <c r="B50" s="204">
        <v>0</v>
      </c>
      <c r="C50" s="204">
        <v>0</v>
      </c>
      <c r="D50" s="204">
        <v>18.59</v>
      </c>
      <c r="E50" s="204">
        <v>0</v>
      </c>
      <c r="F50" s="204">
        <v>0</v>
      </c>
      <c r="G50" s="204">
        <v>31.1</v>
      </c>
      <c r="H50" s="204">
        <v>0</v>
      </c>
      <c r="I50" s="204">
        <v>0</v>
      </c>
      <c r="J50" s="204">
        <v>39.71</v>
      </c>
      <c r="K50" s="204">
        <v>240.48</v>
      </c>
      <c r="L50" s="204">
        <v>3</v>
      </c>
      <c r="M50" s="204">
        <v>2.4700000000000002</v>
      </c>
      <c r="N50" s="204">
        <v>1.61</v>
      </c>
      <c r="O50" s="204">
        <v>1.43</v>
      </c>
      <c r="P50" s="204">
        <v>1.07</v>
      </c>
      <c r="Q50" s="204">
        <v>5.62</v>
      </c>
      <c r="R50" s="204">
        <v>8.7899999999999991</v>
      </c>
      <c r="S50" s="204">
        <v>5.63</v>
      </c>
      <c r="T50" s="204">
        <v>0</v>
      </c>
      <c r="U50" s="204">
        <v>1.79</v>
      </c>
      <c r="V50" s="204">
        <v>0.31</v>
      </c>
      <c r="W50" s="204">
        <v>0.78</v>
      </c>
      <c r="X50" s="204">
        <v>1.69</v>
      </c>
      <c r="Y50" s="204">
        <v>0</v>
      </c>
      <c r="Z50" s="204">
        <v>64.56</v>
      </c>
      <c r="AA50" s="204">
        <v>1.54</v>
      </c>
      <c r="AB50" s="204">
        <v>0</v>
      </c>
      <c r="AC50" s="204">
        <v>19.32</v>
      </c>
      <c r="AD50" s="204">
        <v>0</v>
      </c>
      <c r="AE50" s="204">
        <v>0</v>
      </c>
      <c r="AF50" s="204">
        <v>0</v>
      </c>
      <c r="AG50" s="204">
        <v>-0.15</v>
      </c>
      <c r="AH50" s="204">
        <v>0</v>
      </c>
      <c r="AI50" s="204">
        <v>46.68</v>
      </c>
      <c r="AJ50" s="204">
        <v>0</v>
      </c>
      <c r="AK50" s="204">
        <v>0</v>
      </c>
      <c r="AL50" s="204">
        <v>0</v>
      </c>
      <c r="AM50" s="204">
        <v>0</v>
      </c>
      <c r="AN50" s="204">
        <v>0</v>
      </c>
      <c r="AO50" s="204">
        <v>214.78</v>
      </c>
      <c r="AP50" s="204">
        <v>0</v>
      </c>
      <c r="AQ50" s="204">
        <v>0</v>
      </c>
      <c r="AR50" s="204">
        <v>0</v>
      </c>
      <c r="AS50" s="204">
        <v>0</v>
      </c>
      <c r="AT50" s="204">
        <v>0</v>
      </c>
      <c r="AU50" s="204">
        <v>0</v>
      </c>
      <c r="AV50" s="204">
        <v>0</v>
      </c>
      <c r="AW50" s="204">
        <v>0</v>
      </c>
      <c r="AX50" s="204">
        <v>0</v>
      </c>
      <c r="AY50" s="204">
        <v>0</v>
      </c>
    </row>
    <row r="51" spans="1:51">
      <c r="A51" t="s">
        <v>93</v>
      </c>
      <c r="B51" s="204">
        <v>0</v>
      </c>
      <c r="C51" s="204">
        <v>0</v>
      </c>
      <c r="D51" s="204">
        <v>18.59</v>
      </c>
      <c r="E51" s="204">
        <v>0</v>
      </c>
      <c r="F51" s="204">
        <v>0</v>
      </c>
      <c r="G51" s="204">
        <v>31.1</v>
      </c>
      <c r="H51" s="204">
        <v>0</v>
      </c>
      <c r="I51" s="204">
        <v>0</v>
      </c>
      <c r="J51" s="204">
        <v>39.71</v>
      </c>
      <c r="K51" s="204">
        <v>240.48</v>
      </c>
      <c r="L51" s="204">
        <v>3</v>
      </c>
      <c r="M51" s="204">
        <v>2.4700000000000002</v>
      </c>
      <c r="N51" s="204">
        <v>1.61</v>
      </c>
      <c r="O51" s="204">
        <v>1.43</v>
      </c>
      <c r="P51" s="204">
        <v>1.07</v>
      </c>
      <c r="Q51" s="204">
        <v>5.62</v>
      </c>
      <c r="R51" s="204">
        <v>8.7899999999999991</v>
      </c>
      <c r="S51" s="204">
        <v>5.63</v>
      </c>
      <c r="T51" s="204">
        <v>0</v>
      </c>
      <c r="U51" s="204">
        <v>1.79</v>
      </c>
      <c r="V51" s="204">
        <v>0</v>
      </c>
      <c r="W51" s="204">
        <v>0.78</v>
      </c>
      <c r="X51" s="204">
        <v>1.69</v>
      </c>
      <c r="Y51" s="204">
        <v>0</v>
      </c>
      <c r="Z51" s="204">
        <v>64.56</v>
      </c>
      <c r="AA51" s="204">
        <v>1.0900000000000001</v>
      </c>
      <c r="AB51" s="204">
        <v>0</v>
      </c>
      <c r="AC51" s="204">
        <v>19.32</v>
      </c>
      <c r="AD51" s="204">
        <v>0</v>
      </c>
      <c r="AE51" s="204">
        <v>0</v>
      </c>
      <c r="AF51" s="204">
        <v>0</v>
      </c>
      <c r="AG51" s="204">
        <v>-0.15</v>
      </c>
      <c r="AH51" s="204">
        <v>0</v>
      </c>
      <c r="AI51" s="204">
        <v>46.68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 s="204">
        <v>208.56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204">
        <v>0</v>
      </c>
    </row>
    <row r="52" spans="1:51">
      <c r="A52" t="s">
        <v>94</v>
      </c>
      <c r="B52" s="204">
        <v>0</v>
      </c>
      <c r="C52" s="204">
        <v>0</v>
      </c>
      <c r="D52" s="204">
        <v>18.45</v>
      </c>
      <c r="E52" s="204">
        <v>0</v>
      </c>
      <c r="F52" s="204">
        <v>0</v>
      </c>
      <c r="G52" s="204">
        <v>31.1</v>
      </c>
      <c r="H52" s="204">
        <v>0</v>
      </c>
      <c r="I52" s="204">
        <v>0</v>
      </c>
      <c r="J52" s="204">
        <v>39.71</v>
      </c>
      <c r="K52" s="204">
        <v>317.38</v>
      </c>
      <c r="L52" s="204">
        <v>3</v>
      </c>
      <c r="M52" s="204">
        <v>2.4700000000000002</v>
      </c>
      <c r="N52" s="204">
        <v>1.61</v>
      </c>
      <c r="O52" s="204">
        <v>1.43</v>
      </c>
      <c r="P52" s="204">
        <v>1.07</v>
      </c>
      <c r="Q52" s="204">
        <v>5.62</v>
      </c>
      <c r="R52" s="204">
        <v>8.7899999999999991</v>
      </c>
      <c r="S52" s="204">
        <v>5.63</v>
      </c>
      <c r="T52" s="204">
        <v>0</v>
      </c>
      <c r="U52" s="204">
        <v>1.79</v>
      </c>
      <c r="V52" s="204">
        <v>0</v>
      </c>
      <c r="W52" s="204">
        <v>0.78</v>
      </c>
      <c r="X52" s="204">
        <v>1.69</v>
      </c>
      <c r="Y52" s="204">
        <v>0</v>
      </c>
      <c r="Z52" s="204">
        <v>64.56</v>
      </c>
      <c r="AA52" s="204">
        <v>1.0900000000000001</v>
      </c>
      <c r="AB52" s="204">
        <v>0</v>
      </c>
      <c r="AC52" s="204">
        <v>19.32</v>
      </c>
      <c r="AD52" s="204">
        <v>0</v>
      </c>
      <c r="AE52" s="204">
        <v>0</v>
      </c>
      <c r="AF52" s="204">
        <v>0</v>
      </c>
      <c r="AG52" s="204">
        <v>-0.15</v>
      </c>
      <c r="AH52" s="204">
        <v>0</v>
      </c>
      <c r="AI52" s="204">
        <v>46.68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 s="204">
        <v>208.56</v>
      </c>
      <c r="AP52" s="204">
        <v>0</v>
      </c>
      <c r="AQ52" s="204">
        <v>0</v>
      </c>
      <c r="AR52" s="204">
        <v>0</v>
      </c>
      <c r="AS52" s="204">
        <v>0</v>
      </c>
      <c r="AT52" s="204">
        <v>0</v>
      </c>
      <c r="AU52" s="204">
        <v>0</v>
      </c>
      <c r="AV52" s="204">
        <v>0</v>
      </c>
      <c r="AW52" s="204">
        <v>0</v>
      </c>
      <c r="AX52" s="204">
        <v>0</v>
      </c>
      <c r="AY52" s="204">
        <v>0</v>
      </c>
    </row>
    <row r="53" spans="1:51">
      <c r="A53" t="s">
        <v>95</v>
      </c>
      <c r="B53" s="204">
        <v>0</v>
      </c>
      <c r="C53" s="204">
        <v>0</v>
      </c>
      <c r="D53" s="204">
        <v>18.399999999999999</v>
      </c>
      <c r="E53" s="204">
        <v>0</v>
      </c>
      <c r="F53" s="204">
        <v>0</v>
      </c>
      <c r="G53" s="204">
        <v>31.1</v>
      </c>
      <c r="H53" s="204">
        <v>0</v>
      </c>
      <c r="I53" s="204">
        <v>0</v>
      </c>
      <c r="J53" s="204">
        <v>39.71</v>
      </c>
      <c r="K53" s="204">
        <v>336.51</v>
      </c>
      <c r="L53" s="204">
        <v>3</v>
      </c>
      <c r="M53" s="204">
        <v>2.4700000000000002</v>
      </c>
      <c r="N53" s="204">
        <v>1.61</v>
      </c>
      <c r="O53" s="204">
        <v>1.43</v>
      </c>
      <c r="P53" s="204">
        <v>1.07</v>
      </c>
      <c r="Q53" s="204">
        <v>5.62</v>
      </c>
      <c r="R53" s="204">
        <v>8.7899999999999991</v>
      </c>
      <c r="S53" s="204">
        <v>5.63</v>
      </c>
      <c r="T53" s="204">
        <v>0</v>
      </c>
      <c r="U53" s="204">
        <v>1.79</v>
      </c>
      <c r="V53" s="204">
        <v>0</v>
      </c>
      <c r="W53" s="204">
        <v>0.78</v>
      </c>
      <c r="X53" s="204">
        <v>0</v>
      </c>
      <c r="Y53" s="204">
        <v>0</v>
      </c>
      <c r="Z53" s="204">
        <v>64.56</v>
      </c>
      <c r="AA53" s="204">
        <v>1.53</v>
      </c>
      <c r="AB53" s="204">
        <v>0</v>
      </c>
      <c r="AC53" s="204">
        <v>19.32</v>
      </c>
      <c r="AD53" s="204">
        <v>0</v>
      </c>
      <c r="AE53" s="204">
        <v>0</v>
      </c>
      <c r="AF53" s="204">
        <v>0</v>
      </c>
      <c r="AG53" s="204">
        <v>-0.13</v>
      </c>
      <c r="AH53" s="204">
        <v>0</v>
      </c>
      <c r="AI53" s="204">
        <v>46.68</v>
      </c>
      <c r="AJ53" s="204">
        <v>0</v>
      </c>
      <c r="AK53" s="204">
        <v>0.05</v>
      </c>
      <c r="AL53" s="204">
        <v>9.34</v>
      </c>
      <c r="AM53" s="204">
        <v>0</v>
      </c>
      <c r="AN53" s="204">
        <v>0</v>
      </c>
      <c r="AO53" s="204">
        <v>208.56</v>
      </c>
      <c r="AP53" s="204">
        <v>0</v>
      </c>
      <c r="AQ53" s="204">
        <v>0</v>
      </c>
      <c r="AR53" s="204">
        <v>0</v>
      </c>
      <c r="AS53" s="204">
        <v>0</v>
      </c>
      <c r="AT53" s="204">
        <v>0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</row>
    <row r="54" spans="1:51">
      <c r="A54" t="s">
        <v>96</v>
      </c>
      <c r="B54" s="204">
        <v>0</v>
      </c>
      <c r="C54" s="204">
        <v>0</v>
      </c>
      <c r="D54" s="204">
        <v>18.399999999999999</v>
      </c>
      <c r="E54" s="204">
        <v>0</v>
      </c>
      <c r="F54" s="204">
        <v>0</v>
      </c>
      <c r="G54" s="204">
        <v>31.1</v>
      </c>
      <c r="H54" s="204">
        <v>0</v>
      </c>
      <c r="I54" s="204">
        <v>0</v>
      </c>
      <c r="J54" s="204">
        <v>39.71</v>
      </c>
      <c r="K54" s="204">
        <v>336.51</v>
      </c>
      <c r="L54" s="204">
        <v>3</v>
      </c>
      <c r="M54" s="204">
        <v>2.4700000000000002</v>
      </c>
      <c r="N54" s="204">
        <v>1.61</v>
      </c>
      <c r="O54" s="204">
        <v>1.43</v>
      </c>
      <c r="P54" s="204">
        <v>1.07</v>
      </c>
      <c r="Q54" s="204">
        <v>5.62</v>
      </c>
      <c r="R54" s="204">
        <v>8.7899999999999991</v>
      </c>
      <c r="S54" s="204">
        <v>5.63</v>
      </c>
      <c r="T54" s="204">
        <v>0</v>
      </c>
      <c r="U54" s="204">
        <v>1.79</v>
      </c>
      <c r="V54" s="204">
        <v>0</v>
      </c>
      <c r="W54" s="204">
        <v>0.78</v>
      </c>
      <c r="X54" s="204">
        <v>0</v>
      </c>
      <c r="Y54" s="204">
        <v>0</v>
      </c>
      <c r="Z54" s="204">
        <v>64.56</v>
      </c>
      <c r="AA54" s="204">
        <v>20.39</v>
      </c>
      <c r="AB54" s="204">
        <v>0</v>
      </c>
      <c r="AC54" s="204">
        <v>19.32</v>
      </c>
      <c r="AD54" s="204">
        <v>0</v>
      </c>
      <c r="AE54" s="204">
        <v>0</v>
      </c>
      <c r="AF54" s="204">
        <v>0</v>
      </c>
      <c r="AG54" s="204">
        <v>-0.13</v>
      </c>
      <c r="AH54" s="204">
        <v>0</v>
      </c>
      <c r="AI54" s="204">
        <v>46.68</v>
      </c>
      <c r="AJ54" s="204">
        <v>0</v>
      </c>
      <c r="AK54" s="204">
        <v>0.05</v>
      </c>
      <c r="AL54" s="204">
        <v>0</v>
      </c>
      <c r="AM54" s="204">
        <v>0</v>
      </c>
      <c r="AN54" s="204">
        <v>0</v>
      </c>
      <c r="AO54" s="204">
        <v>208.56</v>
      </c>
      <c r="AP54" s="204">
        <v>0</v>
      </c>
      <c r="AQ54" s="204">
        <v>0</v>
      </c>
      <c r="AR54" s="204">
        <v>0</v>
      </c>
      <c r="AS54" s="204">
        <v>0</v>
      </c>
      <c r="AT54" s="204">
        <v>0</v>
      </c>
      <c r="AU54" s="204">
        <v>0</v>
      </c>
      <c r="AV54" s="204">
        <v>0</v>
      </c>
      <c r="AW54" s="204">
        <v>0</v>
      </c>
      <c r="AX54" s="204">
        <v>0</v>
      </c>
      <c r="AY54" s="204">
        <v>0</v>
      </c>
    </row>
    <row r="55" spans="1:51">
      <c r="A55" t="s">
        <v>97</v>
      </c>
      <c r="B55" s="204">
        <v>0</v>
      </c>
      <c r="C55" s="204">
        <v>0</v>
      </c>
      <c r="D55" s="204">
        <v>18.399999999999999</v>
      </c>
      <c r="E55" s="204">
        <v>0</v>
      </c>
      <c r="F55" s="204">
        <v>0</v>
      </c>
      <c r="G55" s="204">
        <v>31.1</v>
      </c>
      <c r="H55" s="204">
        <v>0</v>
      </c>
      <c r="I55" s="204">
        <v>0</v>
      </c>
      <c r="J55" s="204">
        <v>39.71</v>
      </c>
      <c r="K55" s="204">
        <v>336.51</v>
      </c>
      <c r="L55" s="204">
        <v>3</v>
      </c>
      <c r="M55" s="204">
        <v>2.4700000000000002</v>
      </c>
      <c r="N55" s="204">
        <v>1.61</v>
      </c>
      <c r="O55" s="204">
        <v>1.43</v>
      </c>
      <c r="P55" s="204">
        <v>1.07</v>
      </c>
      <c r="Q55" s="204">
        <v>5.62</v>
      </c>
      <c r="R55" s="204">
        <v>8.7899999999999991</v>
      </c>
      <c r="S55" s="204">
        <v>5.63</v>
      </c>
      <c r="T55" s="204">
        <v>0</v>
      </c>
      <c r="U55" s="204">
        <v>1.79</v>
      </c>
      <c r="V55" s="204">
        <v>0</v>
      </c>
      <c r="W55" s="204">
        <v>0.78</v>
      </c>
      <c r="X55" s="204">
        <v>0</v>
      </c>
      <c r="Y55" s="204">
        <v>0</v>
      </c>
      <c r="Z55" s="204">
        <v>64.56</v>
      </c>
      <c r="AA55" s="204">
        <v>20.39</v>
      </c>
      <c r="AB55" s="204">
        <v>0</v>
      </c>
      <c r="AC55" s="204">
        <v>19.32</v>
      </c>
      <c r="AD55" s="204">
        <v>0</v>
      </c>
      <c r="AE55" s="204">
        <v>0</v>
      </c>
      <c r="AF55" s="204">
        <v>0</v>
      </c>
      <c r="AG55" s="204">
        <v>-0.13</v>
      </c>
      <c r="AH55" s="204">
        <v>0</v>
      </c>
      <c r="AI55" s="204">
        <v>46.68</v>
      </c>
      <c r="AJ55" s="204">
        <v>0</v>
      </c>
      <c r="AK55" s="204">
        <v>0.05</v>
      </c>
      <c r="AL55" s="204">
        <v>0</v>
      </c>
      <c r="AM55" s="204">
        <v>0</v>
      </c>
      <c r="AN55" s="204">
        <v>0</v>
      </c>
      <c r="AO55" s="204">
        <v>208.56</v>
      </c>
      <c r="AP55" s="204">
        <v>0</v>
      </c>
      <c r="AQ55" s="204">
        <v>0</v>
      </c>
      <c r="AR55" s="204">
        <v>0</v>
      </c>
      <c r="AS55" s="204">
        <v>0</v>
      </c>
      <c r="AT55" s="204">
        <v>0</v>
      </c>
      <c r="AU55" s="204">
        <v>0</v>
      </c>
      <c r="AV55" s="204">
        <v>0</v>
      </c>
      <c r="AW55" s="204">
        <v>0</v>
      </c>
      <c r="AX55" s="204">
        <v>0</v>
      </c>
      <c r="AY55" s="204">
        <v>0</v>
      </c>
    </row>
    <row r="56" spans="1:51">
      <c r="A56" t="s">
        <v>98</v>
      </c>
      <c r="B56" s="204">
        <v>0</v>
      </c>
      <c r="C56" s="204">
        <v>0</v>
      </c>
      <c r="D56" s="204">
        <v>18.309999999999999</v>
      </c>
      <c r="E56" s="204">
        <v>0</v>
      </c>
      <c r="F56" s="204">
        <v>0</v>
      </c>
      <c r="G56" s="204">
        <v>31.1</v>
      </c>
      <c r="H56" s="204">
        <v>0</v>
      </c>
      <c r="I56" s="204">
        <v>0</v>
      </c>
      <c r="J56" s="204">
        <v>39.71</v>
      </c>
      <c r="K56" s="204">
        <v>336.51</v>
      </c>
      <c r="L56" s="204">
        <v>3</v>
      </c>
      <c r="M56" s="204">
        <v>2.4700000000000002</v>
      </c>
      <c r="N56" s="204">
        <v>1.61</v>
      </c>
      <c r="O56" s="204">
        <v>1.43</v>
      </c>
      <c r="P56" s="204">
        <v>1.07</v>
      </c>
      <c r="Q56" s="204">
        <v>5.62</v>
      </c>
      <c r="R56" s="204">
        <v>8.7899999999999991</v>
      </c>
      <c r="S56" s="204">
        <v>5.63</v>
      </c>
      <c r="T56" s="204">
        <v>0</v>
      </c>
      <c r="U56" s="204">
        <v>1.79</v>
      </c>
      <c r="V56" s="204">
        <v>0</v>
      </c>
      <c r="W56" s="204">
        <v>0.78</v>
      </c>
      <c r="X56" s="204">
        <v>0</v>
      </c>
      <c r="Y56" s="204">
        <v>0</v>
      </c>
      <c r="Z56" s="204">
        <v>64.56</v>
      </c>
      <c r="AA56" s="204">
        <v>20.39</v>
      </c>
      <c r="AB56" s="204">
        <v>0</v>
      </c>
      <c r="AC56" s="204">
        <v>19.32</v>
      </c>
      <c r="AD56" s="204">
        <v>0</v>
      </c>
      <c r="AE56" s="204">
        <v>0</v>
      </c>
      <c r="AF56" s="204">
        <v>0</v>
      </c>
      <c r="AG56" s="204">
        <v>-0.13</v>
      </c>
      <c r="AH56" s="204">
        <v>0</v>
      </c>
      <c r="AI56" s="204">
        <v>46.68</v>
      </c>
      <c r="AJ56" s="204">
        <v>0</v>
      </c>
      <c r="AK56" s="204">
        <v>0.05</v>
      </c>
      <c r="AL56" s="204">
        <v>0</v>
      </c>
      <c r="AM56" s="204">
        <v>0</v>
      </c>
      <c r="AN56" s="204">
        <v>0</v>
      </c>
      <c r="AO56" s="204">
        <v>208.56</v>
      </c>
      <c r="AP56" s="204">
        <v>0</v>
      </c>
      <c r="AQ56" s="204">
        <v>0</v>
      </c>
      <c r="AR56" s="204">
        <v>0</v>
      </c>
      <c r="AS56" s="204">
        <v>0</v>
      </c>
      <c r="AT56" s="204">
        <v>0</v>
      </c>
      <c r="AU56" s="204">
        <v>0</v>
      </c>
      <c r="AV56" s="204">
        <v>0</v>
      </c>
      <c r="AW56" s="204">
        <v>0</v>
      </c>
      <c r="AX56" s="204">
        <v>0</v>
      </c>
      <c r="AY56" s="204">
        <v>0</v>
      </c>
    </row>
    <row r="57" spans="1:51">
      <c r="A57" t="s">
        <v>99</v>
      </c>
      <c r="B57" s="204">
        <v>0</v>
      </c>
      <c r="C57" s="204">
        <v>0</v>
      </c>
      <c r="D57" s="204">
        <v>18.309999999999999</v>
      </c>
      <c r="E57" s="204">
        <v>0</v>
      </c>
      <c r="F57" s="204">
        <v>0</v>
      </c>
      <c r="G57" s="204">
        <v>31.1</v>
      </c>
      <c r="H57" s="204">
        <v>0</v>
      </c>
      <c r="I57" s="204">
        <v>0</v>
      </c>
      <c r="J57" s="204">
        <v>39.71</v>
      </c>
      <c r="K57" s="204">
        <v>332.66</v>
      </c>
      <c r="L57" s="204">
        <v>3</v>
      </c>
      <c r="M57" s="204">
        <v>2.4700000000000002</v>
      </c>
      <c r="N57" s="204">
        <v>1.61</v>
      </c>
      <c r="O57" s="204">
        <v>1.43</v>
      </c>
      <c r="P57" s="204">
        <v>1.07</v>
      </c>
      <c r="Q57" s="204">
        <v>5.62</v>
      </c>
      <c r="R57" s="204">
        <v>8.7899999999999991</v>
      </c>
      <c r="S57" s="204">
        <v>5.63</v>
      </c>
      <c r="T57" s="204">
        <v>0</v>
      </c>
      <c r="U57" s="204">
        <v>1.79</v>
      </c>
      <c r="V57" s="204">
        <v>0</v>
      </c>
      <c r="W57" s="204">
        <v>0.78</v>
      </c>
      <c r="X57" s="204">
        <v>0</v>
      </c>
      <c r="Y57" s="204">
        <v>0</v>
      </c>
      <c r="Z57" s="204">
        <v>64.56</v>
      </c>
      <c r="AA57" s="204">
        <v>20.39</v>
      </c>
      <c r="AB57" s="204">
        <v>0</v>
      </c>
      <c r="AC57" s="204">
        <v>19.32</v>
      </c>
      <c r="AD57" s="204">
        <v>0</v>
      </c>
      <c r="AE57" s="204">
        <v>0</v>
      </c>
      <c r="AF57" s="204">
        <v>0</v>
      </c>
      <c r="AG57" s="204">
        <v>-0.13</v>
      </c>
      <c r="AH57" s="204">
        <v>0</v>
      </c>
      <c r="AI57" s="204">
        <v>46.68</v>
      </c>
      <c r="AJ57" s="204">
        <v>0</v>
      </c>
      <c r="AK57" s="204">
        <v>0.05</v>
      </c>
      <c r="AL57" s="204">
        <v>0</v>
      </c>
      <c r="AM57" s="204">
        <v>0</v>
      </c>
      <c r="AN57" s="204">
        <v>0</v>
      </c>
      <c r="AO57" s="204">
        <v>208.56</v>
      </c>
      <c r="AP57" s="204">
        <v>0</v>
      </c>
      <c r="AQ57" s="204">
        <v>0</v>
      </c>
      <c r="AR57" s="204">
        <v>0</v>
      </c>
      <c r="AS57" s="204">
        <v>0</v>
      </c>
      <c r="AT57" s="204">
        <v>0</v>
      </c>
      <c r="AU57" s="204">
        <v>0</v>
      </c>
      <c r="AV57" s="204">
        <v>0</v>
      </c>
      <c r="AW57" s="204">
        <v>0</v>
      </c>
      <c r="AX57" s="204">
        <v>0</v>
      </c>
      <c r="AY57" s="204">
        <v>0</v>
      </c>
    </row>
    <row r="58" spans="1:51">
      <c r="A58" t="s">
        <v>100</v>
      </c>
      <c r="B58" s="204">
        <v>0</v>
      </c>
      <c r="C58" s="204">
        <v>0</v>
      </c>
      <c r="D58" s="204">
        <v>18.22</v>
      </c>
      <c r="E58" s="204">
        <v>0</v>
      </c>
      <c r="F58" s="204">
        <v>0</v>
      </c>
      <c r="G58" s="204">
        <v>31.1</v>
      </c>
      <c r="H58" s="204">
        <v>0</v>
      </c>
      <c r="I58" s="204">
        <v>0</v>
      </c>
      <c r="J58" s="204">
        <v>39.71</v>
      </c>
      <c r="K58" s="204">
        <v>332.66</v>
      </c>
      <c r="L58" s="204">
        <v>3</v>
      </c>
      <c r="M58" s="204">
        <v>2.4700000000000002</v>
      </c>
      <c r="N58" s="204">
        <v>1.61</v>
      </c>
      <c r="O58" s="204">
        <v>1.43</v>
      </c>
      <c r="P58" s="204">
        <v>1.07</v>
      </c>
      <c r="Q58" s="204">
        <v>5.62</v>
      </c>
      <c r="R58" s="204">
        <v>8.7899999999999991</v>
      </c>
      <c r="S58" s="204">
        <v>5.63</v>
      </c>
      <c r="T58" s="204">
        <v>0</v>
      </c>
      <c r="U58" s="204">
        <v>1.79</v>
      </c>
      <c r="V58" s="204">
        <v>0</v>
      </c>
      <c r="W58" s="204">
        <v>0.78</v>
      </c>
      <c r="X58" s="204">
        <v>0</v>
      </c>
      <c r="Y58" s="204">
        <v>0</v>
      </c>
      <c r="Z58" s="204">
        <v>64.56</v>
      </c>
      <c r="AA58" s="204">
        <v>20.39</v>
      </c>
      <c r="AB58" s="204">
        <v>0</v>
      </c>
      <c r="AC58" s="204">
        <v>19.32</v>
      </c>
      <c r="AD58" s="204">
        <v>0</v>
      </c>
      <c r="AE58" s="204">
        <v>0</v>
      </c>
      <c r="AF58" s="204">
        <v>0</v>
      </c>
      <c r="AG58" s="204">
        <v>-0.13</v>
      </c>
      <c r="AH58" s="204">
        <v>0</v>
      </c>
      <c r="AI58" s="204">
        <v>46.68</v>
      </c>
      <c r="AJ58" s="204">
        <v>0</v>
      </c>
      <c r="AK58" s="204">
        <v>0.05</v>
      </c>
      <c r="AL58" s="204">
        <v>0</v>
      </c>
      <c r="AM58" s="204">
        <v>0</v>
      </c>
      <c r="AN58" s="204">
        <v>0</v>
      </c>
      <c r="AO58" s="204">
        <v>208.56</v>
      </c>
      <c r="AP58" s="204">
        <v>0</v>
      </c>
      <c r="AQ58" s="204">
        <v>0</v>
      </c>
      <c r="AR58" s="204">
        <v>0</v>
      </c>
      <c r="AS58" s="204">
        <v>0</v>
      </c>
      <c r="AT58" s="204">
        <v>0</v>
      </c>
      <c r="AU58" s="204">
        <v>0</v>
      </c>
      <c r="AV58" s="204">
        <v>0</v>
      </c>
      <c r="AW58" s="204">
        <v>0</v>
      </c>
      <c r="AX58" s="204">
        <v>0</v>
      </c>
      <c r="AY58" s="204">
        <v>0</v>
      </c>
    </row>
    <row r="59" spans="1:51">
      <c r="A59" t="s">
        <v>101</v>
      </c>
      <c r="B59" s="204">
        <v>0</v>
      </c>
      <c r="C59" s="204">
        <v>0</v>
      </c>
      <c r="D59" s="204">
        <v>18.22</v>
      </c>
      <c r="E59" s="204">
        <v>0</v>
      </c>
      <c r="F59" s="204">
        <v>0</v>
      </c>
      <c r="G59" s="204">
        <v>31.1</v>
      </c>
      <c r="H59" s="204">
        <v>0</v>
      </c>
      <c r="I59" s="204">
        <v>0</v>
      </c>
      <c r="J59" s="204">
        <v>39.71</v>
      </c>
      <c r="K59" s="204">
        <v>332.66</v>
      </c>
      <c r="L59" s="204">
        <v>2.91</v>
      </c>
      <c r="M59" s="204">
        <v>2.4700000000000002</v>
      </c>
      <c r="N59" s="204">
        <v>1.61</v>
      </c>
      <c r="O59" s="204">
        <v>1.43</v>
      </c>
      <c r="P59" s="204">
        <v>1.07</v>
      </c>
      <c r="Q59" s="204">
        <v>5.62</v>
      </c>
      <c r="R59" s="204">
        <v>8.7899999999999991</v>
      </c>
      <c r="S59" s="204">
        <v>5.63</v>
      </c>
      <c r="T59" s="204">
        <v>0</v>
      </c>
      <c r="U59" s="204">
        <v>1.79</v>
      </c>
      <c r="V59" s="204">
        <v>0</v>
      </c>
      <c r="W59" s="204">
        <v>0.78</v>
      </c>
      <c r="X59" s="204">
        <v>0</v>
      </c>
      <c r="Y59" s="204">
        <v>0</v>
      </c>
      <c r="Z59" s="204">
        <v>64.56</v>
      </c>
      <c r="AA59" s="204">
        <v>20.39</v>
      </c>
      <c r="AB59" s="204">
        <v>0</v>
      </c>
      <c r="AC59" s="204">
        <v>19.32</v>
      </c>
      <c r="AD59" s="204">
        <v>0</v>
      </c>
      <c r="AE59" s="204">
        <v>0</v>
      </c>
      <c r="AF59" s="204">
        <v>0</v>
      </c>
      <c r="AG59" s="204">
        <v>-0.12</v>
      </c>
      <c r="AH59" s="204">
        <v>0</v>
      </c>
      <c r="AI59" s="204">
        <v>46.68</v>
      </c>
      <c r="AJ59" s="204">
        <v>0</v>
      </c>
      <c r="AK59" s="204">
        <v>6.62</v>
      </c>
      <c r="AL59" s="204">
        <v>0</v>
      </c>
      <c r="AM59" s="204">
        <v>0</v>
      </c>
      <c r="AN59" s="204">
        <v>0</v>
      </c>
      <c r="AO59" s="204">
        <v>208.56</v>
      </c>
      <c r="AP59" s="204">
        <v>0</v>
      </c>
      <c r="AQ59" s="204">
        <v>0</v>
      </c>
      <c r="AR59" s="204">
        <v>0</v>
      </c>
      <c r="AS59" s="204">
        <v>0</v>
      </c>
      <c r="AT59" s="204">
        <v>0</v>
      </c>
      <c r="AU59" s="204">
        <v>0</v>
      </c>
      <c r="AV59" s="204">
        <v>0</v>
      </c>
      <c r="AW59" s="204">
        <v>0</v>
      </c>
      <c r="AX59" s="204">
        <v>0</v>
      </c>
      <c r="AY59" s="204">
        <v>0</v>
      </c>
    </row>
    <row r="60" spans="1:51">
      <c r="A60" t="s">
        <v>102</v>
      </c>
      <c r="B60" s="204">
        <v>0</v>
      </c>
      <c r="C60" s="204">
        <v>0</v>
      </c>
      <c r="D60" s="204">
        <v>18.22</v>
      </c>
      <c r="E60" s="204">
        <v>0</v>
      </c>
      <c r="F60" s="204">
        <v>0</v>
      </c>
      <c r="G60" s="204">
        <v>31.1</v>
      </c>
      <c r="H60" s="204">
        <v>0</v>
      </c>
      <c r="I60" s="204">
        <v>0</v>
      </c>
      <c r="J60" s="204">
        <v>39.71</v>
      </c>
      <c r="K60" s="204">
        <v>332.66</v>
      </c>
      <c r="L60" s="204">
        <v>2.91</v>
      </c>
      <c r="M60" s="204">
        <v>2.4700000000000002</v>
      </c>
      <c r="N60" s="204">
        <v>1.61</v>
      </c>
      <c r="O60" s="204">
        <v>1.43</v>
      </c>
      <c r="P60" s="204">
        <v>1.07</v>
      </c>
      <c r="Q60" s="204">
        <v>5.62</v>
      </c>
      <c r="R60" s="204">
        <v>8.7899999999999991</v>
      </c>
      <c r="S60" s="204">
        <v>5.63</v>
      </c>
      <c r="T60" s="204">
        <v>0</v>
      </c>
      <c r="U60" s="204">
        <v>1.79</v>
      </c>
      <c r="V60" s="204">
        <v>0</v>
      </c>
      <c r="W60" s="204">
        <v>0.78</v>
      </c>
      <c r="X60" s="204">
        <v>0</v>
      </c>
      <c r="Y60" s="204">
        <v>0</v>
      </c>
      <c r="Z60" s="204">
        <v>64.56</v>
      </c>
      <c r="AA60" s="204">
        <v>20.39</v>
      </c>
      <c r="AB60" s="204">
        <v>0</v>
      </c>
      <c r="AC60" s="204">
        <v>19.32</v>
      </c>
      <c r="AD60" s="204">
        <v>0</v>
      </c>
      <c r="AE60" s="204">
        <v>0</v>
      </c>
      <c r="AF60" s="204">
        <v>0</v>
      </c>
      <c r="AG60" s="204">
        <v>-0.12</v>
      </c>
      <c r="AH60" s="204">
        <v>0</v>
      </c>
      <c r="AI60" s="204">
        <v>46.68</v>
      </c>
      <c r="AJ60" s="204">
        <v>0</v>
      </c>
      <c r="AK60" s="204">
        <v>6.62</v>
      </c>
      <c r="AL60" s="204">
        <v>0</v>
      </c>
      <c r="AM60" s="204">
        <v>0</v>
      </c>
      <c r="AN60" s="204">
        <v>0</v>
      </c>
      <c r="AO60" s="204">
        <v>208.56</v>
      </c>
      <c r="AP60" s="204">
        <v>0</v>
      </c>
      <c r="AQ60" s="204">
        <v>0</v>
      </c>
      <c r="AR60" s="204">
        <v>0</v>
      </c>
      <c r="AS60" s="204">
        <v>0</v>
      </c>
      <c r="AT60" s="204">
        <v>0</v>
      </c>
      <c r="AU60" s="204">
        <v>0</v>
      </c>
      <c r="AV60" s="204">
        <v>0</v>
      </c>
      <c r="AW60" s="204">
        <v>0</v>
      </c>
      <c r="AX60" s="204">
        <v>0</v>
      </c>
      <c r="AY60" s="204">
        <v>0</v>
      </c>
    </row>
    <row r="61" spans="1:51">
      <c r="A61" t="s">
        <v>103</v>
      </c>
      <c r="B61" s="204">
        <v>0</v>
      </c>
      <c r="C61" s="204">
        <v>0</v>
      </c>
      <c r="D61" s="204">
        <v>18.22</v>
      </c>
      <c r="E61" s="204">
        <v>0</v>
      </c>
      <c r="F61" s="204">
        <v>0</v>
      </c>
      <c r="G61" s="204">
        <v>31.1</v>
      </c>
      <c r="H61" s="204">
        <v>0</v>
      </c>
      <c r="I61" s="204">
        <v>0</v>
      </c>
      <c r="J61" s="204">
        <v>39.71</v>
      </c>
      <c r="K61" s="204">
        <v>332.66</v>
      </c>
      <c r="L61" s="204">
        <v>2.91</v>
      </c>
      <c r="M61" s="204">
        <v>2.4700000000000002</v>
      </c>
      <c r="N61" s="204">
        <v>1.61</v>
      </c>
      <c r="O61" s="204">
        <v>1.43</v>
      </c>
      <c r="P61" s="204">
        <v>1.07</v>
      </c>
      <c r="Q61" s="204">
        <v>5.62</v>
      </c>
      <c r="R61" s="204">
        <v>8.7899999999999991</v>
      </c>
      <c r="S61" s="204">
        <v>5.63</v>
      </c>
      <c r="T61" s="204">
        <v>0</v>
      </c>
      <c r="U61" s="204">
        <v>1.79</v>
      </c>
      <c r="V61" s="204">
        <v>0</v>
      </c>
      <c r="W61" s="204">
        <v>0.78</v>
      </c>
      <c r="X61" s="204">
        <v>0</v>
      </c>
      <c r="Y61" s="204">
        <v>0</v>
      </c>
      <c r="Z61" s="204">
        <v>64.56</v>
      </c>
      <c r="AA61" s="204">
        <v>20.39</v>
      </c>
      <c r="AB61" s="204">
        <v>0</v>
      </c>
      <c r="AC61" s="204">
        <v>19.32</v>
      </c>
      <c r="AD61" s="204">
        <v>0</v>
      </c>
      <c r="AE61" s="204">
        <v>0</v>
      </c>
      <c r="AF61" s="204">
        <v>0</v>
      </c>
      <c r="AG61" s="204">
        <v>-0.12</v>
      </c>
      <c r="AH61" s="204">
        <v>0</v>
      </c>
      <c r="AI61" s="204">
        <v>46.68</v>
      </c>
      <c r="AJ61" s="204">
        <v>0</v>
      </c>
      <c r="AK61" s="204">
        <v>6.62</v>
      </c>
      <c r="AL61" s="204">
        <v>0</v>
      </c>
      <c r="AM61" s="204">
        <v>0</v>
      </c>
      <c r="AN61" s="204">
        <v>0</v>
      </c>
      <c r="AO61" s="204">
        <v>208.56</v>
      </c>
      <c r="AP61" s="204">
        <v>0</v>
      </c>
      <c r="AQ61" s="204">
        <v>0</v>
      </c>
      <c r="AR61" s="204">
        <v>0</v>
      </c>
      <c r="AS61" s="204">
        <v>0</v>
      </c>
      <c r="AT61" s="204">
        <v>0</v>
      </c>
      <c r="AU61" s="204">
        <v>0</v>
      </c>
      <c r="AV61" s="204">
        <v>0</v>
      </c>
      <c r="AW61" s="204">
        <v>0</v>
      </c>
      <c r="AX61" s="204">
        <v>0</v>
      </c>
      <c r="AY61" s="204">
        <v>0</v>
      </c>
    </row>
    <row r="62" spans="1:51">
      <c r="A62" t="s">
        <v>104</v>
      </c>
      <c r="B62" s="204">
        <v>0</v>
      </c>
      <c r="C62" s="204">
        <v>0</v>
      </c>
      <c r="D62" s="204">
        <v>18.22</v>
      </c>
      <c r="E62" s="204">
        <v>0</v>
      </c>
      <c r="F62" s="204">
        <v>0</v>
      </c>
      <c r="G62" s="204">
        <v>31.1</v>
      </c>
      <c r="H62" s="204">
        <v>0</v>
      </c>
      <c r="I62" s="204">
        <v>0</v>
      </c>
      <c r="J62" s="204">
        <v>39.71</v>
      </c>
      <c r="K62" s="204">
        <v>264.97000000000003</v>
      </c>
      <c r="L62" s="204">
        <v>2.91</v>
      </c>
      <c r="M62" s="204">
        <v>2.4700000000000002</v>
      </c>
      <c r="N62" s="204">
        <v>1.61</v>
      </c>
      <c r="O62" s="204">
        <v>1.43</v>
      </c>
      <c r="P62" s="204">
        <v>1.07</v>
      </c>
      <c r="Q62" s="204">
        <v>5.62</v>
      </c>
      <c r="R62" s="204">
        <v>8.7899999999999991</v>
      </c>
      <c r="S62" s="204">
        <v>5.63</v>
      </c>
      <c r="T62" s="204">
        <v>0</v>
      </c>
      <c r="U62" s="204">
        <v>1.79</v>
      </c>
      <c r="V62" s="204">
        <v>0</v>
      </c>
      <c r="W62" s="204">
        <v>0.78</v>
      </c>
      <c r="X62" s="204">
        <v>1.69</v>
      </c>
      <c r="Y62" s="204">
        <v>0</v>
      </c>
      <c r="Z62" s="204">
        <v>64.56</v>
      </c>
      <c r="AA62" s="204">
        <v>20.39</v>
      </c>
      <c r="AB62" s="204">
        <v>0</v>
      </c>
      <c r="AC62" s="204">
        <v>19.32</v>
      </c>
      <c r="AD62" s="204">
        <v>0</v>
      </c>
      <c r="AE62" s="204">
        <v>0</v>
      </c>
      <c r="AF62" s="204">
        <v>0</v>
      </c>
      <c r="AG62" s="204">
        <v>-0.12</v>
      </c>
      <c r="AH62" s="204">
        <v>0</v>
      </c>
      <c r="AI62" s="204">
        <v>46.68</v>
      </c>
      <c r="AJ62" s="204">
        <v>0</v>
      </c>
      <c r="AK62" s="204">
        <v>6.62</v>
      </c>
      <c r="AL62" s="204">
        <v>0</v>
      </c>
      <c r="AM62" s="204">
        <v>0</v>
      </c>
      <c r="AN62" s="204">
        <v>0</v>
      </c>
      <c r="AO62" s="204">
        <v>208.56</v>
      </c>
      <c r="AP62" s="204">
        <v>0</v>
      </c>
      <c r="AQ62" s="204">
        <v>0</v>
      </c>
      <c r="AR62" s="204">
        <v>0</v>
      </c>
      <c r="AS62" s="204">
        <v>0</v>
      </c>
      <c r="AT62" s="204">
        <v>0</v>
      </c>
      <c r="AU62" s="204">
        <v>0</v>
      </c>
      <c r="AV62" s="204">
        <v>0</v>
      </c>
      <c r="AW62" s="204">
        <v>0</v>
      </c>
      <c r="AX62" s="204">
        <v>0</v>
      </c>
      <c r="AY62" s="204">
        <v>0</v>
      </c>
    </row>
    <row r="63" spans="1:51">
      <c r="A63" t="s">
        <v>105</v>
      </c>
      <c r="B63" s="204">
        <v>0</v>
      </c>
      <c r="C63" s="204">
        <v>0</v>
      </c>
      <c r="D63" s="204">
        <v>18.22</v>
      </c>
      <c r="E63" s="204">
        <v>0</v>
      </c>
      <c r="F63" s="204">
        <v>0</v>
      </c>
      <c r="G63" s="204">
        <v>31.1</v>
      </c>
      <c r="H63" s="204">
        <v>0</v>
      </c>
      <c r="I63" s="204">
        <v>0</v>
      </c>
      <c r="J63" s="204">
        <v>39.71</v>
      </c>
      <c r="K63" s="204">
        <v>211.22</v>
      </c>
      <c r="L63" s="204">
        <v>2.87</v>
      </c>
      <c r="M63" s="204">
        <v>2.4700000000000002</v>
      </c>
      <c r="N63" s="204">
        <v>1.61</v>
      </c>
      <c r="O63" s="204">
        <v>1.43</v>
      </c>
      <c r="P63" s="204">
        <v>1.07</v>
      </c>
      <c r="Q63" s="204">
        <v>2.35</v>
      </c>
      <c r="R63" s="204">
        <v>7.98</v>
      </c>
      <c r="S63" s="204">
        <v>3.97</v>
      </c>
      <c r="T63" s="204">
        <v>0</v>
      </c>
      <c r="U63" s="204">
        <v>1.79</v>
      </c>
      <c r="V63" s="204">
        <v>0.32</v>
      </c>
      <c r="W63" s="204">
        <v>0.78</v>
      </c>
      <c r="X63" s="204">
        <v>1.69</v>
      </c>
      <c r="Y63" s="204">
        <v>0</v>
      </c>
      <c r="Z63" s="204">
        <v>64.56</v>
      </c>
      <c r="AA63" s="204">
        <v>20.39</v>
      </c>
      <c r="AB63" s="204">
        <v>0</v>
      </c>
      <c r="AC63" s="204">
        <v>19.32</v>
      </c>
      <c r="AD63" s="204">
        <v>0</v>
      </c>
      <c r="AE63" s="204">
        <v>0</v>
      </c>
      <c r="AF63" s="204">
        <v>0</v>
      </c>
      <c r="AG63" s="204">
        <v>-0.12</v>
      </c>
      <c r="AH63" s="204">
        <v>0</v>
      </c>
      <c r="AI63" s="204">
        <v>46.68</v>
      </c>
      <c r="AJ63" s="204">
        <v>0</v>
      </c>
      <c r="AK63" s="204">
        <v>6.62</v>
      </c>
      <c r="AL63" s="204">
        <v>0</v>
      </c>
      <c r="AM63" s="204">
        <v>0</v>
      </c>
      <c r="AN63" s="204">
        <v>0</v>
      </c>
      <c r="AO63" s="204">
        <v>208.56</v>
      </c>
      <c r="AP63" s="204">
        <v>0</v>
      </c>
      <c r="AQ63" s="204">
        <v>0</v>
      </c>
      <c r="AR63" s="204">
        <v>0</v>
      </c>
      <c r="AS63" s="204">
        <v>0</v>
      </c>
      <c r="AT63" s="204">
        <v>0</v>
      </c>
      <c r="AU63" s="204">
        <v>0</v>
      </c>
      <c r="AV63" s="204">
        <v>0</v>
      </c>
      <c r="AW63" s="204">
        <v>0</v>
      </c>
      <c r="AX63" s="204">
        <v>0</v>
      </c>
      <c r="AY63" s="204">
        <v>0</v>
      </c>
    </row>
    <row r="64" spans="1:51">
      <c r="A64" t="s">
        <v>106</v>
      </c>
      <c r="B64" s="204">
        <v>0</v>
      </c>
      <c r="C64" s="204">
        <v>0</v>
      </c>
      <c r="D64" s="204">
        <v>18.22</v>
      </c>
      <c r="E64" s="204">
        <v>0</v>
      </c>
      <c r="F64" s="204">
        <v>0</v>
      </c>
      <c r="G64" s="204">
        <v>31.1</v>
      </c>
      <c r="H64" s="204">
        <v>0</v>
      </c>
      <c r="I64" s="204">
        <v>0</v>
      </c>
      <c r="J64" s="204">
        <v>39.71</v>
      </c>
      <c r="K64" s="204">
        <v>153.85</v>
      </c>
      <c r="L64" s="204">
        <v>2.87</v>
      </c>
      <c r="M64" s="204">
        <v>2.4700000000000002</v>
      </c>
      <c r="N64" s="204">
        <v>1.61</v>
      </c>
      <c r="O64" s="204">
        <v>1.43</v>
      </c>
      <c r="P64" s="204">
        <v>1.07</v>
      </c>
      <c r="Q64" s="204">
        <v>2.35</v>
      </c>
      <c r="R64" s="204">
        <v>6.48</v>
      </c>
      <c r="S64" s="204">
        <v>3.97</v>
      </c>
      <c r="T64" s="204">
        <v>0</v>
      </c>
      <c r="U64" s="204">
        <v>1.79</v>
      </c>
      <c r="V64" s="204">
        <v>0.62</v>
      </c>
      <c r="W64" s="204">
        <v>0.78</v>
      </c>
      <c r="X64" s="204">
        <v>1.69</v>
      </c>
      <c r="Y64" s="204">
        <v>0</v>
      </c>
      <c r="Z64" s="204">
        <v>64.56</v>
      </c>
      <c r="AA64" s="204">
        <v>20.39</v>
      </c>
      <c r="AB64" s="204">
        <v>0</v>
      </c>
      <c r="AC64" s="204">
        <v>19.32</v>
      </c>
      <c r="AD64" s="204">
        <v>0</v>
      </c>
      <c r="AE64" s="204">
        <v>0</v>
      </c>
      <c r="AF64" s="204">
        <v>0</v>
      </c>
      <c r="AG64" s="204">
        <v>-0.12</v>
      </c>
      <c r="AH64" s="204">
        <v>0</v>
      </c>
      <c r="AI64" s="204">
        <v>46.68</v>
      </c>
      <c r="AJ64" s="204">
        <v>0</v>
      </c>
      <c r="AK64" s="204">
        <v>6.62</v>
      </c>
      <c r="AL64" s="204">
        <v>0</v>
      </c>
      <c r="AM64" s="204">
        <v>0</v>
      </c>
      <c r="AN64" s="204">
        <v>0</v>
      </c>
      <c r="AO64" s="204">
        <v>208.56</v>
      </c>
      <c r="AP64" s="204">
        <v>0</v>
      </c>
      <c r="AQ64" s="204">
        <v>0</v>
      </c>
      <c r="AR64" s="204">
        <v>0</v>
      </c>
      <c r="AS64" s="204">
        <v>0</v>
      </c>
      <c r="AT64" s="204">
        <v>0</v>
      </c>
      <c r="AU64" s="204">
        <v>0</v>
      </c>
      <c r="AV64" s="204">
        <v>0</v>
      </c>
      <c r="AW64" s="204">
        <v>0</v>
      </c>
      <c r="AX64" s="204">
        <v>0</v>
      </c>
      <c r="AY64" s="204">
        <v>0</v>
      </c>
    </row>
    <row r="65" spans="1:51">
      <c r="A65" t="s">
        <v>107</v>
      </c>
      <c r="B65" s="204">
        <v>0</v>
      </c>
      <c r="C65" s="204">
        <v>0</v>
      </c>
      <c r="D65" s="204">
        <v>18.22</v>
      </c>
      <c r="E65" s="204">
        <v>0</v>
      </c>
      <c r="F65" s="204">
        <v>0</v>
      </c>
      <c r="G65" s="204">
        <v>31.1</v>
      </c>
      <c r="H65" s="204">
        <v>0</v>
      </c>
      <c r="I65" s="204">
        <v>0</v>
      </c>
      <c r="J65" s="204">
        <v>39.71</v>
      </c>
      <c r="K65" s="204">
        <v>96.49</v>
      </c>
      <c r="L65" s="204">
        <v>2.87</v>
      </c>
      <c r="M65" s="204">
        <v>2.4700000000000002</v>
      </c>
      <c r="N65" s="204">
        <v>5.6</v>
      </c>
      <c r="O65" s="204">
        <v>1.43</v>
      </c>
      <c r="P65" s="204">
        <v>1.07</v>
      </c>
      <c r="Q65" s="204">
        <v>2.35</v>
      </c>
      <c r="R65" s="204">
        <v>6.48</v>
      </c>
      <c r="S65" s="204">
        <v>3.97</v>
      </c>
      <c r="T65" s="204">
        <v>0</v>
      </c>
      <c r="U65" s="204">
        <v>1.79</v>
      </c>
      <c r="V65" s="204">
        <v>0</v>
      </c>
      <c r="W65" s="204">
        <v>0.78</v>
      </c>
      <c r="X65" s="204">
        <v>1.69</v>
      </c>
      <c r="Y65" s="204">
        <v>0</v>
      </c>
      <c r="Z65" s="204">
        <v>64.56</v>
      </c>
      <c r="AA65" s="204">
        <v>20.39</v>
      </c>
      <c r="AB65" s="204">
        <v>0</v>
      </c>
      <c r="AC65" s="204">
        <v>19.32</v>
      </c>
      <c r="AD65" s="204">
        <v>0</v>
      </c>
      <c r="AE65" s="204">
        <v>0</v>
      </c>
      <c r="AF65" s="204">
        <v>0</v>
      </c>
      <c r="AG65" s="204">
        <v>0.44</v>
      </c>
      <c r="AH65" s="204">
        <v>0</v>
      </c>
      <c r="AI65" s="204">
        <v>46.68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 s="204">
        <v>208.56</v>
      </c>
      <c r="AP65" s="204">
        <v>0</v>
      </c>
      <c r="AQ65" s="204">
        <v>0</v>
      </c>
      <c r="AR65" s="204">
        <v>0</v>
      </c>
      <c r="AS65" s="204">
        <v>0</v>
      </c>
      <c r="AT65" s="204">
        <v>0</v>
      </c>
      <c r="AU65" s="204">
        <v>0</v>
      </c>
      <c r="AV65" s="204">
        <v>0</v>
      </c>
      <c r="AW65" s="204">
        <v>0</v>
      </c>
      <c r="AX65" s="204">
        <v>0</v>
      </c>
      <c r="AY65" s="204">
        <v>0</v>
      </c>
    </row>
    <row r="66" spans="1:51">
      <c r="A66" t="s">
        <v>108</v>
      </c>
      <c r="B66" s="204">
        <v>0</v>
      </c>
      <c r="C66" s="204">
        <v>0</v>
      </c>
      <c r="D66" s="204">
        <v>18.12</v>
      </c>
      <c r="E66" s="204">
        <v>0</v>
      </c>
      <c r="F66" s="204">
        <v>0</v>
      </c>
      <c r="G66" s="204">
        <v>31.1</v>
      </c>
      <c r="H66" s="204">
        <v>0</v>
      </c>
      <c r="I66" s="204">
        <v>0</v>
      </c>
      <c r="J66" s="204">
        <v>39.71</v>
      </c>
      <c r="K66" s="204">
        <v>75.25</v>
      </c>
      <c r="L66" s="204">
        <v>2.87</v>
      </c>
      <c r="M66" s="204">
        <v>2.4700000000000002</v>
      </c>
      <c r="N66" s="204">
        <v>3.43</v>
      </c>
      <c r="O66" s="204">
        <v>1.43</v>
      </c>
      <c r="P66" s="204">
        <v>1.07</v>
      </c>
      <c r="Q66" s="204">
        <v>2.35</v>
      </c>
      <c r="R66" s="204">
        <v>6.48</v>
      </c>
      <c r="S66" s="204">
        <v>3.97</v>
      </c>
      <c r="T66" s="204">
        <v>0</v>
      </c>
      <c r="U66" s="204">
        <v>1.79</v>
      </c>
      <c r="V66" s="204">
        <v>0.34</v>
      </c>
      <c r="W66" s="204">
        <v>0.78</v>
      </c>
      <c r="X66" s="204">
        <v>1.69</v>
      </c>
      <c r="Y66" s="204">
        <v>0</v>
      </c>
      <c r="Z66" s="204">
        <v>64.56</v>
      </c>
      <c r="AA66" s="204">
        <v>20.39</v>
      </c>
      <c r="AB66" s="204">
        <v>0</v>
      </c>
      <c r="AC66" s="204">
        <v>19.32</v>
      </c>
      <c r="AD66" s="204">
        <v>0</v>
      </c>
      <c r="AE66" s="204">
        <v>0</v>
      </c>
      <c r="AF66" s="204">
        <v>0</v>
      </c>
      <c r="AG66" s="204">
        <v>-0.12</v>
      </c>
      <c r="AH66" s="204">
        <v>0</v>
      </c>
      <c r="AI66" s="204">
        <v>46.68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 s="204">
        <v>208.56</v>
      </c>
      <c r="AP66" s="204">
        <v>0</v>
      </c>
      <c r="AQ66" s="204">
        <v>0</v>
      </c>
      <c r="AR66" s="204">
        <v>0</v>
      </c>
      <c r="AS66" s="204">
        <v>0</v>
      </c>
      <c r="AT66" s="204">
        <v>0</v>
      </c>
      <c r="AU66" s="204">
        <v>0</v>
      </c>
      <c r="AV66" s="204">
        <v>0</v>
      </c>
      <c r="AW66" s="204">
        <v>0</v>
      </c>
      <c r="AX66" s="204">
        <v>0</v>
      </c>
      <c r="AY66" s="204">
        <v>0</v>
      </c>
    </row>
    <row r="67" spans="1:51">
      <c r="A67" t="s">
        <v>109</v>
      </c>
      <c r="B67" s="204">
        <v>0</v>
      </c>
      <c r="C67" s="204">
        <v>0</v>
      </c>
      <c r="D67" s="204">
        <v>18.12</v>
      </c>
      <c r="E67" s="204">
        <v>0</v>
      </c>
      <c r="F67" s="204">
        <v>0</v>
      </c>
      <c r="G67" s="204">
        <v>31.1</v>
      </c>
      <c r="H67" s="204">
        <v>0</v>
      </c>
      <c r="I67" s="204">
        <v>0</v>
      </c>
      <c r="J67" s="204">
        <v>39.71</v>
      </c>
      <c r="K67" s="204">
        <v>75.25</v>
      </c>
      <c r="L67" s="204">
        <v>2.87</v>
      </c>
      <c r="M67" s="204">
        <v>2.4700000000000002</v>
      </c>
      <c r="N67" s="204">
        <v>2.02</v>
      </c>
      <c r="O67" s="204">
        <v>1.43</v>
      </c>
      <c r="P67" s="204">
        <v>1.07</v>
      </c>
      <c r="Q67" s="204">
        <v>2.35</v>
      </c>
      <c r="R67" s="204">
        <v>6.48</v>
      </c>
      <c r="S67" s="204">
        <v>3.97</v>
      </c>
      <c r="T67" s="204">
        <v>0</v>
      </c>
      <c r="U67" s="204">
        <v>1.79</v>
      </c>
      <c r="V67" s="204">
        <v>0.35</v>
      </c>
      <c r="W67" s="204">
        <v>0.78</v>
      </c>
      <c r="X67" s="204">
        <v>1.69</v>
      </c>
      <c r="Y67" s="204">
        <v>0</v>
      </c>
      <c r="Z67" s="204">
        <v>64.56</v>
      </c>
      <c r="AA67" s="204">
        <v>20.39</v>
      </c>
      <c r="AB67" s="204">
        <v>0</v>
      </c>
      <c r="AC67" s="204">
        <v>19.32</v>
      </c>
      <c r="AD67" s="204">
        <v>0</v>
      </c>
      <c r="AE67" s="204">
        <v>0</v>
      </c>
      <c r="AF67" s="204">
        <v>0</v>
      </c>
      <c r="AG67" s="204">
        <v>-0.12</v>
      </c>
      <c r="AH67" s="204">
        <v>0</v>
      </c>
      <c r="AI67" s="204">
        <v>46.68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 s="204">
        <v>208.56</v>
      </c>
      <c r="AP67" s="204">
        <v>0</v>
      </c>
      <c r="AQ67" s="204">
        <v>0</v>
      </c>
      <c r="AR67" s="204">
        <v>0</v>
      </c>
      <c r="AS67" s="204">
        <v>0</v>
      </c>
      <c r="AT67" s="204">
        <v>0</v>
      </c>
      <c r="AU67" s="204">
        <v>0</v>
      </c>
      <c r="AV67" s="204">
        <v>0</v>
      </c>
      <c r="AW67" s="204">
        <v>0</v>
      </c>
      <c r="AX67" s="204">
        <v>0</v>
      </c>
      <c r="AY67" s="204">
        <v>0</v>
      </c>
    </row>
    <row r="68" spans="1:51">
      <c r="A68" t="s">
        <v>110</v>
      </c>
      <c r="B68" s="204">
        <v>0</v>
      </c>
      <c r="C68" s="204">
        <v>0</v>
      </c>
      <c r="D68" s="204">
        <v>18.12</v>
      </c>
      <c r="E68" s="204">
        <v>0</v>
      </c>
      <c r="F68" s="204">
        <v>0</v>
      </c>
      <c r="G68" s="204">
        <v>31.1</v>
      </c>
      <c r="H68" s="204">
        <v>0</v>
      </c>
      <c r="I68" s="204">
        <v>0</v>
      </c>
      <c r="J68" s="204">
        <v>39.71</v>
      </c>
      <c r="K68" s="204">
        <v>75.25</v>
      </c>
      <c r="L68" s="204">
        <v>2.87</v>
      </c>
      <c r="M68" s="204">
        <v>2.4700000000000002</v>
      </c>
      <c r="N68" s="204">
        <v>2.02</v>
      </c>
      <c r="O68" s="204">
        <v>1.43</v>
      </c>
      <c r="P68" s="204">
        <v>1.07</v>
      </c>
      <c r="Q68" s="204">
        <v>1.71</v>
      </c>
      <c r="R68" s="204">
        <v>5.77</v>
      </c>
      <c r="S68" s="204">
        <v>3.51</v>
      </c>
      <c r="T68" s="204">
        <v>0</v>
      </c>
      <c r="U68" s="204">
        <v>1.79</v>
      </c>
      <c r="V68" s="204">
        <v>0.65</v>
      </c>
      <c r="W68" s="204">
        <v>0.78</v>
      </c>
      <c r="X68" s="204">
        <v>1.69</v>
      </c>
      <c r="Y68" s="204">
        <v>0</v>
      </c>
      <c r="Z68" s="204">
        <v>64.56</v>
      </c>
      <c r="AA68" s="204">
        <v>20.399999999999999</v>
      </c>
      <c r="AB68" s="204">
        <v>0</v>
      </c>
      <c r="AC68" s="204">
        <v>19.32</v>
      </c>
      <c r="AD68" s="204">
        <v>0</v>
      </c>
      <c r="AE68" s="204">
        <v>0</v>
      </c>
      <c r="AF68" s="204">
        <v>0</v>
      </c>
      <c r="AG68" s="204">
        <v>-0.12</v>
      </c>
      <c r="AH68" s="204">
        <v>0</v>
      </c>
      <c r="AI68" s="204">
        <v>46.68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 s="204">
        <v>208.56</v>
      </c>
      <c r="AP68" s="204">
        <v>0</v>
      </c>
      <c r="AQ68" s="204">
        <v>0</v>
      </c>
      <c r="AR68" s="204">
        <v>0</v>
      </c>
      <c r="AS68" s="204">
        <v>0</v>
      </c>
      <c r="AT68" s="204">
        <v>0</v>
      </c>
      <c r="AU68" s="204">
        <v>0</v>
      </c>
      <c r="AV68" s="204">
        <v>0</v>
      </c>
      <c r="AW68" s="204">
        <v>0</v>
      </c>
      <c r="AX68" s="204">
        <v>0</v>
      </c>
      <c r="AY68" s="204">
        <v>0</v>
      </c>
    </row>
    <row r="69" spans="1:51">
      <c r="A69" t="s">
        <v>111</v>
      </c>
      <c r="B69" s="204">
        <v>0</v>
      </c>
      <c r="C69" s="204">
        <v>0</v>
      </c>
      <c r="D69" s="204">
        <v>18.12</v>
      </c>
      <c r="E69" s="204">
        <v>0</v>
      </c>
      <c r="F69" s="204">
        <v>0</v>
      </c>
      <c r="G69" s="204">
        <v>31.1</v>
      </c>
      <c r="H69" s="204">
        <v>0</v>
      </c>
      <c r="I69" s="204">
        <v>0</v>
      </c>
      <c r="J69" s="204">
        <v>39.71</v>
      </c>
      <c r="K69" s="204">
        <v>75.25</v>
      </c>
      <c r="L69" s="204">
        <v>2.88</v>
      </c>
      <c r="M69" s="204">
        <v>2.4700000000000002</v>
      </c>
      <c r="N69" s="204">
        <v>2.02</v>
      </c>
      <c r="O69" s="204">
        <v>1.43</v>
      </c>
      <c r="P69" s="204">
        <v>1.07</v>
      </c>
      <c r="Q69" s="204">
        <v>2.0499999999999998</v>
      </c>
      <c r="R69" s="204">
        <v>6.88</v>
      </c>
      <c r="S69" s="204">
        <v>1.84</v>
      </c>
      <c r="T69" s="204">
        <v>0</v>
      </c>
      <c r="U69" s="204">
        <v>1.79</v>
      </c>
      <c r="V69" s="204">
        <v>0.44</v>
      </c>
      <c r="W69" s="204">
        <v>0.78</v>
      </c>
      <c r="X69" s="204">
        <v>1.69</v>
      </c>
      <c r="Y69" s="204">
        <v>0</v>
      </c>
      <c r="Z69" s="204">
        <v>35.72</v>
      </c>
      <c r="AA69" s="204">
        <v>1.54</v>
      </c>
      <c r="AB69" s="204">
        <v>0</v>
      </c>
      <c r="AC69" s="204">
        <v>19.32</v>
      </c>
      <c r="AD69" s="204">
        <v>0</v>
      </c>
      <c r="AE69" s="204">
        <v>0</v>
      </c>
      <c r="AF69" s="204">
        <v>0</v>
      </c>
      <c r="AG69" s="204">
        <v>-0.12</v>
      </c>
      <c r="AH69" s="204">
        <v>0</v>
      </c>
      <c r="AI69" s="204">
        <v>46.68</v>
      </c>
      <c r="AJ69" s="204">
        <v>0</v>
      </c>
      <c r="AK69" s="204">
        <v>-6.23</v>
      </c>
      <c r="AL69" s="204">
        <v>0</v>
      </c>
      <c r="AM69" s="204">
        <v>0</v>
      </c>
      <c r="AN69" s="204">
        <v>0</v>
      </c>
      <c r="AO69" s="204">
        <v>208.56</v>
      </c>
      <c r="AP69" s="204">
        <v>0</v>
      </c>
      <c r="AQ69" s="204">
        <v>0</v>
      </c>
      <c r="AR69" s="204">
        <v>0</v>
      </c>
      <c r="AS69" s="204">
        <v>0</v>
      </c>
      <c r="AT69" s="204">
        <v>0</v>
      </c>
      <c r="AU69" s="204">
        <v>0</v>
      </c>
      <c r="AV69" s="204">
        <v>0</v>
      </c>
      <c r="AW69" s="204">
        <v>0</v>
      </c>
      <c r="AX69" s="204">
        <v>0</v>
      </c>
      <c r="AY69" s="204">
        <v>0</v>
      </c>
    </row>
    <row r="70" spans="1:51">
      <c r="A70" t="s">
        <v>112</v>
      </c>
      <c r="B70" s="204">
        <v>0</v>
      </c>
      <c r="C70" s="204">
        <v>0</v>
      </c>
      <c r="D70" s="204">
        <v>18.22</v>
      </c>
      <c r="E70" s="204">
        <v>0</v>
      </c>
      <c r="F70" s="204">
        <v>0</v>
      </c>
      <c r="G70" s="204">
        <v>31.1</v>
      </c>
      <c r="H70" s="204">
        <v>0</v>
      </c>
      <c r="I70" s="204">
        <v>0</v>
      </c>
      <c r="J70" s="204">
        <v>39.71</v>
      </c>
      <c r="K70" s="204">
        <v>75.25</v>
      </c>
      <c r="L70" s="204">
        <v>0.24</v>
      </c>
      <c r="M70" s="204">
        <v>2.4700000000000002</v>
      </c>
      <c r="N70" s="204">
        <v>2.02</v>
      </c>
      <c r="O70" s="204">
        <v>1.43</v>
      </c>
      <c r="P70" s="204">
        <v>1.07</v>
      </c>
      <c r="Q70" s="204">
        <v>0.31</v>
      </c>
      <c r="R70" s="204">
        <v>1.05</v>
      </c>
      <c r="S70" s="204">
        <v>0.45</v>
      </c>
      <c r="T70" s="204">
        <v>0</v>
      </c>
      <c r="U70" s="204">
        <v>1.79</v>
      </c>
      <c r="V70" s="204">
        <v>0.35</v>
      </c>
      <c r="W70" s="204">
        <v>0.78</v>
      </c>
      <c r="X70" s="204">
        <v>1.69</v>
      </c>
      <c r="Y70" s="204">
        <v>0</v>
      </c>
      <c r="Z70" s="204">
        <v>4.74</v>
      </c>
      <c r="AA70" s="204">
        <v>1.54</v>
      </c>
      <c r="AB70" s="204">
        <v>0</v>
      </c>
      <c r="AC70" s="204">
        <v>19.32</v>
      </c>
      <c r="AD70" s="204">
        <v>0</v>
      </c>
      <c r="AE70" s="204">
        <v>0</v>
      </c>
      <c r="AF70" s="204">
        <v>0</v>
      </c>
      <c r="AG70" s="204">
        <v>-0.12</v>
      </c>
      <c r="AH70" s="204">
        <v>0</v>
      </c>
      <c r="AI70" s="204">
        <v>46.68</v>
      </c>
      <c r="AJ70" s="204">
        <v>0</v>
      </c>
      <c r="AK70" s="204">
        <v>-6.23</v>
      </c>
      <c r="AL70" s="204">
        <v>0</v>
      </c>
      <c r="AM70" s="204">
        <v>0</v>
      </c>
      <c r="AN70" s="204">
        <v>0</v>
      </c>
      <c r="AO70" s="204">
        <v>208.56</v>
      </c>
      <c r="AP70" s="204">
        <v>0</v>
      </c>
      <c r="AQ70" s="204">
        <v>0</v>
      </c>
      <c r="AR70" s="204">
        <v>0</v>
      </c>
      <c r="AS70" s="204">
        <v>0</v>
      </c>
      <c r="AT70" s="204">
        <v>0</v>
      </c>
      <c r="AU70" s="204">
        <v>0</v>
      </c>
      <c r="AV70" s="204">
        <v>0</v>
      </c>
      <c r="AW70" s="204">
        <v>0</v>
      </c>
      <c r="AX70" s="204">
        <v>0</v>
      </c>
      <c r="AY70" s="204">
        <v>0</v>
      </c>
    </row>
    <row r="71" spans="1:51">
      <c r="A71" t="s">
        <v>113</v>
      </c>
      <c r="B71" s="204">
        <v>0</v>
      </c>
      <c r="C71" s="204">
        <v>0</v>
      </c>
      <c r="D71" s="204">
        <v>18.22</v>
      </c>
      <c r="E71" s="204">
        <v>0</v>
      </c>
      <c r="F71" s="204">
        <v>0</v>
      </c>
      <c r="G71" s="204">
        <v>31.1</v>
      </c>
      <c r="H71" s="204">
        <v>0</v>
      </c>
      <c r="I71" s="204">
        <v>0</v>
      </c>
      <c r="J71" s="204">
        <v>39.71</v>
      </c>
      <c r="K71" s="204">
        <v>75.25</v>
      </c>
      <c r="L71" s="204">
        <v>0.24</v>
      </c>
      <c r="M71" s="204">
        <v>2.4700000000000002</v>
      </c>
      <c r="N71" s="204">
        <v>2.02</v>
      </c>
      <c r="O71" s="204">
        <v>1.43</v>
      </c>
      <c r="P71" s="204">
        <v>1.07</v>
      </c>
      <c r="Q71" s="204">
        <v>0.31</v>
      </c>
      <c r="R71" s="204">
        <v>0.72</v>
      </c>
      <c r="S71" s="204">
        <v>0.45</v>
      </c>
      <c r="T71" s="204">
        <v>0</v>
      </c>
      <c r="U71" s="204">
        <v>1.79</v>
      </c>
      <c r="V71" s="204">
        <v>0.35</v>
      </c>
      <c r="W71" s="204">
        <v>0.78</v>
      </c>
      <c r="X71" s="204">
        <v>1.69</v>
      </c>
      <c r="Y71" s="204">
        <v>0</v>
      </c>
      <c r="Z71" s="204">
        <v>4.74</v>
      </c>
      <c r="AA71" s="204">
        <v>1.54</v>
      </c>
      <c r="AB71" s="204">
        <v>0</v>
      </c>
      <c r="AC71" s="204">
        <v>19.32</v>
      </c>
      <c r="AD71" s="204">
        <v>0</v>
      </c>
      <c r="AE71" s="204">
        <v>0</v>
      </c>
      <c r="AF71" s="204">
        <v>0</v>
      </c>
      <c r="AG71" s="204">
        <v>-0.12</v>
      </c>
      <c r="AH71" s="204">
        <v>0</v>
      </c>
      <c r="AI71" s="204">
        <v>46.68</v>
      </c>
      <c r="AJ71" s="204">
        <v>0</v>
      </c>
      <c r="AK71" s="204">
        <v>-6.23</v>
      </c>
      <c r="AL71" s="204">
        <v>0</v>
      </c>
      <c r="AM71" s="204">
        <v>0</v>
      </c>
      <c r="AN71" s="204">
        <v>0</v>
      </c>
      <c r="AO71" s="204">
        <v>208.56</v>
      </c>
      <c r="AP71" s="204">
        <v>0</v>
      </c>
      <c r="AQ71" s="204">
        <v>0</v>
      </c>
      <c r="AR71" s="204">
        <v>0</v>
      </c>
      <c r="AS71" s="204">
        <v>0</v>
      </c>
      <c r="AT71" s="204">
        <v>0</v>
      </c>
      <c r="AU71" s="204">
        <v>0</v>
      </c>
      <c r="AV71" s="204">
        <v>0</v>
      </c>
      <c r="AW71" s="204">
        <v>0</v>
      </c>
      <c r="AX71" s="204">
        <v>0</v>
      </c>
      <c r="AY71" s="204">
        <v>0</v>
      </c>
    </row>
    <row r="72" spans="1:51">
      <c r="A72" t="s">
        <v>114</v>
      </c>
      <c r="B72" s="204">
        <v>0</v>
      </c>
      <c r="C72" s="204">
        <v>0</v>
      </c>
      <c r="D72" s="204">
        <v>18.22</v>
      </c>
      <c r="E72" s="204">
        <v>0</v>
      </c>
      <c r="F72" s="204">
        <v>0</v>
      </c>
      <c r="G72" s="204">
        <v>31.1</v>
      </c>
      <c r="H72" s="204">
        <v>0</v>
      </c>
      <c r="I72" s="204">
        <v>0</v>
      </c>
      <c r="J72" s="204">
        <v>39.71</v>
      </c>
      <c r="K72" s="204">
        <v>29.98</v>
      </c>
      <c r="L72" s="204">
        <v>0.24</v>
      </c>
      <c r="M72" s="204">
        <v>2.4700000000000002</v>
      </c>
      <c r="N72" s="204">
        <v>2.02</v>
      </c>
      <c r="O72" s="204">
        <v>1.43</v>
      </c>
      <c r="P72" s="204">
        <v>1.07</v>
      </c>
      <c r="Q72" s="204">
        <v>0.31</v>
      </c>
      <c r="R72" s="204">
        <v>0.72</v>
      </c>
      <c r="S72" s="204">
        <v>0.45</v>
      </c>
      <c r="T72" s="204">
        <v>0</v>
      </c>
      <c r="U72" s="204">
        <v>1.79</v>
      </c>
      <c r="V72" s="204">
        <v>0.35</v>
      </c>
      <c r="W72" s="204">
        <v>0.78</v>
      </c>
      <c r="X72" s="204">
        <v>1.69</v>
      </c>
      <c r="Y72" s="204">
        <v>0</v>
      </c>
      <c r="Z72" s="204">
        <v>4.74</v>
      </c>
      <c r="AA72" s="204">
        <v>1.54</v>
      </c>
      <c r="AB72" s="204">
        <v>0</v>
      </c>
      <c r="AC72" s="204">
        <v>19.32</v>
      </c>
      <c r="AD72" s="204">
        <v>0</v>
      </c>
      <c r="AE72" s="204">
        <v>0</v>
      </c>
      <c r="AF72" s="204">
        <v>0</v>
      </c>
      <c r="AG72" s="204">
        <v>-0.12</v>
      </c>
      <c r="AH72" s="204">
        <v>0</v>
      </c>
      <c r="AI72" s="204">
        <v>46.68</v>
      </c>
      <c r="AJ72" s="204">
        <v>0</v>
      </c>
      <c r="AK72" s="204">
        <v>-6.23</v>
      </c>
      <c r="AL72" s="204">
        <v>0</v>
      </c>
      <c r="AM72" s="204">
        <v>0</v>
      </c>
      <c r="AN72" s="204">
        <v>0</v>
      </c>
      <c r="AO72" s="204">
        <v>208.56</v>
      </c>
      <c r="AP72" s="204">
        <v>0</v>
      </c>
      <c r="AQ72" s="204">
        <v>0</v>
      </c>
      <c r="AR72" s="204">
        <v>0</v>
      </c>
      <c r="AS72" s="204">
        <v>0</v>
      </c>
      <c r="AT72" s="204">
        <v>0</v>
      </c>
      <c r="AU72" s="204">
        <v>0</v>
      </c>
      <c r="AV72" s="204">
        <v>0</v>
      </c>
      <c r="AW72" s="204">
        <v>0</v>
      </c>
      <c r="AX72" s="204">
        <v>0</v>
      </c>
      <c r="AY72" s="204">
        <v>0</v>
      </c>
    </row>
    <row r="73" spans="1:51">
      <c r="A73" t="s">
        <v>115</v>
      </c>
      <c r="B73" s="204">
        <v>0</v>
      </c>
      <c r="C73" s="204">
        <v>0</v>
      </c>
      <c r="D73" s="204">
        <v>18.309999999999999</v>
      </c>
      <c r="E73" s="204">
        <v>0</v>
      </c>
      <c r="F73" s="204">
        <v>0</v>
      </c>
      <c r="G73" s="204">
        <v>31.1</v>
      </c>
      <c r="H73" s="204">
        <v>0</v>
      </c>
      <c r="I73" s="204">
        <v>0</v>
      </c>
      <c r="J73" s="204">
        <v>39.71</v>
      </c>
      <c r="K73" s="204">
        <v>26.49</v>
      </c>
      <c r="L73" s="204">
        <v>0.24</v>
      </c>
      <c r="M73" s="204">
        <v>2.4700000000000002</v>
      </c>
      <c r="N73" s="204">
        <v>2.02</v>
      </c>
      <c r="O73" s="204">
        <v>1.43</v>
      </c>
      <c r="P73" s="204">
        <v>1.07</v>
      </c>
      <c r="Q73" s="204">
        <v>0.31</v>
      </c>
      <c r="R73" s="204">
        <v>0.72</v>
      </c>
      <c r="S73" s="204">
        <v>0.45</v>
      </c>
      <c r="T73" s="204">
        <v>0</v>
      </c>
      <c r="U73" s="204">
        <v>1.79</v>
      </c>
      <c r="V73" s="204">
        <v>0.35</v>
      </c>
      <c r="W73" s="204">
        <v>0.78</v>
      </c>
      <c r="X73" s="204">
        <v>1.69</v>
      </c>
      <c r="Y73" s="204">
        <v>0</v>
      </c>
      <c r="Z73" s="204">
        <v>4.74</v>
      </c>
      <c r="AA73" s="204">
        <v>1.54</v>
      </c>
      <c r="AB73" s="204">
        <v>0</v>
      </c>
      <c r="AC73" s="204">
        <v>19.32</v>
      </c>
      <c r="AD73" s="204">
        <v>0</v>
      </c>
      <c r="AE73" s="204">
        <v>0</v>
      </c>
      <c r="AF73" s="204">
        <v>0</v>
      </c>
      <c r="AG73" s="204">
        <v>-0.12</v>
      </c>
      <c r="AH73" s="204">
        <v>0</v>
      </c>
      <c r="AI73" s="204">
        <v>46.68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 s="204">
        <v>208.56</v>
      </c>
      <c r="AP73" s="204">
        <v>0</v>
      </c>
      <c r="AQ73" s="204">
        <v>0</v>
      </c>
      <c r="AR73" s="204">
        <v>0</v>
      </c>
      <c r="AS73" s="204">
        <v>0</v>
      </c>
      <c r="AT73" s="204">
        <v>0</v>
      </c>
      <c r="AU73" s="204">
        <v>0</v>
      </c>
      <c r="AV73" s="204">
        <v>0</v>
      </c>
      <c r="AW73" s="204">
        <v>0</v>
      </c>
      <c r="AX73" s="204">
        <v>0</v>
      </c>
      <c r="AY73" s="204">
        <v>0</v>
      </c>
    </row>
    <row r="74" spans="1:51">
      <c r="A74" t="s">
        <v>116</v>
      </c>
      <c r="B74" s="204">
        <v>0</v>
      </c>
      <c r="C74" s="204">
        <v>0</v>
      </c>
      <c r="D74" s="204">
        <v>18.399999999999999</v>
      </c>
      <c r="E74" s="204">
        <v>0</v>
      </c>
      <c r="F74" s="204">
        <v>0</v>
      </c>
      <c r="G74" s="204">
        <v>31.1</v>
      </c>
      <c r="H74" s="204">
        <v>0</v>
      </c>
      <c r="I74" s="204">
        <v>0</v>
      </c>
      <c r="J74" s="204">
        <v>39.71</v>
      </c>
      <c r="K74" s="204">
        <v>19.760000000000002</v>
      </c>
      <c r="L74" s="204">
        <v>0.24</v>
      </c>
      <c r="M74" s="204">
        <v>2.4700000000000002</v>
      </c>
      <c r="N74" s="204">
        <v>2.02</v>
      </c>
      <c r="O74" s="204">
        <v>1.43</v>
      </c>
      <c r="P74" s="204">
        <v>1.07</v>
      </c>
      <c r="Q74" s="204">
        <v>0.31</v>
      </c>
      <c r="R74" s="204">
        <v>0.72</v>
      </c>
      <c r="S74" s="204">
        <v>0.45</v>
      </c>
      <c r="T74" s="204">
        <v>0</v>
      </c>
      <c r="U74" s="204">
        <v>1.79</v>
      </c>
      <c r="V74" s="204">
        <v>0.35</v>
      </c>
      <c r="W74" s="204">
        <v>0.78</v>
      </c>
      <c r="X74" s="204">
        <v>1.69</v>
      </c>
      <c r="Y74" s="204">
        <v>0</v>
      </c>
      <c r="Z74" s="204">
        <v>4.74</v>
      </c>
      <c r="AA74" s="204">
        <v>1.54</v>
      </c>
      <c r="AB74" s="204">
        <v>0</v>
      </c>
      <c r="AC74" s="204">
        <v>19.32</v>
      </c>
      <c r="AD74" s="204">
        <v>0</v>
      </c>
      <c r="AE74" s="204">
        <v>0</v>
      </c>
      <c r="AF74" s="204">
        <v>0</v>
      </c>
      <c r="AG74" s="204">
        <v>-0.12</v>
      </c>
      <c r="AH74" s="204">
        <v>0</v>
      </c>
      <c r="AI74" s="204">
        <v>46.68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 s="204">
        <v>208.56</v>
      </c>
      <c r="AP74" s="204">
        <v>0</v>
      </c>
      <c r="AQ74" s="204">
        <v>0</v>
      </c>
      <c r="AR74" s="204">
        <v>0</v>
      </c>
      <c r="AS74" s="204">
        <v>0</v>
      </c>
      <c r="AT74" s="204">
        <v>0</v>
      </c>
      <c r="AU74" s="204">
        <v>0</v>
      </c>
      <c r="AV74" s="204">
        <v>0</v>
      </c>
      <c r="AW74" s="204">
        <v>0</v>
      </c>
      <c r="AX74" s="204">
        <v>0</v>
      </c>
      <c r="AY74" s="204">
        <v>0</v>
      </c>
    </row>
    <row r="75" spans="1:51">
      <c r="A75" t="s">
        <v>117</v>
      </c>
      <c r="B75" s="204">
        <v>0</v>
      </c>
      <c r="C75" s="204">
        <v>0</v>
      </c>
      <c r="D75" s="204">
        <v>18.45</v>
      </c>
      <c r="E75" s="204">
        <v>0</v>
      </c>
      <c r="F75" s="204">
        <v>0</v>
      </c>
      <c r="G75" s="204">
        <v>31.1</v>
      </c>
      <c r="H75" s="204">
        <v>0</v>
      </c>
      <c r="I75" s="204">
        <v>0</v>
      </c>
      <c r="J75" s="204">
        <v>39.71</v>
      </c>
      <c r="K75" s="204">
        <v>19.760000000000002</v>
      </c>
      <c r="L75" s="204">
        <v>0.24</v>
      </c>
      <c r="M75" s="204">
        <v>2.4700000000000002</v>
      </c>
      <c r="N75" s="204">
        <v>2.02</v>
      </c>
      <c r="O75" s="204">
        <v>1.43</v>
      </c>
      <c r="P75" s="204">
        <v>1.07</v>
      </c>
      <c r="Q75" s="204">
        <v>0.31</v>
      </c>
      <c r="R75" s="204">
        <v>0.72</v>
      </c>
      <c r="S75" s="204">
        <v>0.45</v>
      </c>
      <c r="T75" s="204">
        <v>0</v>
      </c>
      <c r="U75" s="204">
        <v>1.79</v>
      </c>
      <c r="V75" s="204">
        <v>0.35</v>
      </c>
      <c r="W75" s="204">
        <v>0.78</v>
      </c>
      <c r="X75" s="204">
        <v>1.69</v>
      </c>
      <c r="Y75" s="204">
        <v>0</v>
      </c>
      <c r="Z75" s="204">
        <v>4.74</v>
      </c>
      <c r="AA75" s="204">
        <v>1.54</v>
      </c>
      <c r="AB75" s="204">
        <v>0</v>
      </c>
      <c r="AC75" s="204">
        <v>0</v>
      </c>
      <c r="AD75" s="204">
        <v>12.46</v>
      </c>
      <c r="AE75" s="204">
        <v>0</v>
      </c>
      <c r="AF75" s="204">
        <v>0</v>
      </c>
      <c r="AG75" s="204">
        <v>-0.15</v>
      </c>
      <c r="AH75" s="204">
        <v>0</v>
      </c>
      <c r="AI75" s="204">
        <v>46.68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 s="204">
        <v>211.67</v>
      </c>
      <c r="AP75" s="204">
        <v>0</v>
      </c>
      <c r="AQ75" s="204">
        <v>0</v>
      </c>
      <c r="AR75" s="204">
        <v>0</v>
      </c>
      <c r="AS75" s="204">
        <v>0</v>
      </c>
      <c r="AT75" s="204">
        <v>0</v>
      </c>
      <c r="AU75" s="204">
        <v>0</v>
      </c>
      <c r="AV75" s="204">
        <v>0</v>
      </c>
      <c r="AW75" s="204">
        <v>0</v>
      </c>
      <c r="AX75" s="204">
        <v>0</v>
      </c>
      <c r="AY75" s="204">
        <v>0</v>
      </c>
    </row>
    <row r="76" spans="1:51">
      <c r="A76" t="s">
        <v>118</v>
      </c>
      <c r="B76" s="204">
        <v>0</v>
      </c>
      <c r="C76" s="204">
        <v>0</v>
      </c>
      <c r="D76" s="204">
        <v>18.59</v>
      </c>
      <c r="E76" s="204">
        <v>0</v>
      </c>
      <c r="F76" s="204">
        <v>0</v>
      </c>
      <c r="G76" s="204">
        <v>31.1</v>
      </c>
      <c r="H76" s="204">
        <v>0</v>
      </c>
      <c r="I76" s="204">
        <v>0</v>
      </c>
      <c r="J76" s="204">
        <v>39.71</v>
      </c>
      <c r="K76" s="204">
        <v>19.760000000000002</v>
      </c>
      <c r="L76" s="204">
        <v>0.24</v>
      </c>
      <c r="M76" s="204">
        <v>2.4700000000000002</v>
      </c>
      <c r="N76" s="204">
        <v>2.02</v>
      </c>
      <c r="O76" s="204">
        <v>1.43</v>
      </c>
      <c r="P76" s="204">
        <v>1.07</v>
      </c>
      <c r="Q76" s="204">
        <v>0.31</v>
      </c>
      <c r="R76" s="204">
        <v>0.72</v>
      </c>
      <c r="S76" s="204">
        <v>0.45</v>
      </c>
      <c r="T76" s="204">
        <v>0</v>
      </c>
      <c r="U76" s="204">
        <v>1.79</v>
      </c>
      <c r="V76" s="204">
        <v>0.35</v>
      </c>
      <c r="W76" s="204">
        <v>0.78</v>
      </c>
      <c r="X76" s="204">
        <v>1.69</v>
      </c>
      <c r="Y76" s="204">
        <v>0</v>
      </c>
      <c r="Z76" s="204">
        <v>4.74</v>
      </c>
      <c r="AA76" s="204">
        <v>1.54</v>
      </c>
      <c r="AB76" s="204">
        <v>0</v>
      </c>
      <c r="AC76" s="204">
        <v>0</v>
      </c>
      <c r="AD76" s="204">
        <v>12.46</v>
      </c>
      <c r="AE76" s="204">
        <v>0</v>
      </c>
      <c r="AF76" s="204">
        <v>0</v>
      </c>
      <c r="AG76" s="204">
        <v>-0.15</v>
      </c>
      <c r="AH76" s="204">
        <v>0</v>
      </c>
      <c r="AI76" s="204">
        <v>46.68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 s="204">
        <v>211.67</v>
      </c>
      <c r="AP76" s="204">
        <v>0</v>
      </c>
      <c r="AQ76" s="204">
        <v>0</v>
      </c>
      <c r="AR76" s="204">
        <v>0</v>
      </c>
      <c r="AS76" s="204">
        <v>0</v>
      </c>
      <c r="AT76" s="204">
        <v>0</v>
      </c>
      <c r="AU76" s="204">
        <v>0</v>
      </c>
      <c r="AV76" s="204">
        <v>0</v>
      </c>
      <c r="AW76" s="204">
        <v>0</v>
      </c>
      <c r="AX76" s="204">
        <v>0</v>
      </c>
      <c r="AY76" s="204">
        <v>0</v>
      </c>
    </row>
    <row r="77" spans="1:51">
      <c r="A77" t="s">
        <v>119</v>
      </c>
      <c r="B77" s="204">
        <v>0</v>
      </c>
      <c r="C77" s="204">
        <v>0</v>
      </c>
      <c r="D77" s="204">
        <v>18.670000000000002</v>
      </c>
      <c r="E77" s="204">
        <v>0</v>
      </c>
      <c r="F77" s="204">
        <v>0</v>
      </c>
      <c r="G77" s="204">
        <v>31.1</v>
      </c>
      <c r="H77" s="204">
        <v>0</v>
      </c>
      <c r="I77" s="204">
        <v>0</v>
      </c>
      <c r="J77" s="204">
        <v>39.71</v>
      </c>
      <c r="K77" s="204">
        <v>19.760000000000002</v>
      </c>
      <c r="L77" s="204">
        <v>0.24</v>
      </c>
      <c r="M77" s="204">
        <v>2.4700000000000002</v>
      </c>
      <c r="N77" s="204">
        <v>2.02</v>
      </c>
      <c r="O77" s="204">
        <v>1.43</v>
      </c>
      <c r="P77" s="204">
        <v>1.07</v>
      </c>
      <c r="Q77" s="204">
        <v>0.31</v>
      </c>
      <c r="R77" s="204">
        <v>0.72</v>
      </c>
      <c r="S77" s="204">
        <v>0.45</v>
      </c>
      <c r="T77" s="204">
        <v>0</v>
      </c>
      <c r="U77" s="204">
        <v>1.79</v>
      </c>
      <c r="V77" s="204">
        <v>0.35</v>
      </c>
      <c r="W77" s="204">
        <v>0.78</v>
      </c>
      <c r="X77" s="204">
        <v>1.69</v>
      </c>
      <c r="Y77" s="204">
        <v>0</v>
      </c>
      <c r="Z77" s="204">
        <v>4.74</v>
      </c>
      <c r="AA77" s="204">
        <v>1.54</v>
      </c>
      <c r="AB77" s="204">
        <v>0</v>
      </c>
      <c r="AC77" s="204">
        <v>0</v>
      </c>
      <c r="AD77" s="204">
        <v>12.46</v>
      </c>
      <c r="AE77" s="204">
        <v>0</v>
      </c>
      <c r="AF77" s="204">
        <v>0</v>
      </c>
      <c r="AG77" s="204">
        <v>-0.15</v>
      </c>
      <c r="AH77" s="204">
        <v>0</v>
      </c>
      <c r="AI77" s="204">
        <v>46.68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 s="204">
        <v>211.67</v>
      </c>
      <c r="AP77" s="204">
        <v>0</v>
      </c>
      <c r="AQ77" s="204">
        <v>0</v>
      </c>
      <c r="AR77" s="204">
        <v>0</v>
      </c>
      <c r="AS77" s="204">
        <v>0</v>
      </c>
      <c r="AT77" s="204">
        <v>0</v>
      </c>
      <c r="AU77" s="204">
        <v>0</v>
      </c>
      <c r="AV77" s="204">
        <v>0</v>
      </c>
      <c r="AW77" s="204">
        <v>0</v>
      </c>
      <c r="AX77" s="204">
        <v>0</v>
      </c>
      <c r="AY77" s="204">
        <v>0</v>
      </c>
    </row>
    <row r="78" spans="1:51">
      <c r="A78" t="s">
        <v>120</v>
      </c>
      <c r="B78" s="204">
        <v>0</v>
      </c>
      <c r="C78" s="204">
        <v>0</v>
      </c>
      <c r="D78" s="204">
        <v>18.77</v>
      </c>
      <c r="E78" s="204">
        <v>0</v>
      </c>
      <c r="F78" s="204">
        <v>0</v>
      </c>
      <c r="G78" s="204">
        <v>31.1</v>
      </c>
      <c r="H78" s="204">
        <v>0</v>
      </c>
      <c r="I78" s="204">
        <v>0</v>
      </c>
      <c r="J78" s="204">
        <v>39.71</v>
      </c>
      <c r="K78" s="204">
        <v>19.760000000000002</v>
      </c>
      <c r="L78" s="204">
        <v>0.24</v>
      </c>
      <c r="M78" s="204">
        <v>2.4700000000000002</v>
      </c>
      <c r="N78" s="204">
        <v>2.02</v>
      </c>
      <c r="O78" s="204">
        <v>1.43</v>
      </c>
      <c r="P78" s="204">
        <v>1.07</v>
      </c>
      <c r="Q78" s="204">
        <v>0.31</v>
      </c>
      <c r="R78" s="204">
        <v>0.72</v>
      </c>
      <c r="S78" s="204">
        <v>0.45</v>
      </c>
      <c r="T78" s="204">
        <v>0</v>
      </c>
      <c r="U78" s="204">
        <v>1.79</v>
      </c>
      <c r="V78" s="204">
        <v>0.35</v>
      </c>
      <c r="W78" s="204">
        <v>0.78</v>
      </c>
      <c r="X78" s="204">
        <v>1.69</v>
      </c>
      <c r="Y78" s="204">
        <v>0</v>
      </c>
      <c r="Z78" s="204">
        <v>4.74</v>
      </c>
      <c r="AA78" s="204">
        <v>1.54</v>
      </c>
      <c r="AB78" s="204">
        <v>0</v>
      </c>
      <c r="AC78" s="204">
        <v>0</v>
      </c>
      <c r="AD78" s="204">
        <v>12.46</v>
      </c>
      <c r="AE78" s="204">
        <v>0</v>
      </c>
      <c r="AF78" s="204">
        <v>0</v>
      </c>
      <c r="AG78" s="204">
        <v>-0.15</v>
      </c>
      <c r="AH78" s="204">
        <v>0</v>
      </c>
      <c r="AI78" s="204">
        <v>46.68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 s="204">
        <v>211.67</v>
      </c>
      <c r="AP78" s="204">
        <v>0</v>
      </c>
      <c r="AQ78" s="204">
        <v>0</v>
      </c>
      <c r="AR78" s="204">
        <v>0</v>
      </c>
      <c r="AS78" s="204">
        <v>0</v>
      </c>
      <c r="AT78" s="204">
        <v>0</v>
      </c>
      <c r="AU78" s="204">
        <v>0</v>
      </c>
      <c r="AV78" s="204">
        <v>0</v>
      </c>
      <c r="AW78" s="204">
        <v>0</v>
      </c>
      <c r="AX78" s="204">
        <v>0</v>
      </c>
      <c r="AY78" s="204">
        <v>0</v>
      </c>
    </row>
    <row r="79" spans="1:51">
      <c r="A79" t="s">
        <v>121</v>
      </c>
      <c r="B79" s="204">
        <v>0</v>
      </c>
      <c r="C79" s="204">
        <v>0</v>
      </c>
      <c r="D79" s="204">
        <v>18.82</v>
      </c>
      <c r="E79" s="204">
        <v>0</v>
      </c>
      <c r="F79" s="204">
        <v>0</v>
      </c>
      <c r="G79" s="204">
        <v>31.1</v>
      </c>
      <c r="H79" s="204">
        <v>0</v>
      </c>
      <c r="I79" s="204">
        <v>0</v>
      </c>
      <c r="J79" s="204">
        <v>39.71</v>
      </c>
      <c r="K79" s="204">
        <v>19.760000000000002</v>
      </c>
      <c r="L79" s="204">
        <v>0.24</v>
      </c>
      <c r="M79" s="204">
        <v>2.4700000000000002</v>
      </c>
      <c r="N79" s="204">
        <v>2.02</v>
      </c>
      <c r="O79" s="204">
        <v>1.43</v>
      </c>
      <c r="P79" s="204">
        <v>1.07</v>
      </c>
      <c r="Q79" s="204">
        <v>0.31</v>
      </c>
      <c r="R79" s="204">
        <v>0.72</v>
      </c>
      <c r="S79" s="204">
        <v>0.45</v>
      </c>
      <c r="T79" s="204">
        <v>0</v>
      </c>
      <c r="U79" s="204">
        <v>1.79</v>
      </c>
      <c r="V79" s="204">
        <v>0.35</v>
      </c>
      <c r="W79" s="204">
        <v>0.78</v>
      </c>
      <c r="X79" s="204">
        <v>1.69</v>
      </c>
      <c r="Y79" s="204">
        <v>0</v>
      </c>
      <c r="Z79" s="204">
        <v>4.74</v>
      </c>
      <c r="AA79" s="204">
        <v>1.54</v>
      </c>
      <c r="AB79" s="204">
        <v>0</v>
      </c>
      <c r="AC79" s="204">
        <v>0</v>
      </c>
      <c r="AD79" s="204">
        <v>12.46</v>
      </c>
      <c r="AE79" s="204">
        <v>0</v>
      </c>
      <c r="AF79" s="204">
        <v>0</v>
      </c>
      <c r="AG79" s="204">
        <v>-0.15</v>
      </c>
      <c r="AH79" s="204">
        <v>0</v>
      </c>
      <c r="AI79" s="204">
        <v>46.68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 s="204">
        <v>211.67</v>
      </c>
      <c r="AP79" s="204">
        <v>0</v>
      </c>
      <c r="AQ79" s="204">
        <v>0</v>
      </c>
      <c r="AR79" s="204">
        <v>0</v>
      </c>
      <c r="AS79" s="204">
        <v>0</v>
      </c>
      <c r="AT79" s="204">
        <v>0</v>
      </c>
      <c r="AU79" s="204">
        <v>0</v>
      </c>
      <c r="AV79" s="204">
        <v>0</v>
      </c>
      <c r="AW79" s="204">
        <v>0</v>
      </c>
      <c r="AX79" s="204">
        <v>0</v>
      </c>
      <c r="AY79" s="204">
        <v>0</v>
      </c>
    </row>
    <row r="80" spans="1:51">
      <c r="A80" t="s">
        <v>122</v>
      </c>
      <c r="B80" s="204">
        <v>0</v>
      </c>
      <c r="C80" s="204">
        <v>0</v>
      </c>
      <c r="D80" s="204">
        <v>18.82</v>
      </c>
      <c r="E80" s="204">
        <v>0</v>
      </c>
      <c r="F80" s="204">
        <v>0</v>
      </c>
      <c r="G80" s="204">
        <v>31.1</v>
      </c>
      <c r="H80" s="204">
        <v>0</v>
      </c>
      <c r="I80" s="204">
        <v>0</v>
      </c>
      <c r="J80" s="204">
        <v>39.71</v>
      </c>
      <c r="K80" s="204">
        <v>19.760000000000002</v>
      </c>
      <c r="L80" s="204">
        <v>0.24</v>
      </c>
      <c r="M80" s="204">
        <v>2.4700000000000002</v>
      </c>
      <c r="N80" s="204">
        <v>2.02</v>
      </c>
      <c r="O80" s="204">
        <v>1.43</v>
      </c>
      <c r="P80" s="204">
        <v>1.07</v>
      </c>
      <c r="Q80" s="204">
        <v>0.31</v>
      </c>
      <c r="R80" s="204">
        <v>0.72</v>
      </c>
      <c r="S80" s="204">
        <v>0.45</v>
      </c>
      <c r="T80" s="204">
        <v>0</v>
      </c>
      <c r="U80" s="204">
        <v>1.79</v>
      </c>
      <c r="V80" s="204">
        <v>0.35</v>
      </c>
      <c r="W80" s="204">
        <v>0.78</v>
      </c>
      <c r="X80" s="204">
        <v>1.69</v>
      </c>
      <c r="Y80" s="204">
        <v>0</v>
      </c>
      <c r="Z80" s="204">
        <v>4.74</v>
      </c>
      <c r="AA80" s="204">
        <v>1.54</v>
      </c>
      <c r="AB80" s="204">
        <v>0</v>
      </c>
      <c r="AC80" s="204">
        <v>0</v>
      </c>
      <c r="AD80" s="204">
        <v>12.46</v>
      </c>
      <c r="AE80" s="204">
        <v>0</v>
      </c>
      <c r="AF80" s="204">
        <v>0</v>
      </c>
      <c r="AG80" s="204">
        <v>-0.15</v>
      </c>
      <c r="AH80" s="204">
        <v>0</v>
      </c>
      <c r="AI80" s="204">
        <v>46.68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 s="204">
        <v>211.67</v>
      </c>
      <c r="AP80" s="204">
        <v>0</v>
      </c>
      <c r="AQ80" s="204">
        <v>0</v>
      </c>
      <c r="AR80" s="204">
        <v>0</v>
      </c>
      <c r="AS80" s="204">
        <v>0</v>
      </c>
      <c r="AT80" s="204">
        <v>0</v>
      </c>
      <c r="AU80" s="204">
        <v>0</v>
      </c>
      <c r="AV80" s="204">
        <v>0</v>
      </c>
      <c r="AW80" s="204">
        <v>0</v>
      </c>
      <c r="AX80" s="204">
        <v>0</v>
      </c>
      <c r="AY80" s="204">
        <v>0</v>
      </c>
    </row>
    <row r="81" spans="1:51">
      <c r="A81" t="s">
        <v>123</v>
      </c>
      <c r="B81" s="204">
        <v>0</v>
      </c>
      <c r="C81" s="204">
        <v>0</v>
      </c>
      <c r="D81" s="204">
        <v>18.82</v>
      </c>
      <c r="E81" s="204">
        <v>0</v>
      </c>
      <c r="F81" s="204">
        <v>0</v>
      </c>
      <c r="G81" s="204">
        <v>31.1</v>
      </c>
      <c r="H81" s="204">
        <v>0</v>
      </c>
      <c r="I81" s="204">
        <v>0</v>
      </c>
      <c r="J81" s="204">
        <v>39.71</v>
      </c>
      <c r="K81" s="204">
        <v>19.760000000000002</v>
      </c>
      <c r="L81" s="204">
        <v>0.24</v>
      </c>
      <c r="M81" s="204">
        <v>2.4700000000000002</v>
      </c>
      <c r="N81" s="204">
        <v>2.02</v>
      </c>
      <c r="O81" s="204">
        <v>1.43</v>
      </c>
      <c r="P81" s="204">
        <v>1.07</v>
      </c>
      <c r="Q81" s="204">
        <v>0.31</v>
      </c>
      <c r="R81" s="204">
        <v>0.72</v>
      </c>
      <c r="S81" s="204">
        <v>0.45</v>
      </c>
      <c r="T81" s="204">
        <v>0</v>
      </c>
      <c r="U81" s="204">
        <v>1.79</v>
      </c>
      <c r="V81" s="204">
        <v>0.35</v>
      </c>
      <c r="W81" s="204">
        <v>0.78</v>
      </c>
      <c r="X81" s="204">
        <v>1.69</v>
      </c>
      <c r="Y81" s="204">
        <v>0</v>
      </c>
      <c r="Z81" s="204">
        <v>4.74</v>
      </c>
      <c r="AA81" s="204">
        <v>1.54</v>
      </c>
      <c r="AB81" s="204">
        <v>0</v>
      </c>
      <c r="AC81" s="204">
        <v>0</v>
      </c>
      <c r="AD81" s="204">
        <v>12.46</v>
      </c>
      <c r="AE81" s="204">
        <v>0</v>
      </c>
      <c r="AF81" s="204">
        <v>0</v>
      </c>
      <c r="AG81" s="204">
        <v>-0.15</v>
      </c>
      <c r="AH81" s="204">
        <v>0</v>
      </c>
      <c r="AI81" s="204">
        <v>46.68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 s="204">
        <v>211.67</v>
      </c>
      <c r="AP81" s="204">
        <v>0</v>
      </c>
      <c r="AQ81" s="204">
        <v>0</v>
      </c>
      <c r="AR81" s="204">
        <v>0</v>
      </c>
      <c r="AS81" s="204">
        <v>0</v>
      </c>
      <c r="AT81" s="204">
        <v>0</v>
      </c>
      <c r="AU81" s="204">
        <v>0</v>
      </c>
      <c r="AV81" s="204">
        <v>0</v>
      </c>
      <c r="AW81" s="204">
        <v>0</v>
      </c>
      <c r="AX81" s="204">
        <v>0</v>
      </c>
      <c r="AY81" s="204">
        <v>0</v>
      </c>
    </row>
    <row r="82" spans="1:51">
      <c r="A82" t="s">
        <v>124</v>
      </c>
      <c r="B82" s="204">
        <v>0</v>
      </c>
      <c r="C82" s="204">
        <v>0</v>
      </c>
      <c r="D82" s="204">
        <v>18.91</v>
      </c>
      <c r="E82" s="204">
        <v>0</v>
      </c>
      <c r="F82" s="204">
        <v>0</v>
      </c>
      <c r="G82" s="204">
        <v>31.1</v>
      </c>
      <c r="H82" s="204">
        <v>0</v>
      </c>
      <c r="I82" s="204">
        <v>0</v>
      </c>
      <c r="J82" s="204">
        <v>39.71</v>
      </c>
      <c r="K82" s="204">
        <v>19.760000000000002</v>
      </c>
      <c r="L82" s="204">
        <v>0.24</v>
      </c>
      <c r="M82" s="204">
        <v>2.4700000000000002</v>
      </c>
      <c r="N82" s="204">
        <v>2.02</v>
      </c>
      <c r="O82" s="204">
        <v>1.43</v>
      </c>
      <c r="P82" s="204">
        <v>1.07</v>
      </c>
      <c r="Q82" s="204">
        <v>0.31</v>
      </c>
      <c r="R82" s="204">
        <v>0.72</v>
      </c>
      <c r="S82" s="204">
        <v>0.45</v>
      </c>
      <c r="T82" s="204">
        <v>0</v>
      </c>
      <c r="U82" s="204">
        <v>1.79</v>
      </c>
      <c r="V82" s="204">
        <v>0.35</v>
      </c>
      <c r="W82" s="204">
        <v>0.78</v>
      </c>
      <c r="X82" s="204">
        <v>1.69</v>
      </c>
      <c r="Y82" s="204">
        <v>0</v>
      </c>
      <c r="Z82" s="204">
        <v>4.74</v>
      </c>
      <c r="AA82" s="204">
        <v>1.54</v>
      </c>
      <c r="AB82" s="204">
        <v>0</v>
      </c>
      <c r="AC82" s="204">
        <v>0</v>
      </c>
      <c r="AD82" s="204">
        <v>12.46</v>
      </c>
      <c r="AE82" s="204">
        <v>0</v>
      </c>
      <c r="AF82" s="204">
        <v>0</v>
      </c>
      <c r="AG82" s="204">
        <v>-0.15</v>
      </c>
      <c r="AH82" s="204">
        <v>0</v>
      </c>
      <c r="AI82" s="204">
        <v>46.68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 s="204">
        <v>211.67</v>
      </c>
      <c r="AP82" s="204">
        <v>0</v>
      </c>
      <c r="AQ82" s="204">
        <v>0</v>
      </c>
      <c r="AR82" s="204">
        <v>0</v>
      </c>
      <c r="AS82" s="204">
        <v>0</v>
      </c>
      <c r="AT82" s="204">
        <v>0</v>
      </c>
      <c r="AU82" s="204">
        <v>0</v>
      </c>
      <c r="AV82" s="204">
        <v>0</v>
      </c>
      <c r="AW82" s="204">
        <v>0</v>
      </c>
      <c r="AX82" s="204">
        <v>0</v>
      </c>
      <c r="AY82" s="204">
        <v>0</v>
      </c>
    </row>
    <row r="83" spans="1:51">
      <c r="A83" t="s">
        <v>125</v>
      </c>
      <c r="B83" s="204">
        <v>0</v>
      </c>
      <c r="C83" s="204">
        <v>0</v>
      </c>
      <c r="D83" s="204">
        <v>18.91</v>
      </c>
      <c r="E83" s="204">
        <v>0</v>
      </c>
      <c r="F83" s="204">
        <v>0</v>
      </c>
      <c r="G83" s="204">
        <v>31.1</v>
      </c>
      <c r="H83" s="204">
        <v>0</v>
      </c>
      <c r="I83" s="204">
        <v>0</v>
      </c>
      <c r="J83" s="204">
        <v>39.71</v>
      </c>
      <c r="K83" s="204">
        <v>19.760000000000002</v>
      </c>
      <c r="L83" s="204">
        <v>0.24</v>
      </c>
      <c r="M83" s="204">
        <v>2.4700000000000002</v>
      </c>
      <c r="N83" s="204">
        <v>2.02</v>
      </c>
      <c r="O83" s="204">
        <v>1.43</v>
      </c>
      <c r="P83" s="204">
        <v>1.07</v>
      </c>
      <c r="Q83" s="204">
        <v>0.31</v>
      </c>
      <c r="R83" s="204">
        <v>0.72</v>
      </c>
      <c r="S83" s="204">
        <v>0.45</v>
      </c>
      <c r="T83" s="204">
        <v>0</v>
      </c>
      <c r="U83" s="204">
        <v>1.79</v>
      </c>
      <c r="V83" s="204">
        <v>0.35</v>
      </c>
      <c r="W83" s="204">
        <v>0.78</v>
      </c>
      <c r="X83" s="204">
        <v>1.69</v>
      </c>
      <c r="Y83" s="204">
        <v>0</v>
      </c>
      <c r="Z83" s="204">
        <v>4.74</v>
      </c>
      <c r="AA83" s="204">
        <v>1.54</v>
      </c>
      <c r="AB83" s="204">
        <v>0</v>
      </c>
      <c r="AC83" s="204">
        <v>0</v>
      </c>
      <c r="AD83" s="204">
        <v>12.46</v>
      </c>
      <c r="AE83" s="204">
        <v>0</v>
      </c>
      <c r="AF83" s="204">
        <v>0</v>
      </c>
      <c r="AG83" s="204">
        <v>-0.15</v>
      </c>
      <c r="AH83" s="204">
        <v>0</v>
      </c>
      <c r="AI83" s="204">
        <v>46.68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 s="204">
        <v>211.67</v>
      </c>
      <c r="AP83" s="204">
        <v>0</v>
      </c>
      <c r="AQ83" s="204">
        <v>0</v>
      </c>
      <c r="AR83" s="204">
        <v>0</v>
      </c>
      <c r="AS83" s="204">
        <v>0</v>
      </c>
      <c r="AT83" s="204">
        <v>0</v>
      </c>
      <c r="AU83" s="204">
        <v>0</v>
      </c>
      <c r="AV83" s="204">
        <v>0</v>
      </c>
      <c r="AW83" s="204">
        <v>0</v>
      </c>
      <c r="AX83" s="204">
        <v>0</v>
      </c>
      <c r="AY83" s="204">
        <v>0</v>
      </c>
    </row>
    <row r="84" spans="1:51">
      <c r="A84" t="s">
        <v>126</v>
      </c>
      <c r="B84" s="204">
        <v>0</v>
      </c>
      <c r="C84" s="204">
        <v>0</v>
      </c>
      <c r="D84" s="204">
        <v>19</v>
      </c>
      <c r="E84" s="204">
        <v>0</v>
      </c>
      <c r="F84" s="204">
        <v>0</v>
      </c>
      <c r="G84" s="204">
        <v>31.1</v>
      </c>
      <c r="H84" s="204">
        <v>0</v>
      </c>
      <c r="I84" s="204">
        <v>0</v>
      </c>
      <c r="J84" s="204">
        <v>39.71</v>
      </c>
      <c r="K84" s="204">
        <v>19.760000000000002</v>
      </c>
      <c r="L84" s="204">
        <v>0.24</v>
      </c>
      <c r="M84" s="204">
        <v>2.4700000000000002</v>
      </c>
      <c r="N84" s="204">
        <v>2.02</v>
      </c>
      <c r="O84" s="204">
        <v>1.43</v>
      </c>
      <c r="P84" s="204">
        <v>1.07</v>
      </c>
      <c r="Q84" s="204">
        <v>0.31</v>
      </c>
      <c r="R84" s="204">
        <v>0.72</v>
      </c>
      <c r="S84" s="204">
        <v>0.45</v>
      </c>
      <c r="T84" s="204">
        <v>0</v>
      </c>
      <c r="U84" s="204">
        <v>1.79</v>
      </c>
      <c r="V84" s="204">
        <v>0.35</v>
      </c>
      <c r="W84" s="204">
        <v>0.78</v>
      </c>
      <c r="X84" s="204">
        <v>1.69</v>
      </c>
      <c r="Y84" s="204">
        <v>0</v>
      </c>
      <c r="Z84" s="204">
        <v>4.74</v>
      </c>
      <c r="AA84" s="204">
        <v>1.54</v>
      </c>
      <c r="AB84" s="204">
        <v>0</v>
      </c>
      <c r="AC84" s="204">
        <v>0</v>
      </c>
      <c r="AD84" s="204">
        <v>12.46</v>
      </c>
      <c r="AE84" s="204">
        <v>0</v>
      </c>
      <c r="AF84" s="204">
        <v>0</v>
      </c>
      <c r="AG84" s="204">
        <v>-0.15</v>
      </c>
      <c r="AH84" s="204">
        <v>0</v>
      </c>
      <c r="AI84" s="204">
        <v>46.68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 s="204">
        <v>211.67</v>
      </c>
      <c r="AP84" s="204">
        <v>0</v>
      </c>
      <c r="AQ84" s="204">
        <v>0</v>
      </c>
      <c r="AR84" s="204">
        <v>0</v>
      </c>
      <c r="AS84" s="204">
        <v>0</v>
      </c>
      <c r="AT84" s="204">
        <v>0</v>
      </c>
      <c r="AU84" s="204">
        <v>0</v>
      </c>
      <c r="AV84" s="204">
        <v>0</v>
      </c>
      <c r="AW84" s="204">
        <v>0</v>
      </c>
      <c r="AX84" s="204">
        <v>0</v>
      </c>
      <c r="AY84" s="204">
        <v>0</v>
      </c>
    </row>
    <row r="85" spans="1:51">
      <c r="A85" t="s">
        <v>127</v>
      </c>
      <c r="B85" s="204">
        <v>0</v>
      </c>
      <c r="C85" s="204">
        <v>0</v>
      </c>
      <c r="D85" s="204">
        <v>19.09</v>
      </c>
      <c r="E85" s="204">
        <v>0</v>
      </c>
      <c r="F85" s="204">
        <v>0</v>
      </c>
      <c r="G85" s="204">
        <v>31.1</v>
      </c>
      <c r="H85" s="204">
        <v>0</v>
      </c>
      <c r="I85" s="204">
        <v>0</v>
      </c>
      <c r="J85" s="204">
        <v>39.71</v>
      </c>
      <c r="K85" s="204">
        <v>19.760000000000002</v>
      </c>
      <c r="L85" s="204">
        <v>0.24</v>
      </c>
      <c r="M85" s="204">
        <v>2.4700000000000002</v>
      </c>
      <c r="N85" s="204">
        <v>2.02</v>
      </c>
      <c r="O85" s="204">
        <v>1.43</v>
      </c>
      <c r="P85" s="204">
        <v>1.07</v>
      </c>
      <c r="Q85" s="204">
        <v>0.31</v>
      </c>
      <c r="R85" s="204">
        <v>0.72</v>
      </c>
      <c r="S85" s="204">
        <v>0.45</v>
      </c>
      <c r="T85" s="204">
        <v>0</v>
      </c>
      <c r="U85" s="204">
        <v>1.79</v>
      </c>
      <c r="V85" s="204">
        <v>0.35</v>
      </c>
      <c r="W85" s="204">
        <v>0.78</v>
      </c>
      <c r="X85" s="204">
        <v>1.69</v>
      </c>
      <c r="Y85" s="204">
        <v>0</v>
      </c>
      <c r="Z85" s="204">
        <v>4.74</v>
      </c>
      <c r="AA85" s="204">
        <v>1.54</v>
      </c>
      <c r="AB85" s="204">
        <v>0</v>
      </c>
      <c r="AC85" s="204">
        <v>0</v>
      </c>
      <c r="AD85" s="204">
        <v>12.46</v>
      </c>
      <c r="AE85" s="204">
        <v>0</v>
      </c>
      <c r="AF85" s="204">
        <v>0</v>
      </c>
      <c r="AG85" s="204">
        <v>-0.15</v>
      </c>
      <c r="AH85" s="204">
        <v>0</v>
      </c>
      <c r="AI85" s="204">
        <v>46.68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 s="204">
        <v>211.67</v>
      </c>
      <c r="AP85" s="204">
        <v>0</v>
      </c>
      <c r="AQ85" s="204">
        <v>0</v>
      </c>
      <c r="AR85" s="204">
        <v>0</v>
      </c>
      <c r="AS85" s="204">
        <v>0</v>
      </c>
      <c r="AT85" s="204">
        <v>0</v>
      </c>
      <c r="AU85" s="204">
        <v>0</v>
      </c>
      <c r="AV85" s="204">
        <v>0</v>
      </c>
      <c r="AW85" s="204">
        <v>0</v>
      </c>
      <c r="AX85" s="204">
        <v>0</v>
      </c>
      <c r="AY85" s="204">
        <v>0</v>
      </c>
    </row>
    <row r="86" spans="1:51">
      <c r="A86" t="s">
        <v>128</v>
      </c>
      <c r="B86" s="204">
        <v>0</v>
      </c>
      <c r="C86" s="204">
        <v>0</v>
      </c>
      <c r="D86" s="204">
        <v>19</v>
      </c>
      <c r="E86" s="204">
        <v>0</v>
      </c>
      <c r="F86" s="204">
        <v>0</v>
      </c>
      <c r="G86" s="204">
        <v>31.1</v>
      </c>
      <c r="H86" s="204">
        <v>0</v>
      </c>
      <c r="I86" s="204">
        <v>0</v>
      </c>
      <c r="J86" s="204">
        <v>39.71</v>
      </c>
      <c r="K86" s="204">
        <v>10.63</v>
      </c>
      <c r="L86" s="204">
        <v>0.24</v>
      </c>
      <c r="M86" s="204">
        <v>2.4700000000000002</v>
      </c>
      <c r="N86" s="204">
        <v>2.02</v>
      </c>
      <c r="O86" s="204">
        <v>1.43</v>
      </c>
      <c r="P86" s="204">
        <v>1.07</v>
      </c>
      <c r="Q86" s="204">
        <v>0.31</v>
      </c>
      <c r="R86" s="204">
        <v>0.72</v>
      </c>
      <c r="S86" s="204">
        <v>0.45</v>
      </c>
      <c r="T86" s="204">
        <v>0</v>
      </c>
      <c r="U86" s="204">
        <v>1.79</v>
      </c>
      <c r="V86" s="204">
        <v>0.35</v>
      </c>
      <c r="W86" s="204">
        <v>0.78</v>
      </c>
      <c r="X86" s="204">
        <v>1.69</v>
      </c>
      <c r="Y86" s="204">
        <v>0</v>
      </c>
      <c r="Z86" s="204">
        <v>4.74</v>
      </c>
      <c r="AA86" s="204">
        <v>1.54</v>
      </c>
      <c r="AB86" s="204">
        <v>0</v>
      </c>
      <c r="AC86" s="204">
        <v>0</v>
      </c>
      <c r="AD86" s="204">
        <v>12.46</v>
      </c>
      <c r="AE86" s="204">
        <v>0</v>
      </c>
      <c r="AF86" s="204">
        <v>0</v>
      </c>
      <c r="AG86" s="204">
        <v>-0.15</v>
      </c>
      <c r="AH86" s="204">
        <v>0</v>
      </c>
      <c r="AI86" s="204">
        <v>46.68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 s="204">
        <v>211.67</v>
      </c>
      <c r="AP86" s="204">
        <v>0</v>
      </c>
      <c r="AQ86" s="204">
        <v>0</v>
      </c>
      <c r="AR86" s="204">
        <v>0</v>
      </c>
      <c r="AS86" s="204">
        <v>0</v>
      </c>
      <c r="AT86" s="204">
        <v>0</v>
      </c>
      <c r="AU86" s="204">
        <v>0</v>
      </c>
      <c r="AV86" s="204">
        <v>0</v>
      </c>
      <c r="AW86" s="204">
        <v>0</v>
      </c>
      <c r="AX86" s="204">
        <v>0</v>
      </c>
      <c r="AY86" s="204">
        <v>0</v>
      </c>
    </row>
    <row r="87" spans="1:51">
      <c r="A87" t="s">
        <v>129</v>
      </c>
      <c r="B87" s="204">
        <v>0</v>
      </c>
      <c r="C87" s="204">
        <v>0</v>
      </c>
      <c r="D87" s="204">
        <v>19</v>
      </c>
      <c r="E87" s="204">
        <v>0</v>
      </c>
      <c r="F87" s="204">
        <v>0</v>
      </c>
      <c r="G87" s="204">
        <v>31.1</v>
      </c>
      <c r="H87" s="204">
        <v>0</v>
      </c>
      <c r="I87" s="204">
        <v>0</v>
      </c>
      <c r="J87" s="204">
        <v>39.71</v>
      </c>
      <c r="K87" s="204">
        <v>19.77</v>
      </c>
      <c r="L87" s="204">
        <v>0</v>
      </c>
      <c r="M87" s="204">
        <v>2.4700000000000002</v>
      </c>
      <c r="N87" s="204">
        <v>2.02</v>
      </c>
      <c r="O87" s="204">
        <v>1.43</v>
      </c>
      <c r="P87" s="204">
        <v>1.07</v>
      </c>
      <c r="Q87" s="204">
        <v>0.31</v>
      </c>
      <c r="R87" s="204">
        <v>0.72</v>
      </c>
      <c r="S87" s="204">
        <v>0.45</v>
      </c>
      <c r="T87" s="204">
        <v>0</v>
      </c>
      <c r="U87" s="204">
        <v>1.79</v>
      </c>
      <c r="V87" s="204">
        <v>0.35</v>
      </c>
      <c r="W87" s="204">
        <v>0.78</v>
      </c>
      <c r="X87" s="204">
        <v>1.69</v>
      </c>
      <c r="Y87" s="204">
        <v>0</v>
      </c>
      <c r="Z87" s="204">
        <v>4.74</v>
      </c>
      <c r="AA87" s="204">
        <v>1.54</v>
      </c>
      <c r="AB87" s="204">
        <v>0</v>
      </c>
      <c r="AC87" s="204">
        <v>0</v>
      </c>
      <c r="AD87" s="204">
        <v>12.46</v>
      </c>
      <c r="AE87" s="204">
        <v>0</v>
      </c>
      <c r="AF87" s="204">
        <v>0</v>
      </c>
      <c r="AG87" s="204">
        <v>-0.15</v>
      </c>
      <c r="AH87" s="204">
        <v>0</v>
      </c>
      <c r="AI87" s="204">
        <v>46.68</v>
      </c>
      <c r="AJ87" s="204">
        <v>0</v>
      </c>
      <c r="AK87" s="204">
        <v>15.59</v>
      </c>
      <c r="AL87" s="204">
        <v>0</v>
      </c>
      <c r="AM87" s="204">
        <v>0</v>
      </c>
      <c r="AN87" s="204">
        <v>0</v>
      </c>
      <c r="AO87" s="204">
        <v>211.67</v>
      </c>
      <c r="AP87" s="204">
        <v>0</v>
      </c>
      <c r="AQ87" s="204">
        <v>0</v>
      </c>
      <c r="AR87" s="204">
        <v>0</v>
      </c>
      <c r="AS87" s="204">
        <v>0</v>
      </c>
      <c r="AT87" s="204">
        <v>0</v>
      </c>
      <c r="AU87" s="204">
        <v>0</v>
      </c>
      <c r="AV87" s="204">
        <v>0</v>
      </c>
      <c r="AW87" s="204">
        <v>0</v>
      </c>
      <c r="AX87" s="204">
        <v>0</v>
      </c>
      <c r="AY87" s="204">
        <v>0</v>
      </c>
    </row>
    <row r="88" spans="1:51">
      <c r="A88" t="s">
        <v>130</v>
      </c>
      <c r="B88" s="204">
        <v>0</v>
      </c>
      <c r="C88" s="204">
        <v>0</v>
      </c>
      <c r="D88" s="204">
        <v>19.09</v>
      </c>
      <c r="E88" s="204">
        <v>0</v>
      </c>
      <c r="F88" s="204">
        <v>0</v>
      </c>
      <c r="G88" s="204">
        <v>31.1</v>
      </c>
      <c r="H88" s="204">
        <v>0</v>
      </c>
      <c r="I88" s="204">
        <v>0</v>
      </c>
      <c r="J88" s="204">
        <v>39.71</v>
      </c>
      <c r="K88" s="204">
        <v>19.77</v>
      </c>
      <c r="L88" s="204">
        <v>0.1</v>
      </c>
      <c r="M88" s="204">
        <v>2.4700000000000002</v>
      </c>
      <c r="N88" s="204">
        <v>2.02</v>
      </c>
      <c r="O88" s="204">
        <v>1.43</v>
      </c>
      <c r="P88" s="204">
        <v>1.07</v>
      </c>
      <c r="Q88" s="204">
        <v>0.31</v>
      </c>
      <c r="R88" s="204">
        <v>0.72</v>
      </c>
      <c r="S88" s="204">
        <v>0.45</v>
      </c>
      <c r="T88" s="204">
        <v>0</v>
      </c>
      <c r="U88" s="204">
        <v>1.79</v>
      </c>
      <c r="V88" s="204">
        <v>0.35</v>
      </c>
      <c r="W88" s="204">
        <v>0.78</v>
      </c>
      <c r="X88" s="204">
        <v>1.69</v>
      </c>
      <c r="Y88" s="204">
        <v>0</v>
      </c>
      <c r="Z88" s="204">
        <v>4.74</v>
      </c>
      <c r="AA88" s="204">
        <v>1.54</v>
      </c>
      <c r="AB88" s="204">
        <v>0</v>
      </c>
      <c r="AC88" s="204">
        <v>0</v>
      </c>
      <c r="AD88" s="204">
        <v>12.46</v>
      </c>
      <c r="AE88" s="204">
        <v>0</v>
      </c>
      <c r="AF88" s="204">
        <v>0</v>
      </c>
      <c r="AG88" s="204">
        <v>-0.15</v>
      </c>
      <c r="AH88" s="204">
        <v>0</v>
      </c>
      <c r="AI88" s="204">
        <v>46.68</v>
      </c>
      <c r="AJ88" s="204">
        <v>0</v>
      </c>
      <c r="AK88" s="204">
        <v>15.59</v>
      </c>
      <c r="AL88" s="204">
        <v>0</v>
      </c>
      <c r="AM88" s="204">
        <v>0</v>
      </c>
      <c r="AN88" s="204">
        <v>0</v>
      </c>
      <c r="AO88" s="204">
        <v>211.67</v>
      </c>
      <c r="AP88" s="204">
        <v>0</v>
      </c>
      <c r="AQ88" s="204">
        <v>0</v>
      </c>
      <c r="AR88" s="204">
        <v>0</v>
      </c>
      <c r="AS88" s="204">
        <v>0</v>
      </c>
      <c r="AT88" s="204">
        <v>0</v>
      </c>
      <c r="AU88" s="204">
        <v>0</v>
      </c>
      <c r="AV88" s="204">
        <v>0</v>
      </c>
      <c r="AW88" s="204">
        <v>0</v>
      </c>
      <c r="AX88" s="204">
        <v>0</v>
      </c>
      <c r="AY88" s="204">
        <v>0</v>
      </c>
    </row>
    <row r="89" spans="1:51">
      <c r="A89" t="s">
        <v>131</v>
      </c>
      <c r="B89" s="204">
        <v>0</v>
      </c>
      <c r="C89" s="204">
        <v>0</v>
      </c>
      <c r="D89" s="204">
        <v>19.09</v>
      </c>
      <c r="E89" s="204">
        <v>0</v>
      </c>
      <c r="F89" s="204">
        <v>0</v>
      </c>
      <c r="G89" s="204">
        <v>31.1</v>
      </c>
      <c r="H89" s="204">
        <v>0</v>
      </c>
      <c r="I89" s="204">
        <v>0</v>
      </c>
      <c r="J89" s="204">
        <v>39.71</v>
      </c>
      <c r="K89" s="204">
        <v>96.3</v>
      </c>
      <c r="L89" s="204">
        <v>0.24</v>
      </c>
      <c r="M89" s="204">
        <v>2.4700000000000002</v>
      </c>
      <c r="N89" s="204">
        <v>2.02</v>
      </c>
      <c r="O89" s="204">
        <v>1.43</v>
      </c>
      <c r="P89" s="204">
        <v>1.07</v>
      </c>
      <c r="Q89" s="204">
        <v>0</v>
      </c>
      <c r="R89" s="204">
        <v>0.72</v>
      </c>
      <c r="S89" s="204">
        <v>0.45</v>
      </c>
      <c r="T89" s="204">
        <v>0</v>
      </c>
      <c r="U89" s="204">
        <v>1.79</v>
      </c>
      <c r="V89" s="204">
        <v>0.35</v>
      </c>
      <c r="W89" s="204">
        <v>0.78</v>
      </c>
      <c r="X89" s="204">
        <v>1.69</v>
      </c>
      <c r="Y89" s="204">
        <v>0</v>
      </c>
      <c r="Z89" s="204">
        <v>4.74</v>
      </c>
      <c r="AA89" s="204">
        <v>1.54</v>
      </c>
      <c r="AB89" s="204">
        <v>0</v>
      </c>
      <c r="AC89" s="204">
        <v>0</v>
      </c>
      <c r="AD89" s="204">
        <v>12.46</v>
      </c>
      <c r="AE89" s="204">
        <v>0</v>
      </c>
      <c r="AF89" s="204">
        <v>0</v>
      </c>
      <c r="AG89" s="204">
        <v>-0.15</v>
      </c>
      <c r="AH89" s="204">
        <v>0</v>
      </c>
      <c r="AI89" s="204">
        <v>46.68</v>
      </c>
      <c r="AJ89" s="204">
        <v>0</v>
      </c>
      <c r="AK89" s="204">
        <v>15.59</v>
      </c>
      <c r="AL89" s="204">
        <v>0</v>
      </c>
      <c r="AM89" s="204">
        <v>0</v>
      </c>
      <c r="AN89" s="204">
        <v>0</v>
      </c>
      <c r="AO89" s="204">
        <v>211.67</v>
      </c>
      <c r="AP89" s="204">
        <v>0</v>
      </c>
      <c r="AQ89" s="204">
        <v>0</v>
      </c>
      <c r="AR89" s="204">
        <v>0</v>
      </c>
      <c r="AS89" s="204">
        <v>0</v>
      </c>
      <c r="AT89" s="204">
        <v>0</v>
      </c>
      <c r="AU89" s="204">
        <v>0</v>
      </c>
      <c r="AV89" s="204">
        <v>0</v>
      </c>
      <c r="AW89" s="204">
        <v>0</v>
      </c>
      <c r="AX89" s="204">
        <v>0</v>
      </c>
      <c r="AY89" s="204">
        <v>0</v>
      </c>
    </row>
    <row r="90" spans="1:51">
      <c r="A90" t="s">
        <v>132</v>
      </c>
      <c r="B90" s="204">
        <v>0</v>
      </c>
      <c r="C90" s="204">
        <v>0</v>
      </c>
      <c r="D90" s="204">
        <v>19.09</v>
      </c>
      <c r="E90" s="204">
        <v>0</v>
      </c>
      <c r="F90" s="204">
        <v>0</v>
      </c>
      <c r="G90" s="204">
        <v>31.1</v>
      </c>
      <c r="H90" s="204">
        <v>0</v>
      </c>
      <c r="I90" s="204">
        <v>0</v>
      </c>
      <c r="J90" s="204">
        <v>39.71</v>
      </c>
      <c r="K90" s="204">
        <v>153.97999999999999</v>
      </c>
      <c r="L90" s="204">
        <v>0.24</v>
      </c>
      <c r="M90" s="204">
        <v>2.4700000000000002</v>
      </c>
      <c r="N90" s="204">
        <v>2.02</v>
      </c>
      <c r="O90" s="204">
        <v>1.43</v>
      </c>
      <c r="P90" s="204">
        <v>1.07</v>
      </c>
      <c r="Q90" s="204">
        <v>0</v>
      </c>
      <c r="R90" s="204">
        <v>0.72</v>
      </c>
      <c r="S90" s="204">
        <v>0.45</v>
      </c>
      <c r="T90" s="204">
        <v>0</v>
      </c>
      <c r="U90" s="204">
        <v>1.79</v>
      </c>
      <c r="V90" s="204">
        <v>0.35</v>
      </c>
      <c r="W90" s="204">
        <v>0.78</v>
      </c>
      <c r="X90" s="204">
        <v>1.69</v>
      </c>
      <c r="Y90" s="204">
        <v>0</v>
      </c>
      <c r="Z90" s="204">
        <v>4.74</v>
      </c>
      <c r="AA90" s="204">
        <v>1.54</v>
      </c>
      <c r="AB90" s="204">
        <v>0</v>
      </c>
      <c r="AC90" s="204">
        <v>0</v>
      </c>
      <c r="AD90" s="204">
        <v>12.46</v>
      </c>
      <c r="AE90" s="204">
        <v>0</v>
      </c>
      <c r="AF90" s="204">
        <v>0</v>
      </c>
      <c r="AG90" s="204">
        <v>-0.15</v>
      </c>
      <c r="AH90" s="204">
        <v>0</v>
      </c>
      <c r="AI90" s="204">
        <v>46.68</v>
      </c>
      <c r="AJ90" s="204">
        <v>0</v>
      </c>
      <c r="AK90" s="204">
        <v>15.59</v>
      </c>
      <c r="AL90" s="204">
        <v>0</v>
      </c>
      <c r="AM90" s="204">
        <v>0</v>
      </c>
      <c r="AN90" s="204">
        <v>0</v>
      </c>
      <c r="AO90" s="204">
        <v>211.67</v>
      </c>
      <c r="AP90" s="204">
        <v>0</v>
      </c>
      <c r="AQ90" s="204">
        <v>0</v>
      </c>
      <c r="AR90" s="204">
        <v>0</v>
      </c>
      <c r="AS90" s="204">
        <v>0</v>
      </c>
      <c r="AT90" s="204">
        <v>0</v>
      </c>
      <c r="AU90" s="204">
        <v>0</v>
      </c>
      <c r="AV90" s="204">
        <v>0</v>
      </c>
      <c r="AW90" s="204">
        <v>0</v>
      </c>
      <c r="AX90" s="204">
        <v>0</v>
      </c>
      <c r="AY90" s="204">
        <v>0</v>
      </c>
    </row>
    <row r="91" spans="1:51">
      <c r="A91" t="s">
        <v>133</v>
      </c>
      <c r="B91" s="204">
        <v>0</v>
      </c>
      <c r="C91" s="204">
        <v>0</v>
      </c>
      <c r="D91" s="204">
        <v>19.09</v>
      </c>
      <c r="E91" s="204">
        <v>0</v>
      </c>
      <c r="F91" s="204">
        <v>0</v>
      </c>
      <c r="G91" s="204">
        <v>31.1</v>
      </c>
      <c r="H91" s="204">
        <v>0</v>
      </c>
      <c r="I91" s="204">
        <v>0</v>
      </c>
      <c r="J91" s="204">
        <v>39.71</v>
      </c>
      <c r="K91" s="204">
        <v>211.65</v>
      </c>
      <c r="L91" s="204">
        <v>0.24</v>
      </c>
      <c r="M91" s="204">
        <v>2.4700000000000002</v>
      </c>
      <c r="N91" s="204">
        <v>2.02</v>
      </c>
      <c r="O91" s="204">
        <v>1.43</v>
      </c>
      <c r="P91" s="204">
        <v>1.07</v>
      </c>
      <c r="Q91" s="204">
        <v>0</v>
      </c>
      <c r="R91" s="204">
        <v>0.72</v>
      </c>
      <c r="S91" s="204">
        <v>0.38</v>
      </c>
      <c r="T91" s="204">
        <v>0</v>
      </c>
      <c r="U91" s="204">
        <v>1.79</v>
      </c>
      <c r="V91" s="204">
        <v>0.35</v>
      </c>
      <c r="W91" s="204">
        <v>0.78</v>
      </c>
      <c r="X91" s="204">
        <v>1.69</v>
      </c>
      <c r="Y91" s="204">
        <v>0</v>
      </c>
      <c r="Z91" s="204">
        <v>4.75</v>
      </c>
      <c r="AA91" s="204">
        <v>1.53</v>
      </c>
      <c r="AB91" s="204">
        <v>0</v>
      </c>
      <c r="AC91" s="204">
        <v>0</v>
      </c>
      <c r="AD91" s="204">
        <v>12.46</v>
      </c>
      <c r="AE91" s="204">
        <v>0</v>
      </c>
      <c r="AF91" s="204">
        <v>0</v>
      </c>
      <c r="AG91" s="204">
        <v>-0.15</v>
      </c>
      <c r="AH91" s="204">
        <v>0</v>
      </c>
      <c r="AI91" s="204">
        <v>46.68</v>
      </c>
      <c r="AJ91" s="204">
        <v>0</v>
      </c>
      <c r="AK91" s="204">
        <v>15.59</v>
      </c>
      <c r="AL91" s="204">
        <v>0</v>
      </c>
      <c r="AM91" s="204">
        <v>0</v>
      </c>
      <c r="AN91" s="204">
        <v>0</v>
      </c>
      <c r="AO91" s="204">
        <v>211.67</v>
      </c>
      <c r="AP91" s="204">
        <v>0</v>
      </c>
      <c r="AQ91" s="204">
        <v>0</v>
      </c>
      <c r="AR91" s="204">
        <v>0</v>
      </c>
      <c r="AS91" s="204">
        <v>0</v>
      </c>
      <c r="AT91" s="204">
        <v>0</v>
      </c>
      <c r="AU91" s="204">
        <v>0</v>
      </c>
      <c r="AV91" s="204">
        <v>0</v>
      </c>
      <c r="AW91" s="204">
        <v>0</v>
      </c>
      <c r="AX91" s="204">
        <v>0</v>
      </c>
      <c r="AY91" s="204">
        <v>0</v>
      </c>
    </row>
    <row r="92" spans="1:51">
      <c r="A92" t="s">
        <v>134</v>
      </c>
      <c r="B92" s="204">
        <v>0</v>
      </c>
      <c r="C92" s="204">
        <v>0</v>
      </c>
      <c r="D92" s="204">
        <v>19.14</v>
      </c>
      <c r="E92" s="204">
        <v>0</v>
      </c>
      <c r="F92" s="204">
        <v>0</v>
      </c>
      <c r="G92" s="204">
        <v>31.1</v>
      </c>
      <c r="H92" s="204">
        <v>0</v>
      </c>
      <c r="I92" s="204">
        <v>0</v>
      </c>
      <c r="J92" s="204">
        <v>39.71</v>
      </c>
      <c r="K92" s="204">
        <v>250.1</v>
      </c>
      <c r="L92" s="204">
        <v>0.24</v>
      </c>
      <c r="M92" s="204">
        <v>2.4700000000000002</v>
      </c>
      <c r="N92" s="204">
        <v>2.02</v>
      </c>
      <c r="O92" s="204">
        <v>1.43</v>
      </c>
      <c r="P92" s="204">
        <v>1.07</v>
      </c>
      <c r="Q92" s="204">
        <v>0</v>
      </c>
      <c r="R92" s="204">
        <v>0.72</v>
      </c>
      <c r="S92" s="204">
        <v>0.45</v>
      </c>
      <c r="T92" s="204">
        <v>0</v>
      </c>
      <c r="U92" s="204">
        <v>1.79</v>
      </c>
      <c r="V92" s="204">
        <v>0.35</v>
      </c>
      <c r="W92" s="204">
        <v>0.78</v>
      </c>
      <c r="X92" s="204">
        <v>1.69</v>
      </c>
      <c r="Y92" s="204">
        <v>0</v>
      </c>
      <c r="Z92" s="204">
        <v>4.75</v>
      </c>
      <c r="AA92" s="204">
        <v>1.53</v>
      </c>
      <c r="AB92" s="204">
        <v>0</v>
      </c>
      <c r="AC92" s="204">
        <v>0</v>
      </c>
      <c r="AD92" s="204">
        <v>12.46</v>
      </c>
      <c r="AE92" s="204">
        <v>0</v>
      </c>
      <c r="AF92" s="204">
        <v>0</v>
      </c>
      <c r="AG92" s="204">
        <v>-0.15</v>
      </c>
      <c r="AH92" s="204">
        <v>0</v>
      </c>
      <c r="AI92" s="204">
        <v>46.68</v>
      </c>
      <c r="AJ92" s="204">
        <v>0</v>
      </c>
      <c r="AK92" s="204">
        <v>15.59</v>
      </c>
      <c r="AL92" s="204">
        <v>0</v>
      </c>
      <c r="AM92" s="204">
        <v>0</v>
      </c>
      <c r="AN92" s="204">
        <v>0</v>
      </c>
      <c r="AO92" s="204">
        <v>211.67</v>
      </c>
      <c r="AP92" s="204">
        <v>0</v>
      </c>
      <c r="AQ92" s="204">
        <v>0</v>
      </c>
      <c r="AR92" s="204">
        <v>0</v>
      </c>
      <c r="AS92" s="204">
        <v>0</v>
      </c>
      <c r="AT92" s="204">
        <v>0</v>
      </c>
      <c r="AU92" s="204">
        <v>0</v>
      </c>
      <c r="AV92" s="204">
        <v>0</v>
      </c>
      <c r="AW92" s="204">
        <v>0</v>
      </c>
      <c r="AX92" s="204">
        <v>0</v>
      </c>
      <c r="AY92" s="204">
        <v>0</v>
      </c>
    </row>
    <row r="93" spans="1:51">
      <c r="A93" t="s">
        <v>135</v>
      </c>
      <c r="B93" s="204">
        <v>0</v>
      </c>
      <c r="C93" s="204">
        <v>0</v>
      </c>
      <c r="D93" s="204">
        <v>19.14</v>
      </c>
      <c r="E93" s="204">
        <v>0</v>
      </c>
      <c r="F93" s="204">
        <v>0</v>
      </c>
      <c r="G93" s="204">
        <v>31.1</v>
      </c>
      <c r="H93" s="204">
        <v>0</v>
      </c>
      <c r="I93" s="204">
        <v>0</v>
      </c>
      <c r="J93" s="204">
        <v>39.71</v>
      </c>
      <c r="K93" s="204">
        <v>269.32</v>
      </c>
      <c r="L93" s="204">
        <v>0.24</v>
      </c>
      <c r="M93" s="204">
        <v>2.4700000000000002</v>
      </c>
      <c r="N93" s="204">
        <v>2.02</v>
      </c>
      <c r="O93" s="204">
        <v>1.43</v>
      </c>
      <c r="P93" s="204">
        <v>1.07</v>
      </c>
      <c r="Q93" s="204">
        <v>0</v>
      </c>
      <c r="R93" s="204">
        <v>0.72</v>
      </c>
      <c r="S93" s="204">
        <v>0.45</v>
      </c>
      <c r="T93" s="204">
        <v>0</v>
      </c>
      <c r="U93" s="204">
        <v>1.79</v>
      </c>
      <c r="V93" s="204">
        <v>0.35</v>
      </c>
      <c r="W93" s="204">
        <v>0.78</v>
      </c>
      <c r="X93" s="204">
        <v>1.69</v>
      </c>
      <c r="Y93" s="204">
        <v>0</v>
      </c>
      <c r="Z93" s="204">
        <v>4.75</v>
      </c>
      <c r="AA93" s="204">
        <v>1.53</v>
      </c>
      <c r="AB93" s="204">
        <v>0</v>
      </c>
      <c r="AC93" s="204">
        <v>0</v>
      </c>
      <c r="AD93" s="204">
        <v>12.46</v>
      </c>
      <c r="AE93" s="204">
        <v>0</v>
      </c>
      <c r="AF93" s="204">
        <v>0</v>
      </c>
      <c r="AG93" s="204">
        <v>-0.13</v>
      </c>
      <c r="AH93" s="204">
        <v>0</v>
      </c>
      <c r="AI93" s="204">
        <v>46.68</v>
      </c>
      <c r="AJ93" s="204">
        <v>0</v>
      </c>
      <c r="AK93" s="204">
        <v>15.59</v>
      </c>
      <c r="AL93" s="204">
        <v>0</v>
      </c>
      <c r="AM93" s="204">
        <v>0</v>
      </c>
      <c r="AN93" s="204">
        <v>0</v>
      </c>
      <c r="AO93" s="204">
        <v>211.67</v>
      </c>
      <c r="AP93" s="204">
        <v>0</v>
      </c>
      <c r="AQ93" s="204">
        <v>0</v>
      </c>
      <c r="AR93" s="204">
        <v>0</v>
      </c>
      <c r="AS93" s="204">
        <v>0</v>
      </c>
      <c r="AT93" s="204">
        <v>0</v>
      </c>
      <c r="AU93" s="204">
        <v>0</v>
      </c>
      <c r="AV93" s="204">
        <v>0</v>
      </c>
      <c r="AW93" s="204">
        <v>0</v>
      </c>
      <c r="AX93" s="204">
        <v>0</v>
      </c>
      <c r="AY93" s="204">
        <v>0</v>
      </c>
    </row>
    <row r="94" spans="1:51">
      <c r="A94" t="s">
        <v>136</v>
      </c>
      <c r="B94" s="204">
        <v>0</v>
      </c>
      <c r="C94" s="204">
        <v>0</v>
      </c>
      <c r="D94" s="204">
        <v>19.14</v>
      </c>
      <c r="E94" s="204">
        <v>0</v>
      </c>
      <c r="F94" s="204">
        <v>0</v>
      </c>
      <c r="G94" s="204">
        <v>31.1</v>
      </c>
      <c r="H94" s="204">
        <v>0</v>
      </c>
      <c r="I94" s="204">
        <v>0</v>
      </c>
      <c r="J94" s="204">
        <v>39.71</v>
      </c>
      <c r="K94" s="204">
        <v>288.54000000000002</v>
      </c>
      <c r="L94" s="204">
        <v>0.24</v>
      </c>
      <c r="M94" s="204">
        <v>2.4700000000000002</v>
      </c>
      <c r="N94" s="204">
        <v>2.02</v>
      </c>
      <c r="O94" s="204">
        <v>1.43</v>
      </c>
      <c r="P94" s="204">
        <v>1.07</v>
      </c>
      <c r="Q94" s="204">
        <v>0</v>
      </c>
      <c r="R94" s="204">
        <v>0.72</v>
      </c>
      <c r="S94" s="204">
        <v>0.45</v>
      </c>
      <c r="T94" s="204">
        <v>0</v>
      </c>
      <c r="U94" s="204">
        <v>1.79</v>
      </c>
      <c r="V94" s="204">
        <v>0.35</v>
      </c>
      <c r="W94" s="204">
        <v>0.78</v>
      </c>
      <c r="X94" s="204">
        <v>1.69</v>
      </c>
      <c r="Y94" s="204">
        <v>0</v>
      </c>
      <c r="Z94" s="204">
        <v>4.75</v>
      </c>
      <c r="AA94" s="204">
        <v>1.53</v>
      </c>
      <c r="AB94" s="204">
        <v>0</v>
      </c>
      <c r="AC94" s="204">
        <v>0</v>
      </c>
      <c r="AD94" s="204">
        <v>12.46</v>
      </c>
      <c r="AE94" s="204">
        <v>0</v>
      </c>
      <c r="AF94" s="204">
        <v>0</v>
      </c>
      <c r="AG94" s="204">
        <v>-0.13</v>
      </c>
      <c r="AH94" s="204">
        <v>0</v>
      </c>
      <c r="AI94" s="204">
        <v>46.68</v>
      </c>
      <c r="AJ94" s="204">
        <v>0</v>
      </c>
      <c r="AK94" s="204">
        <v>15.59</v>
      </c>
      <c r="AL94" s="204">
        <v>0</v>
      </c>
      <c r="AM94" s="204">
        <v>0</v>
      </c>
      <c r="AN94" s="204">
        <v>0</v>
      </c>
      <c r="AO94" s="204">
        <v>211.67</v>
      </c>
      <c r="AP94" s="204">
        <v>0</v>
      </c>
      <c r="AQ94" s="204">
        <v>0</v>
      </c>
      <c r="AR94" s="204">
        <v>0</v>
      </c>
      <c r="AS94" s="204">
        <v>0</v>
      </c>
      <c r="AT94" s="204">
        <v>0</v>
      </c>
      <c r="AU94" s="204">
        <v>0</v>
      </c>
      <c r="AV94" s="204">
        <v>0</v>
      </c>
      <c r="AW94" s="204">
        <v>0</v>
      </c>
      <c r="AX94" s="204">
        <v>0</v>
      </c>
      <c r="AY94" s="204">
        <v>0</v>
      </c>
    </row>
    <row r="95" spans="1:51">
      <c r="A95" t="s">
        <v>137</v>
      </c>
      <c r="B95" s="204">
        <v>0</v>
      </c>
      <c r="C95" s="204">
        <v>0</v>
      </c>
      <c r="D95" s="204">
        <v>19.14</v>
      </c>
      <c r="E95" s="204">
        <v>0</v>
      </c>
      <c r="F95" s="204">
        <v>0</v>
      </c>
      <c r="G95" s="204">
        <v>31.1</v>
      </c>
      <c r="H95" s="204">
        <v>0</v>
      </c>
      <c r="I95" s="204">
        <v>0</v>
      </c>
      <c r="J95" s="204">
        <v>39.71</v>
      </c>
      <c r="K95" s="204">
        <v>317.27999999999997</v>
      </c>
      <c r="L95" s="204">
        <v>0.24</v>
      </c>
      <c r="M95" s="204">
        <v>2.4700000000000002</v>
      </c>
      <c r="N95" s="204">
        <v>2.02</v>
      </c>
      <c r="O95" s="204">
        <v>1.43</v>
      </c>
      <c r="P95" s="204">
        <v>1.07</v>
      </c>
      <c r="Q95" s="204">
        <v>0</v>
      </c>
      <c r="R95" s="204">
        <v>0.72</v>
      </c>
      <c r="S95" s="204">
        <v>0.45</v>
      </c>
      <c r="T95" s="204">
        <v>0</v>
      </c>
      <c r="U95" s="204">
        <v>1.79</v>
      </c>
      <c r="V95" s="204">
        <v>0.24</v>
      </c>
      <c r="W95" s="204">
        <v>0.73</v>
      </c>
      <c r="X95" s="204">
        <v>1.69</v>
      </c>
      <c r="Y95" s="204">
        <v>0</v>
      </c>
      <c r="Z95" s="204">
        <v>4.75</v>
      </c>
      <c r="AA95" s="204">
        <v>1.53</v>
      </c>
      <c r="AB95" s="204">
        <v>0</v>
      </c>
      <c r="AC95" s="204">
        <v>0</v>
      </c>
      <c r="AD95" s="204">
        <v>12.46</v>
      </c>
      <c r="AE95" s="204">
        <v>0</v>
      </c>
      <c r="AF95" s="204">
        <v>0</v>
      </c>
      <c r="AG95" s="204">
        <v>-0.13</v>
      </c>
      <c r="AH95" s="204">
        <v>0</v>
      </c>
      <c r="AI95" s="204">
        <v>46.68</v>
      </c>
      <c r="AJ95" s="204">
        <v>0</v>
      </c>
      <c r="AK95" s="204">
        <v>15.59</v>
      </c>
      <c r="AL95" s="204">
        <v>0</v>
      </c>
      <c r="AM95" s="204">
        <v>0</v>
      </c>
      <c r="AN95" s="204">
        <v>0</v>
      </c>
      <c r="AO95" s="204">
        <v>211.67</v>
      </c>
      <c r="AP95" s="204">
        <v>0</v>
      </c>
      <c r="AQ95" s="204">
        <v>0</v>
      </c>
      <c r="AR95" s="204">
        <v>0</v>
      </c>
      <c r="AS95" s="204">
        <v>0</v>
      </c>
      <c r="AT95" s="204">
        <v>0</v>
      </c>
      <c r="AU95" s="204">
        <v>0</v>
      </c>
      <c r="AV95" s="204">
        <v>0</v>
      </c>
      <c r="AW95" s="204">
        <v>0</v>
      </c>
      <c r="AX95" s="204">
        <v>0</v>
      </c>
      <c r="AY95" s="204">
        <v>0</v>
      </c>
    </row>
    <row r="96" spans="1:51">
      <c r="A96" t="s">
        <v>138</v>
      </c>
      <c r="B96" s="204">
        <v>0</v>
      </c>
      <c r="C96" s="204">
        <v>0</v>
      </c>
      <c r="D96" s="204">
        <v>19.14</v>
      </c>
      <c r="E96" s="204">
        <v>0</v>
      </c>
      <c r="F96" s="204">
        <v>0</v>
      </c>
      <c r="G96" s="204">
        <v>31.1</v>
      </c>
      <c r="H96" s="204">
        <v>0</v>
      </c>
      <c r="I96" s="204">
        <v>0</v>
      </c>
      <c r="J96" s="204">
        <v>39.71</v>
      </c>
      <c r="K96" s="204">
        <v>317.27999999999997</v>
      </c>
      <c r="L96" s="204">
        <v>0.24</v>
      </c>
      <c r="M96" s="204">
        <v>2.4700000000000002</v>
      </c>
      <c r="N96" s="204">
        <v>2.02</v>
      </c>
      <c r="O96" s="204">
        <v>1.43</v>
      </c>
      <c r="P96" s="204">
        <v>1.07</v>
      </c>
      <c r="Q96" s="204">
        <v>0</v>
      </c>
      <c r="R96" s="204">
        <v>0.72</v>
      </c>
      <c r="S96" s="204">
        <v>0.45</v>
      </c>
      <c r="T96" s="204">
        <v>0</v>
      </c>
      <c r="U96" s="204">
        <v>1.79</v>
      </c>
      <c r="V96" s="204">
        <v>0.22</v>
      </c>
      <c r="W96" s="204">
        <v>0.73</v>
      </c>
      <c r="X96" s="204">
        <v>1.69</v>
      </c>
      <c r="Y96" s="204">
        <v>0</v>
      </c>
      <c r="Z96" s="204">
        <v>4.75</v>
      </c>
      <c r="AA96" s="204">
        <v>1.53</v>
      </c>
      <c r="AB96" s="204">
        <v>0</v>
      </c>
      <c r="AC96" s="204">
        <v>0</v>
      </c>
      <c r="AD96" s="204">
        <v>12.46</v>
      </c>
      <c r="AE96" s="204">
        <v>0</v>
      </c>
      <c r="AF96" s="204">
        <v>0</v>
      </c>
      <c r="AG96" s="204">
        <v>-0.13</v>
      </c>
      <c r="AH96" s="204">
        <v>0</v>
      </c>
      <c r="AI96" s="204">
        <v>46.68</v>
      </c>
      <c r="AJ96" s="204">
        <v>0</v>
      </c>
      <c r="AK96" s="204">
        <v>15.59</v>
      </c>
      <c r="AL96" s="204">
        <v>0</v>
      </c>
      <c r="AM96" s="204">
        <v>0</v>
      </c>
      <c r="AN96" s="204">
        <v>0</v>
      </c>
      <c r="AO96" s="204">
        <v>211.67</v>
      </c>
      <c r="AP96" s="204">
        <v>0</v>
      </c>
      <c r="AQ96" s="204">
        <v>0</v>
      </c>
      <c r="AR96" s="204">
        <v>0</v>
      </c>
      <c r="AS96" s="204">
        <v>0</v>
      </c>
      <c r="AT96" s="204">
        <v>0</v>
      </c>
      <c r="AU96" s="204">
        <v>0</v>
      </c>
      <c r="AV96" s="204">
        <v>0</v>
      </c>
      <c r="AW96" s="204">
        <v>0</v>
      </c>
      <c r="AX96" s="204">
        <v>0</v>
      </c>
      <c r="AY96" s="204">
        <v>0</v>
      </c>
    </row>
    <row r="97" spans="1:51">
      <c r="A97" t="s">
        <v>139</v>
      </c>
      <c r="B97" s="204">
        <v>0</v>
      </c>
      <c r="C97" s="204">
        <v>0</v>
      </c>
      <c r="D97" s="204">
        <v>19.14</v>
      </c>
      <c r="E97" s="204">
        <v>0</v>
      </c>
      <c r="F97" s="204">
        <v>0</v>
      </c>
      <c r="G97" s="204">
        <v>31.1</v>
      </c>
      <c r="H97" s="204">
        <v>0</v>
      </c>
      <c r="I97" s="204">
        <v>0</v>
      </c>
      <c r="J97" s="204">
        <v>39.71</v>
      </c>
      <c r="K97" s="204">
        <v>317.27999999999997</v>
      </c>
      <c r="L97" s="204">
        <v>0.24</v>
      </c>
      <c r="M97" s="204">
        <v>2.4700000000000002</v>
      </c>
      <c r="N97" s="204">
        <v>2.02</v>
      </c>
      <c r="O97" s="204">
        <v>1.43</v>
      </c>
      <c r="P97" s="204">
        <v>1.07</v>
      </c>
      <c r="Q97" s="204">
        <v>0</v>
      </c>
      <c r="R97" s="204">
        <v>0.72</v>
      </c>
      <c r="S97" s="204">
        <v>0.45</v>
      </c>
      <c r="T97" s="204">
        <v>0</v>
      </c>
      <c r="U97" s="204">
        <v>1.79</v>
      </c>
      <c r="V97" s="204">
        <v>0.21</v>
      </c>
      <c r="W97" s="204">
        <v>0</v>
      </c>
      <c r="X97" s="204">
        <v>1.69</v>
      </c>
      <c r="Y97" s="204">
        <v>0</v>
      </c>
      <c r="Z97" s="204">
        <v>4.75</v>
      </c>
      <c r="AA97" s="204">
        <v>1.53</v>
      </c>
      <c r="AB97" s="204">
        <v>0</v>
      </c>
      <c r="AC97" s="204">
        <v>0</v>
      </c>
      <c r="AD97" s="204">
        <v>12.46</v>
      </c>
      <c r="AE97" s="204">
        <v>0</v>
      </c>
      <c r="AF97" s="204">
        <v>0</v>
      </c>
      <c r="AG97" s="204">
        <v>-0.13</v>
      </c>
      <c r="AH97" s="204">
        <v>0</v>
      </c>
      <c r="AI97" s="204">
        <v>46.68</v>
      </c>
      <c r="AJ97" s="204">
        <v>0</v>
      </c>
      <c r="AK97" s="204">
        <v>15.59</v>
      </c>
      <c r="AL97" s="204">
        <v>0</v>
      </c>
      <c r="AM97" s="204">
        <v>0</v>
      </c>
      <c r="AN97" s="204">
        <v>0</v>
      </c>
      <c r="AO97" s="204">
        <v>211.67</v>
      </c>
      <c r="AP97" s="204">
        <v>0</v>
      </c>
      <c r="AQ97" s="204">
        <v>0</v>
      </c>
      <c r="AR97" s="204">
        <v>0</v>
      </c>
      <c r="AS97" s="204">
        <v>0</v>
      </c>
      <c r="AT97" s="204">
        <v>0</v>
      </c>
      <c r="AU97" s="204">
        <v>0</v>
      </c>
      <c r="AV97" s="204">
        <v>0</v>
      </c>
      <c r="AW97" s="204">
        <v>0</v>
      </c>
      <c r="AX97" s="204">
        <v>0</v>
      </c>
      <c r="AY97" s="204">
        <v>0</v>
      </c>
    </row>
    <row r="98" spans="1:51">
      <c r="A98" t="s">
        <v>140</v>
      </c>
      <c r="B98" s="204">
        <v>0</v>
      </c>
      <c r="C98" s="204">
        <v>0</v>
      </c>
      <c r="D98" s="204">
        <v>19.14</v>
      </c>
      <c r="E98" s="204">
        <v>0</v>
      </c>
      <c r="F98" s="204">
        <v>0</v>
      </c>
      <c r="G98" s="204">
        <v>31.1</v>
      </c>
      <c r="H98" s="204">
        <v>0</v>
      </c>
      <c r="I98" s="204">
        <v>0</v>
      </c>
      <c r="J98" s="204">
        <v>39.71</v>
      </c>
      <c r="K98" s="204">
        <v>317.27999999999997</v>
      </c>
      <c r="L98" s="204">
        <v>0.24</v>
      </c>
      <c r="M98" s="204">
        <v>2.4700000000000002</v>
      </c>
      <c r="N98" s="204">
        <v>2.02</v>
      </c>
      <c r="O98" s="204">
        <v>1.43</v>
      </c>
      <c r="P98" s="204">
        <v>1.07</v>
      </c>
      <c r="Q98" s="204">
        <v>0</v>
      </c>
      <c r="R98" s="204">
        <v>0.72</v>
      </c>
      <c r="S98" s="204">
        <v>0.45</v>
      </c>
      <c r="T98" s="204">
        <v>0</v>
      </c>
      <c r="U98" s="204">
        <v>1.79</v>
      </c>
      <c r="V98" s="204">
        <v>0.19</v>
      </c>
      <c r="W98" s="204">
        <v>0</v>
      </c>
      <c r="X98" s="204">
        <v>1.69</v>
      </c>
      <c r="Y98" s="204">
        <v>0</v>
      </c>
      <c r="Z98" s="204">
        <v>4.75</v>
      </c>
      <c r="AA98" s="204">
        <v>1.53</v>
      </c>
      <c r="AB98" s="204">
        <v>0</v>
      </c>
      <c r="AC98" s="204">
        <v>0</v>
      </c>
      <c r="AD98" s="204">
        <v>12.46</v>
      </c>
      <c r="AE98" s="204">
        <v>0</v>
      </c>
      <c r="AF98" s="204">
        <v>0</v>
      </c>
      <c r="AG98" s="204">
        <v>6.68</v>
      </c>
      <c r="AH98" s="204">
        <v>0</v>
      </c>
      <c r="AI98" s="204">
        <v>46.68</v>
      </c>
      <c r="AJ98" s="204">
        <v>0</v>
      </c>
      <c r="AK98" s="204">
        <v>15.59</v>
      </c>
      <c r="AL98" s="204">
        <v>0</v>
      </c>
      <c r="AM98" s="204">
        <v>0</v>
      </c>
      <c r="AN98" s="204">
        <v>0</v>
      </c>
      <c r="AO98" s="204">
        <v>211.67</v>
      </c>
      <c r="AP98" s="204">
        <v>0</v>
      </c>
      <c r="AQ98" s="204">
        <v>0</v>
      </c>
      <c r="AR98" s="204">
        <v>0</v>
      </c>
      <c r="AS98" s="204">
        <v>0</v>
      </c>
      <c r="AT98" s="204">
        <v>0</v>
      </c>
      <c r="AU98" s="204">
        <v>0</v>
      </c>
      <c r="AV98" s="204">
        <v>0</v>
      </c>
      <c r="AW98" s="204">
        <v>0</v>
      </c>
      <c r="AX98" s="204">
        <v>0</v>
      </c>
      <c r="AY98" s="204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0.4560225</v>
      </c>
      <c r="E99">
        <f t="shared" si="0"/>
        <v>0</v>
      </c>
      <c r="F99">
        <f t="shared" si="0"/>
        <v>0</v>
      </c>
      <c r="G99">
        <f t="shared" si="0"/>
        <v>0.74639999999999873</v>
      </c>
      <c r="H99">
        <f t="shared" si="0"/>
        <v>0</v>
      </c>
      <c r="I99">
        <f t="shared" si="0"/>
        <v>0</v>
      </c>
      <c r="J99">
        <f t="shared" si="0"/>
        <v>0.95304000000000066</v>
      </c>
      <c r="K99">
        <f t="shared" si="0"/>
        <v>4.25291</v>
      </c>
      <c r="L99">
        <f t="shared" si="0"/>
        <v>3.7050000000000041E-2</v>
      </c>
      <c r="M99">
        <f t="shared" si="0"/>
        <v>5.9279999999999979E-2</v>
      </c>
      <c r="N99">
        <f t="shared" si="0"/>
        <v>4.6242500000000075E-2</v>
      </c>
      <c r="O99">
        <f t="shared" si="0"/>
        <v>3.4320000000000087E-2</v>
      </c>
      <c r="P99">
        <f t="shared" si="0"/>
        <v>2.5679999999999939E-2</v>
      </c>
      <c r="Q99">
        <f t="shared" si="0"/>
        <v>5.2070000000000019E-2</v>
      </c>
      <c r="R99">
        <f t="shared" si="0"/>
        <v>0.10238750000000021</v>
      </c>
      <c r="S99">
        <f t="shared" si="0"/>
        <v>6.3359999999999916E-2</v>
      </c>
      <c r="T99">
        <f t="shared" si="0"/>
        <v>0</v>
      </c>
      <c r="U99">
        <f t="shared" si="0"/>
        <v>7.2012499999999979E-2</v>
      </c>
      <c r="V99">
        <f t="shared" si="0"/>
        <v>1.9557499999999974E-2</v>
      </c>
      <c r="W99">
        <f t="shared" si="0"/>
        <v>7.6964999999999575E-2</v>
      </c>
      <c r="X99">
        <f t="shared" si="0"/>
        <v>9.4142499999999893E-2</v>
      </c>
      <c r="Y99">
        <f t="shared" si="0"/>
        <v>0</v>
      </c>
      <c r="Z99">
        <f t="shared" si="0"/>
        <v>0.77274749999999848</v>
      </c>
      <c r="AA99">
        <f t="shared" si="0"/>
        <v>0.20712499999999978</v>
      </c>
      <c r="AB99">
        <f t="shared" si="0"/>
        <v>0</v>
      </c>
      <c r="AC99">
        <f t="shared" si="0"/>
        <v>0.34839999999999993</v>
      </c>
      <c r="AD99">
        <f t="shared" si="0"/>
        <v>7.4760000000000007E-2</v>
      </c>
      <c r="AE99">
        <f t="shared" si="0"/>
        <v>0</v>
      </c>
      <c r="AF99">
        <f t="shared" si="0"/>
        <v>0</v>
      </c>
      <c r="AG99">
        <f t="shared" si="0"/>
        <v>1.1117500000000008E-2</v>
      </c>
      <c r="AH99">
        <f t="shared" si="0"/>
        <v>0</v>
      </c>
      <c r="AI99">
        <f t="shared" si="0"/>
        <v>1.1203199999999991</v>
      </c>
      <c r="AJ99">
        <f t="shared" si="0"/>
        <v>0</v>
      </c>
      <c r="AK99">
        <f t="shared" si="0"/>
        <v>0.10691999999999999</v>
      </c>
      <c r="AL99">
        <f t="shared" si="0"/>
        <v>2.3349999999999998E-3</v>
      </c>
      <c r="AM99">
        <f t="shared" si="0"/>
        <v>0</v>
      </c>
      <c r="AN99">
        <f t="shared" si="0"/>
        <v>0</v>
      </c>
      <c r="AO99">
        <f t="shared" si="0"/>
        <v>5.1268199999999888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45710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7</v>
      </c>
      <c r="C33" s="95">
        <f>'IDT-1 Calculation'!DG33</f>
        <v>-2.964</v>
      </c>
      <c r="D33" s="95">
        <f>'IDT-1 Calculation'!DH33</f>
        <v>0</v>
      </c>
      <c r="E33" s="95">
        <f>'IDT-1 Calculation'!DI33</f>
        <v>0</v>
      </c>
      <c r="F33" s="95">
        <f>'IDT-1 Calculation'!DJ33</f>
        <v>-4.0359999999999996</v>
      </c>
      <c r="G33" s="100">
        <f t="shared" si="0"/>
        <v>0</v>
      </c>
    </row>
    <row r="34" spans="1:7">
      <c r="A34" s="99" t="s">
        <v>76</v>
      </c>
      <c r="B34" s="95">
        <f>'IDT-1 Calculation'!DF34</f>
        <v>21</v>
      </c>
      <c r="C34" s="95">
        <f>'IDT-1 Calculation'!DG34</f>
        <v>-8.891</v>
      </c>
      <c r="D34" s="95">
        <f>'IDT-1 Calculation'!DH34</f>
        <v>0</v>
      </c>
      <c r="E34" s="95">
        <f>'IDT-1 Calculation'!DI34</f>
        <v>0</v>
      </c>
      <c r="F34" s="95">
        <f>'IDT-1 Calculation'!DJ34</f>
        <v>-12.109</v>
      </c>
      <c r="G34" s="100">
        <f t="shared" si="0"/>
        <v>0</v>
      </c>
    </row>
    <row r="35" spans="1:7">
      <c r="A35" s="99" t="s">
        <v>77</v>
      </c>
      <c r="B35" s="95">
        <f>'IDT-1 Calculation'!DF35</f>
        <v>24</v>
      </c>
      <c r="C35" s="95">
        <f>'IDT-1 Calculation'!DG35</f>
        <v>-10.161</v>
      </c>
      <c r="D35" s="95">
        <f>'IDT-1 Calculation'!DH35</f>
        <v>0</v>
      </c>
      <c r="E35" s="95">
        <f>'IDT-1 Calculation'!DI35</f>
        <v>0</v>
      </c>
      <c r="F35" s="95">
        <f>'IDT-1 Calculation'!DJ35</f>
        <v>-13.839</v>
      </c>
      <c r="G35" s="100">
        <f t="shared" si="0"/>
        <v>0</v>
      </c>
    </row>
    <row r="36" spans="1:7">
      <c r="A36" s="99" t="s">
        <v>78</v>
      </c>
      <c r="B36" s="95">
        <f>'IDT-1 Calculation'!DF36</f>
        <v>69</v>
      </c>
      <c r="C36" s="95">
        <f>'IDT-1 Calculation'!DG36</f>
        <v>-29.212</v>
      </c>
      <c r="D36" s="95">
        <f>'IDT-1 Calculation'!DH36</f>
        <v>0</v>
      </c>
      <c r="E36" s="95">
        <f>'IDT-1 Calculation'!DI36</f>
        <v>0</v>
      </c>
      <c r="F36" s="95">
        <f>'IDT-1 Calculation'!DJ36</f>
        <v>-39.787999999999997</v>
      </c>
      <c r="G36" s="100">
        <f t="shared" si="0"/>
        <v>0</v>
      </c>
    </row>
    <row r="37" spans="1:7">
      <c r="A37" s="99" t="s">
        <v>79</v>
      </c>
      <c r="B37" s="95">
        <f>'IDT-1 Calculation'!DF37</f>
        <v>93</v>
      </c>
      <c r="C37" s="95">
        <f>'IDT-1 Calculation'!DG37</f>
        <v>-39.372999999999998</v>
      </c>
      <c r="D37" s="95">
        <f>'IDT-1 Calculation'!DH37</f>
        <v>0</v>
      </c>
      <c r="E37" s="95">
        <f>'IDT-1 Calculation'!DI37</f>
        <v>0</v>
      </c>
      <c r="F37" s="95">
        <f>'IDT-1 Calculation'!DJ37</f>
        <v>-53.627000000000002</v>
      </c>
      <c r="G37" s="100">
        <f t="shared" si="0"/>
        <v>0</v>
      </c>
    </row>
    <row r="38" spans="1:7">
      <c r="A38" s="99" t="s">
        <v>80</v>
      </c>
      <c r="B38" s="95">
        <f>'IDT-1 Calculation'!DF38</f>
        <v>67</v>
      </c>
      <c r="C38" s="95">
        <f>'IDT-1 Calculation'!DG38</f>
        <v>-28.364999999999998</v>
      </c>
      <c r="D38" s="95">
        <f>'IDT-1 Calculation'!DH38</f>
        <v>0</v>
      </c>
      <c r="E38" s="95">
        <f>'IDT-1 Calculation'!DI38</f>
        <v>0</v>
      </c>
      <c r="F38" s="95">
        <f>'IDT-1 Calculation'!DJ38</f>
        <v>-38.634999999999998</v>
      </c>
      <c r="G38" s="100">
        <f t="shared" si="0"/>
        <v>0</v>
      </c>
    </row>
    <row r="39" spans="1:7">
      <c r="A39" s="99" t="s">
        <v>81</v>
      </c>
      <c r="B39" s="95">
        <f>'IDT-1 Calculation'!DF39</f>
        <v>41</v>
      </c>
      <c r="C39" s="95">
        <f>'IDT-1 Calculation'!DG39</f>
        <v>-17.358000000000001</v>
      </c>
      <c r="D39" s="95">
        <f>'IDT-1 Calculation'!DH39</f>
        <v>0</v>
      </c>
      <c r="E39" s="95">
        <f>'IDT-1 Calculation'!DI39</f>
        <v>0</v>
      </c>
      <c r="F39" s="95">
        <f>'IDT-1 Calculation'!DJ39</f>
        <v>-23.641999999999999</v>
      </c>
      <c r="G39" s="100">
        <f t="shared" si="0"/>
        <v>0</v>
      </c>
    </row>
    <row r="40" spans="1:7">
      <c r="A40" s="99" t="s">
        <v>82</v>
      </c>
      <c r="B40" s="95">
        <f>'IDT-1 Calculation'!DF40</f>
        <v>30</v>
      </c>
      <c r="C40" s="95">
        <f>'IDT-1 Calculation'!DG40</f>
        <v>-12.701000000000001</v>
      </c>
      <c r="D40" s="95">
        <f>'IDT-1 Calculation'!DH40</f>
        <v>0</v>
      </c>
      <c r="E40" s="95">
        <f>'IDT-1 Calculation'!DI40</f>
        <v>0</v>
      </c>
      <c r="F40" s="95">
        <f>'IDT-1 Calculation'!DJ40</f>
        <v>-17.298999999999999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44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-44</v>
      </c>
      <c r="G75" s="100">
        <f t="shared" si="1"/>
        <v>0</v>
      </c>
    </row>
    <row r="76" spans="1:7">
      <c r="A76" s="99" t="s">
        <v>118</v>
      </c>
      <c r="B76" s="95">
        <f>'IDT-1 Calculation'!DF76</f>
        <v>78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-78</v>
      </c>
      <c r="G76" s="100">
        <f t="shared" si="1"/>
        <v>0</v>
      </c>
    </row>
    <row r="77" spans="1:7">
      <c r="A77" s="99" t="s">
        <v>119</v>
      </c>
      <c r="B77" s="95">
        <f>'IDT-1 Calculation'!DF77</f>
        <v>86.021000000000001</v>
      </c>
      <c r="C77" s="95">
        <f>'IDT-1 Calculation'!DG77</f>
        <v>53.298000000000002</v>
      </c>
      <c r="D77" s="95">
        <f>'IDT-1 Calculation'!DH77</f>
        <v>0</v>
      </c>
      <c r="E77" s="95">
        <f>'IDT-1 Calculation'!DI77</f>
        <v>0</v>
      </c>
      <c r="F77" s="95">
        <f>'IDT-1 Calculation'!DJ77</f>
        <v>-139.31900000000002</v>
      </c>
      <c r="G77" s="100">
        <f t="shared" si="1"/>
        <v>0</v>
      </c>
    </row>
    <row r="78" spans="1:7">
      <c r="A78" s="99" t="s">
        <v>120</v>
      </c>
      <c r="B78" s="95">
        <f>'IDT-1 Calculation'!DF78</f>
        <v>82.888000000000005</v>
      </c>
      <c r="C78" s="95">
        <f>'IDT-1 Calculation'!DG78</f>
        <v>51.356000000000002</v>
      </c>
      <c r="D78" s="95">
        <f>'IDT-1 Calculation'!DH78</f>
        <v>0</v>
      </c>
      <c r="E78" s="95">
        <f>'IDT-1 Calculation'!DI78</f>
        <v>0</v>
      </c>
      <c r="F78" s="95">
        <f>'IDT-1 Calculation'!DJ78</f>
        <v>-134.244</v>
      </c>
      <c r="G78" s="100">
        <f t="shared" si="1"/>
        <v>0</v>
      </c>
    </row>
    <row r="79" spans="1:7">
      <c r="A79" s="99" t="s">
        <v>121</v>
      </c>
      <c r="B79" s="95">
        <f>'IDT-1 Calculation'!DF79</f>
        <v>74.477999999999994</v>
      </c>
      <c r="C79" s="95">
        <f>'IDT-1 Calculation'!DG79</f>
        <v>46.146000000000001</v>
      </c>
      <c r="D79" s="95">
        <f>'IDT-1 Calculation'!DH79</f>
        <v>0</v>
      </c>
      <c r="E79" s="95">
        <f>'IDT-1 Calculation'!DI79</f>
        <v>0</v>
      </c>
      <c r="F79" s="95">
        <f>'IDT-1 Calculation'!DJ79</f>
        <v>-120.624</v>
      </c>
      <c r="G79" s="100">
        <f t="shared" si="1"/>
        <v>0</v>
      </c>
    </row>
    <row r="80" spans="1:7">
      <c r="A80" s="99" t="s">
        <v>122</v>
      </c>
      <c r="B80" s="95">
        <f>'IDT-1 Calculation'!DF80</f>
        <v>74.037999999999997</v>
      </c>
      <c r="C80" s="95">
        <f>'IDT-1 Calculation'!DG80</f>
        <v>45.872999999999998</v>
      </c>
      <c r="D80" s="95">
        <f>'IDT-1 Calculation'!DH80</f>
        <v>0</v>
      </c>
      <c r="E80" s="95">
        <f>'IDT-1 Calculation'!DI80</f>
        <v>0</v>
      </c>
      <c r="F80" s="95">
        <f>'IDT-1 Calculation'!DJ80</f>
        <v>-119.911</v>
      </c>
      <c r="G80" s="100">
        <f t="shared" si="1"/>
        <v>0</v>
      </c>
    </row>
    <row r="81" spans="1:7">
      <c r="A81" s="99" t="s">
        <v>123</v>
      </c>
      <c r="B81" s="95">
        <f>'IDT-1 Calculation'!DF81</f>
        <v>96.828999999999994</v>
      </c>
      <c r="C81" s="95">
        <f>'IDT-1 Calculation'!DG81</f>
        <v>40</v>
      </c>
      <c r="D81" s="95">
        <f>'IDT-1 Calculation'!DH81</f>
        <v>0</v>
      </c>
      <c r="E81" s="95">
        <f>'IDT-1 Calculation'!DI81</f>
        <v>0</v>
      </c>
      <c r="F81" s="95">
        <f>'IDT-1 Calculation'!DJ81</f>
        <v>-136.82900000000001</v>
      </c>
      <c r="G81" s="100">
        <f t="shared" si="1"/>
        <v>0</v>
      </c>
    </row>
    <row r="82" spans="1:7">
      <c r="A82" s="99" t="s">
        <v>124</v>
      </c>
      <c r="B82" s="95">
        <f>'IDT-1 Calculation'!DF82</f>
        <v>126.21599999999999</v>
      </c>
      <c r="C82" s="95">
        <f>'IDT-1 Calculation'!DG82</f>
        <v>25</v>
      </c>
      <c r="D82" s="95">
        <f>'IDT-1 Calculation'!DH82</f>
        <v>0</v>
      </c>
      <c r="E82" s="95">
        <f>'IDT-1 Calculation'!DI82</f>
        <v>0</v>
      </c>
      <c r="F82" s="95">
        <f>'IDT-1 Calculation'!DJ82</f>
        <v>-151.21600000000001</v>
      </c>
      <c r="G82" s="100">
        <f t="shared" si="1"/>
        <v>0</v>
      </c>
    </row>
    <row r="83" spans="1:7">
      <c r="A83" s="99" t="s">
        <v>125</v>
      </c>
      <c r="B83" s="95">
        <f>'IDT-1 Calculation'!DF83</f>
        <v>105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-105</v>
      </c>
      <c r="G83" s="100">
        <f t="shared" si="1"/>
        <v>0</v>
      </c>
    </row>
    <row r="84" spans="1:7">
      <c r="A84" s="99" t="s">
        <v>126</v>
      </c>
      <c r="B84" s="95">
        <f>'IDT-1 Calculation'!DF84</f>
        <v>89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-89</v>
      </c>
      <c r="G84" s="100">
        <f t="shared" si="1"/>
        <v>0</v>
      </c>
    </row>
    <row r="85" spans="1:7">
      <c r="A85" s="99" t="s">
        <v>127</v>
      </c>
      <c r="B85" s="95">
        <f>'IDT-1 Calculation'!DF85</f>
        <v>69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-69</v>
      </c>
      <c r="G85" s="100">
        <f t="shared" si="1"/>
        <v>0</v>
      </c>
    </row>
    <row r="86" spans="1:7">
      <c r="A86" s="99" t="s">
        <v>128</v>
      </c>
      <c r="B86" s="95">
        <f>'IDT-1 Calculation'!DF86</f>
        <v>50</v>
      </c>
      <c r="C86" s="95">
        <f>'IDT-1 Calculation'!DG86</f>
        <v>-21.167999999999999</v>
      </c>
      <c r="D86" s="95">
        <f>'IDT-1 Calculation'!DH86</f>
        <v>0</v>
      </c>
      <c r="E86" s="95">
        <f>'IDT-1 Calculation'!DI86</f>
        <v>0</v>
      </c>
      <c r="F86" s="95">
        <f>'IDT-1 Calculation'!DJ86</f>
        <v>-28.832000000000001</v>
      </c>
      <c r="G86" s="100">
        <f t="shared" si="1"/>
        <v>0</v>
      </c>
    </row>
    <row r="87" spans="1:7">
      <c r="A87" s="99" t="s">
        <v>129</v>
      </c>
      <c r="B87" s="95">
        <f>'IDT-1 Calculation'!DF87</f>
        <v>26</v>
      </c>
      <c r="C87" s="95">
        <f>'IDT-1 Calculation'!DG87</f>
        <v>-11.007</v>
      </c>
      <c r="D87" s="95">
        <f>'IDT-1 Calculation'!DH87</f>
        <v>0</v>
      </c>
      <c r="E87" s="95">
        <f>'IDT-1 Calculation'!DI87</f>
        <v>0</v>
      </c>
      <c r="F87" s="95">
        <f>'IDT-1 Calculation'!DJ87</f>
        <v>-14.993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0.33836749999999993</v>
      </c>
      <c r="C99" s="111">
        <f>SUM(C3:C98)/4000</f>
        <v>2.0118250000000004E-2</v>
      </c>
      <c r="D99" s="111">
        <f>SUM(D3:D98)/4000</f>
        <v>0</v>
      </c>
      <c r="E99" s="111">
        <f>SUM(E3:E98)/4000</f>
        <v>0</v>
      </c>
      <c r="F99" s="111">
        <f>SUM(F3:F98)/4000</f>
        <v>-0.35848574999999999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4"/>
    </row>
    <row r="3" spans="1:51">
      <c r="A3" t="s">
        <v>45</v>
      </c>
      <c r="B3" s="204">
        <v>0</v>
      </c>
      <c r="C3" s="204">
        <v>0</v>
      </c>
      <c r="D3" s="204">
        <v>11.17</v>
      </c>
      <c r="E3" s="204">
        <v>0</v>
      </c>
      <c r="F3" s="204">
        <v>0</v>
      </c>
      <c r="G3" s="204">
        <v>17.989999999999998</v>
      </c>
      <c r="H3" s="204">
        <v>0</v>
      </c>
      <c r="I3" s="204">
        <v>0</v>
      </c>
      <c r="J3" s="204">
        <v>22.97</v>
      </c>
      <c r="K3" s="204">
        <v>76.69</v>
      </c>
      <c r="L3" s="204">
        <v>22.26</v>
      </c>
      <c r="M3" s="204">
        <v>0</v>
      </c>
      <c r="N3" s="204">
        <v>1.18</v>
      </c>
      <c r="O3" s="204">
        <v>0.98</v>
      </c>
      <c r="P3" s="204">
        <v>2.69</v>
      </c>
      <c r="Q3" s="204">
        <v>5.07</v>
      </c>
      <c r="R3" s="204">
        <v>7.89</v>
      </c>
      <c r="S3" s="204">
        <v>2.41</v>
      </c>
      <c r="T3" s="204">
        <v>0</v>
      </c>
      <c r="U3" s="204">
        <v>13.18</v>
      </c>
      <c r="V3" s="204">
        <v>1.36</v>
      </c>
      <c r="W3" s="204">
        <v>5.39</v>
      </c>
      <c r="X3" s="204">
        <v>1.43</v>
      </c>
      <c r="Y3" s="204">
        <v>0</v>
      </c>
      <c r="Z3" s="204">
        <v>37.04</v>
      </c>
      <c r="AA3" s="204">
        <v>11.37</v>
      </c>
      <c r="AB3" s="204">
        <v>0</v>
      </c>
      <c r="AC3" s="204">
        <v>10.58</v>
      </c>
      <c r="AD3" s="204">
        <v>0</v>
      </c>
      <c r="AE3" s="204">
        <v>0</v>
      </c>
      <c r="AF3" s="204">
        <v>0</v>
      </c>
      <c r="AG3" s="204">
        <v>-7.0000000000000007E-2</v>
      </c>
      <c r="AH3" s="204">
        <v>0</v>
      </c>
      <c r="AI3" s="204">
        <v>26.52</v>
      </c>
      <c r="AJ3" s="204">
        <v>0</v>
      </c>
      <c r="AK3" s="204">
        <v>8.6</v>
      </c>
      <c r="AL3" s="204">
        <v>0</v>
      </c>
      <c r="AM3" s="204">
        <v>0</v>
      </c>
      <c r="AN3" s="204">
        <v>0</v>
      </c>
      <c r="AO3" s="204">
        <v>126</v>
      </c>
      <c r="AP3" s="204">
        <v>0</v>
      </c>
      <c r="AQ3" s="204">
        <v>0</v>
      </c>
      <c r="AR3" s="204">
        <v>0</v>
      </c>
      <c r="AS3" s="204">
        <v>0</v>
      </c>
      <c r="AT3" s="204">
        <v>0</v>
      </c>
      <c r="AU3" s="204">
        <v>0</v>
      </c>
      <c r="AV3" s="204">
        <v>0</v>
      </c>
      <c r="AW3" s="204">
        <v>0</v>
      </c>
      <c r="AX3" s="204">
        <v>0</v>
      </c>
      <c r="AY3" s="204">
        <v>0</v>
      </c>
    </row>
    <row r="4" spans="1:51">
      <c r="A4" t="s">
        <v>46</v>
      </c>
      <c r="B4" s="204">
        <v>0</v>
      </c>
      <c r="C4" s="204">
        <v>0</v>
      </c>
      <c r="D4" s="204">
        <v>11.17</v>
      </c>
      <c r="E4" s="204">
        <v>0</v>
      </c>
      <c r="F4" s="204">
        <v>0</v>
      </c>
      <c r="G4" s="204">
        <v>17.989999999999998</v>
      </c>
      <c r="H4" s="204">
        <v>0</v>
      </c>
      <c r="I4" s="204">
        <v>0</v>
      </c>
      <c r="J4" s="204">
        <v>22.97</v>
      </c>
      <c r="K4" s="204">
        <v>76.69</v>
      </c>
      <c r="L4" s="204">
        <v>22.26</v>
      </c>
      <c r="M4" s="204">
        <v>0</v>
      </c>
      <c r="N4" s="204">
        <v>1.18</v>
      </c>
      <c r="O4" s="204">
        <v>0.98</v>
      </c>
      <c r="P4" s="204">
        <v>2.69</v>
      </c>
      <c r="Q4" s="204">
        <v>5.07</v>
      </c>
      <c r="R4" s="204">
        <v>7.89</v>
      </c>
      <c r="S4" s="204">
        <v>4.75</v>
      </c>
      <c r="T4" s="204">
        <v>0</v>
      </c>
      <c r="U4" s="204">
        <v>12.59</v>
      </c>
      <c r="V4" s="204">
        <v>1.49</v>
      </c>
      <c r="W4" s="204">
        <v>5.39</v>
      </c>
      <c r="X4" s="204">
        <v>1.43</v>
      </c>
      <c r="Y4" s="204">
        <v>0</v>
      </c>
      <c r="Z4" s="204">
        <v>37.04</v>
      </c>
      <c r="AA4" s="204">
        <v>11.37</v>
      </c>
      <c r="AB4" s="204">
        <v>0</v>
      </c>
      <c r="AC4" s="204">
        <v>10.58</v>
      </c>
      <c r="AD4" s="204">
        <v>0</v>
      </c>
      <c r="AE4" s="204">
        <v>0</v>
      </c>
      <c r="AF4" s="204">
        <v>0</v>
      </c>
      <c r="AG4" s="204">
        <v>-7.0000000000000007E-2</v>
      </c>
      <c r="AH4" s="204">
        <v>0</v>
      </c>
      <c r="AI4" s="204">
        <v>26.52</v>
      </c>
      <c r="AJ4" s="204">
        <v>0</v>
      </c>
      <c r="AK4" s="204">
        <v>8.6</v>
      </c>
      <c r="AL4" s="204">
        <v>0</v>
      </c>
      <c r="AM4" s="204">
        <v>0</v>
      </c>
      <c r="AN4" s="204">
        <v>0</v>
      </c>
      <c r="AO4" s="204">
        <v>126</v>
      </c>
      <c r="AP4" s="204">
        <v>0</v>
      </c>
      <c r="AQ4" s="204">
        <v>0</v>
      </c>
      <c r="AR4" s="204">
        <v>0</v>
      </c>
      <c r="AS4" s="204">
        <v>0</v>
      </c>
      <c r="AT4" s="204">
        <v>0</v>
      </c>
      <c r="AU4" s="204">
        <v>0</v>
      </c>
      <c r="AV4" s="204">
        <v>0</v>
      </c>
      <c r="AW4" s="204">
        <v>0</v>
      </c>
      <c r="AX4" s="204">
        <v>0</v>
      </c>
      <c r="AY4" s="204">
        <v>0</v>
      </c>
    </row>
    <row r="5" spans="1:51">
      <c r="A5" t="s">
        <v>47</v>
      </c>
      <c r="B5" s="204">
        <v>0</v>
      </c>
      <c r="C5" s="204">
        <v>0</v>
      </c>
      <c r="D5" s="204">
        <v>11.23</v>
      </c>
      <c r="E5" s="204">
        <v>0</v>
      </c>
      <c r="F5" s="204">
        <v>0</v>
      </c>
      <c r="G5" s="204">
        <v>17.989999999999998</v>
      </c>
      <c r="H5" s="204">
        <v>0</v>
      </c>
      <c r="I5" s="204">
        <v>0</v>
      </c>
      <c r="J5" s="204">
        <v>22.97</v>
      </c>
      <c r="K5" s="204">
        <v>76.69</v>
      </c>
      <c r="L5" s="204">
        <v>22.26</v>
      </c>
      <c r="M5" s="204">
        <v>0</v>
      </c>
      <c r="N5" s="204">
        <v>1.18</v>
      </c>
      <c r="O5" s="204">
        <v>0.98</v>
      </c>
      <c r="P5" s="204">
        <v>2.69</v>
      </c>
      <c r="Q5" s="204">
        <v>5.07</v>
      </c>
      <c r="R5" s="204">
        <v>7.89</v>
      </c>
      <c r="S5" s="204">
        <v>4.79</v>
      </c>
      <c r="T5" s="204">
        <v>0</v>
      </c>
      <c r="U5" s="204">
        <v>12.59</v>
      </c>
      <c r="V5" s="204">
        <v>2.29</v>
      </c>
      <c r="W5" s="204">
        <v>0.45</v>
      </c>
      <c r="X5" s="204">
        <v>1.46</v>
      </c>
      <c r="Y5" s="204">
        <v>0</v>
      </c>
      <c r="Z5" s="204">
        <v>37.04</v>
      </c>
      <c r="AA5" s="204">
        <v>11.37</v>
      </c>
      <c r="AB5" s="204">
        <v>0</v>
      </c>
      <c r="AC5" s="204">
        <v>10.58</v>
      </c>
      <c r="AD5" s="204">
        <v>0</v>
      </c>
      <c r="AE5" s="204">
        <v>0</v>
      </c>
      <c r="AF5" s="204">
        <v>0</v>
      </c>
      <c r="AG5" s="204">
        <v>-7.0000000000000007E-2</v>
      </c>
      <c r="AH5" s="204">
        <v>0</v>
      </c>
      <c r="AI5" s="204">
        <v>26.52</v>
      </c>
      <c r="AJ5" s="204">
        <v>0</v>
      </c>
      <c r="AK5" s="204">
        <v>8.6</v>
      </c>
      <c r="AL5" s="204">
        <v>0</v>
      </c>
      <c r="AM5" s="204">
        <v>0</v>
      </c>
      <c r="AN5" s="204">
        <v>0</v>
      </c>
      <c r="AO5" s="204">
        <v>126</v>
      </c>
      <c r="AP5" s="204">
        <v>0</v>
      </c>
      <c r="AQ5" s="204">
        <v>0</v>
      </c>
      <c r="AR5" s="204">
        <v>0</v>
      </c>
      <c r="AS5" s="204">
        <v>0</v>
      </c>
      <c r="AT5" s="204">
        <v>0</v>
      </c>
      <c r="AU5" s="204">
        <v>0</v>
      </c>
      <c r="AV5" s="204">
        <v>0</v>
      </c>
      <c r="AW5" s="204">
        <v>0</v>
      </c>
      <c r="AX5" s="204">
        <v>0</v>
      </c>
      <c r="AY5" s="204">
        <v>0</v>
      </c>
    </row>
    <row r="6" spans="1:51">
      <c r="A6" t="s">
        <v>48</v>
      </c>
      <c r="B6" s="204">
        <v>0</v>
      </c>
      <c r="C6" s="204">
        <v>0</v>
      </c>
      <c r="D6" s="204">
        <v>11.23</v>
      </c>
      <c r="E6" s="204">
        <v>0</v>
      </c>
      <c r="F6" s="204">
        <v>0</v>
      </c>
      <c r="G6" s="204">
        <v>17.989999999999998</v>
      </c>
      <c r="H6" s="204">
        <v>0</v>
      </c>
      <c r="I6" s="204">
        <v>0</v>
      </c>
      <c r="J6" s="204">
        <v>22.97</v>
      </c>
      <c r="K6" s="204">
        <v>76.69</v>
      </c>
      <c r="L6" s="204">
        <v>22.26</v>
      </c>
      <c r="M6" s="204">
        <v>0</v>
      </c>
      <c r="N6" s="204">
        <v>1.18</v>
      </c>
      <c r="O6" s="204">
        <v>0.98</v>
      </c>
      <c r="P6" s="204">
        <v>2.69</v>
      </c>
      <c r="Q6" s="204">
        <v>5.07</v>
      </c>
      <c r="R6" s="204">
        <v>7.89</v>
      </c>
      <c r="S6" s="204">
        <v>4.79</v>
      </c>
      <c r="T6" s="204">
        <v>0</v>
      </c>
      <c r="U6" s="204">
        <v>12.59</v>
      </c>
      <c r="V6" s="204">
        <v>2.29</v>
      </c>
      <c r="W6" s="204">
        <v>0.45</v>
      </c>
      <c r="X6" s="204">
        <v>1.46</v>
      </c>
      <c r="Y6" s="204">
        <v>0</v>
      </c>
      <c r="Z6" s="204">
        <v>37.04</v>
      </c>
      <c r="AA6" s="204">
        <v>11.37</v>
      </c>
      <c r="AB6" s="204">
        <v>0</v>
      </c>
      <c r="AC6" s="204">
        <v>10.58</v>
      </c>
      <c r="AD6" s="204">
        <v>0</v>
      </c>
      <c r="AE6" s="204">
        <v>0</v>
      </c>
      <c r="AF6" s="204">
        <v>0</v>
      </c>
      <c r="AG6" s="204">
        <v>0.81</v>
      </c>
      <c r="AH6" s="204">
        <v>0</v>
      </c>
      <c r="AI6" s="204">
        <v>26.52</v>
      </c>
      <c r="AJ6" s="204">
        <v>0</v>
      </c>
      <c r="AK6" s="204">
        <v>8.6</v>
      </c>
      <c r="AL6" s="204">
        <v>0</v>
      </c>
      <c r="AM6" s="204">
        <v>0</v>
      </c>
      <c r="AN6" s="204">
        <v>0</v>
      </c>
      <c r="AO6" s="204">
        <v>126</v>
      </c>
      <c r="AP6" s="204">
        <v>0</v>
      </c>
      <c r="AQ6" s="204">
        <v>0</v>
      </c>
      <c r="AR6" s="204">
        <v>0</v>
      </c>
      <c r="AS6" s="204">
        <v>0</v>
      </c>
      <c r="AT6" s="204">
        <v>0</v>
      </c>
      <c r="AU6" s="204">
        <v>0</v>
      </c>
      <c r="AV6" s="204">
        <v>0</v>
      </c>
      <c r="AW6" s="204">
        <v>0</v>
      </c>
      <c r="AX6" s="204">
        <v>0</v>
      </c>
      <c r="AY6" s="204">
        <v>0</v>
      </c>
    </row>
    <row r="7" spans="1:51">
      <c r="A7" t="s">
        <v>49</v>
      </c>
      <c r="B7" s="204">
        <v>0</v>
      </c>
      <c r="C7" s="204">
        <v>0</v>
      </c>
      <c r="D7" s="204">
        <v>11.23</v>
      </c>
      <c r="E7" s="204">
        <v>0</v>
      </c>
      <c r="F7" s="204">
        <v>0</v>
      </c>
      <c r="G7" s="204">
        <v>17.989999999999998</v>
      </c>
      <c r="H7" s="204">
        <v>0</v>
      </c>
      <c r="I7" s="204">
        <v>0</v>
      </c>
      <c r="J7" s="204">
        <v>22.97</v>
      </c>
      <c r="K7" s="204">
        <v>76.69</v>
      </c>
      <c r="L7" s="204">
        <v>22.26</v>
      </c>
      <c r="M7" s="204">
        <v>0</v>
      </c>
      <c r="N7" s="204">
        <v>1.18</v>
      </c>
      <c r="O7" s="204">
        <v>0.98</v>
      </c>
      <c r="P7" s="204">
        <v>2.69</v>
      </c>
      <c r="Q7" s="204">
        <v>5.07</v>
      </c>
      <c r="R7" s="204">
        <v>7.89</v>
      </c>
      <c r="S7" s="204">
        <v>4.79</v>
      </c>
      <c r="T7" s="204">
        <v>0</v>
      </c>
      <c r="U7" s="204">
        <v>12.59</v>
      </c>
      <c r="V7" s="204">
        <v>1.49</v>
      </c>
      <c r="W7" s="204">
        <v>0.45</v>
      </c>
      <c r="X7" s="204">
        <v>1.46</v>
      </c>
      <c r="Y7" s="204">
        <v>0</v>
      </c>
      <c r="Z7" s="204">
        <v>37.04</v>
      </c>
      <c r="AA7" s="204">
        <v>11.37</v>
      </c>
      <c r="AB7" s="204">
        <v>0</v>
      </c>
      <c r="AC7" s="204">
        <v>10.58</v>
      </c>
      <c r="AD7" s="204">
        <v>0</v>
      </c>
      <c r="AE7" s="204">
        <v>0</v>
      </c>
      <c r="AF7" s="204">
        <v>0</v>
      </c>
      <c r="AG7" s="204">
        <v>0.81</v>
      </c>
      <c r="AH7" s="204">
        <v>0</v>
      </c>
      <c r="AI7" s="204">
        <v>26.52</v>
      </c>
      <c r="AJ7" s="204">
        <v>0</v>
      </c>
      <c r="AK7" s="204">
        <v>8.6</v>
      </c>
      <c r="AL7" s="204">
        <v>0</v>
      </c>
      <c r="AM7" s="204">
        <v>0</v>
      </c>
      <c r="AN7" s="204">
        <v>0</v>
      </c>
      <c r="AO7" s="204">
        <v>126</v>
      </c>
      <c r="AP7" s="204">
        <v>0</v>
      </c>
      <c r="AQ7" s="204">
        <v>0</v>
      </c>
      <c r="AR7" s="204">
        <v>0</v>
      </c>
      <c r="AS7" s="204">
        <v>0</v>
      </c>
      <c r="AT7" s="204">
        <v>0</v>
      </c>
      <c r="AU7" s="204">
        <v>0</v>
      </c>
      <c r="AV7" s="204">
        <v>0</v>
      </c>
      <c r="AW7" s="204">
        <v>0</v>
      </c>
      <c r="AX7" s="204">
        <v>0</v>
      </c>
      <c r="AY7" s="204">
        <v>0</v>
      </c>
    </row>
    <row r="8" spans="1:51">
      <c r="A8" t="s">
        <v>50</v>
      </c>
      <c r="B8" s="204">
        <v>0</v>
      </c>
      <c r="C8" s="204">
        <v>0</v>
      </c>
      <c r="D8" s="204">
        <v>11.23</v>
      </c>
      <c r="E8" s="204">
        <v>0</v>
      </c>
      <c r="F8" s="204">
        <v>0</v>
      </c>
      <c r="G8" s="204">
        <v>17.989999999999998</v>
      </c>
      <c r="H8" s="204">
        <v>0</v>
      </c>
      <c r="I8" s="204">
        <v>0</v>
      </c>
      <c r="J8" s="204">
        <v>22.97</v>
      </c>
      <c r="K8" s="204">
        <v>76.69</v>
      </c>
      <c r="L8" s="204">
        <v>22.26</v>
      </c>
      <c r="M8" s="204">
        <v>0</v>
      </c>
      <c r="N8" s="204">
        <v>1.18</v>
      </c>
      <c r="O8" s="204">
        <v>0.98</v>
      </c>
      <c r="P8" s="204">
        <v>2.69</v>
      </c>
      <c r="Q8" s="204">
        <v>5.07</v>
      </c>
      <c r="R8" s="204">
        <v>7.89</v>
      </c>
      <c r="S8" s="204">
        <v>4.79</v>
      </c>
      <c r="T8" s="204">
        <v>0</v>
      </c>
      <c r="U8" s="204">
        <v>12.59</v>
      </c>
      <c r="V8" s="204">
        <v>1.49</v>
      </c>
      <c r="W8" s="204">
        <v>0.45</v>
      </c>
      <c r="X8" s="204">
        <v>1.46</v>
      </c>
      <c r="Y8" s="204">
        <v>0</v>
      </c>
      <c r="Z8" s="204">
        <v>37.04</v>
      </c>
      <c r="AA8" s="204">
        <v>11.37</v>
      </c>
      <c r="AB8" s="204">
        <v>0</v>
      </c>
      <c r="AC8" s="204">
        <v>10.58</v>
      </c>
      <c r="AD8" s="204">
        <v>0</v>
      </c>
      <c r="AE8" s="204">
        <v>0</v>
      </c>
      <c r="AF8" s="204">
        <v>0</v>
      </c>
      <c r="AG8" s="204">
        <v>0.81</v>
      </c>
      <c r="AH8" s="204">
        <v>0</v>
      </c>
      <c r="AI8" s="204">
        <v>26.52</v>
      </c>
      <c r="AJ8" s="204">
        <v>0</v>
      </c>
      <c r="AK8" s="204">
        <v>8.6</v>
      </c>
      <c r="AL8" s="204">
        <v>0</v>
      </c>
      <c r="AM8" s="204">
        <v>0</v>
      </c>
      <c r="AN8" s="204">
        <v>0</v>
      </c>
      <c r="AO8" s="204">
        <v>126</v>
      </c>
      <c r="AP8" s="204">
        <v>0</v>
      </c>
      <c r="AQ8" s="204">
        <v>0</v>
      </c>
      <c r="AR8" s="204">
        <v>0</v>
      </c>
      <c r="AS8" s="204">
        <v>0</v>
      </c>
      <c r="AT8" s="204">
        <v>0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</row>
    <row r="9" spans="1:51">
      <c r="A9" t="s">
        <v>51</v>
      </c>
      <c r="B9" s="204">
        <v>0</v>
      </c>
      <c r="C9" s="204">
        <v>0</v>
      </c>
      <c r="D9" s="204">
        <v>11.23</v>
      </c>
      <c r="E9" s="204">
        <v>0</v>
      </c>
      <c r="F9" s="204">
        <v>0</v>
      </c>
      <c r="G9" s="204">
        <v>17.989999999999998</v>
      </c>
      <c r="H9" s="204">
        <v>0</v>
      </c>
      <c r="I9" s="204">
        <v>0</v>
      </c>
      <c r="J9" s="204">
        <v>22.97</v>
      </c>
      <c r="K9" s="204">
        <v>76.69</v>
      </c>
      <c r="L9" s="204">
        <v>22.26</v>
      </c>
      <c r="M9" s="204">
        <v>0</v>
      </c>
      <c r="N9" s="204">
        <v>1.18</v>
      </c>
      <c r="O9" s="204">
        <v>0.98</v>
      </c>
      <c r="P9" s="204">
        <v>2.69</v>
      </c>
      <c r="Q9" s="204">
        <v>3.61</v>
      </c>
      <c r="R9" s="204">
        <v>7.89</v>
      </c>
      <c r="S9" s="204">
        <v>4.79</v>
      </c>
      <c r="T9" s="204">
        <v>0</v>
      </c>
      <c r="U9" s="204">
        <v>2.46</v>
      </c>
      <c r="V9" s="204">
        <v>1.49</v>
      </c>
      <c r="W9" s="204">
        <v>0.45</v>
      </c>
      <c r="X9" s="204">
        <v>1.46</v>
      </c>
      <c r="Y9" s="204">
        <v>0</v>
      </c>
      <c r="Z9" s="204">
        <v>37.04</v>
      </c>
      <c r="AA9" s="204">
        <v>11.37</v>
      </c>
      <c r="AB9" s="204">
        <v>0</v>
      </c>
      <c r="AC9" s="204">
        <v>10.58</v>
      </c>
      <c r="AD9" s="204">
        <v>0</v>
      </c>
      <c r="AE9" s="204">
        <v>0</v>
      </c>
      <c r="AF9" s="204">
        <v>0</v>
      </c>
      <c r="AG9" s="204">
        <v>0.81</v>
      </c>
      <c r="AH9" s="204">
        <v>0</v>
      </c>
      <c r="AI9" s="204">
        <v>26.52</v>
      </c>
      <c r="AJ9" s="204">
        <v>0</v>
      </c>
      <c r="AK9" s="204">
        <v>8.6</v>
      </c>
      <c r="AL9" s="204">
        <v>0</v>
      </c>
      <c r="AM9" s="204">
        <v>0</v>
      </c>
      <c r="AN9" s="204">
        <v>0</v>
      </c>
      <c r="AO9" s="204">
        <v>126</v>
      </c>
      <c r="AP9" s="204">
        <v>0</v>
      </c>
      <c r="AQ9" s="204">
        <v>0</v>
      </c>
      <c r="AR9" s="204">
        <v>0</v>
      </c>
      <c r="AS9" s="204">
        <v>0</v>
      </c>
      <c r="AT9" s="204">
        <v>0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</row>
    <row r="10" spans="1:51">
      <c r="A10" t="s">
        <v>52</v>
      </c>
      <c r="B10" s="204">
        <v>0</v>
      </c>
      <c r="C10" s="204">
        <v>0</v>
      </c>
      <c r="D10" s="204">
        <v>11.23</v>
      </c>
      <c r="E10" s="204">
        <v>0</v>
      </c>
      <c r="F10" s="204">
        <v>0</v>
      </c>
      <c r="G10" s="204">
        <v>17.989999999999998</v>
      </c>
      <c r="H10" s="204">
        <v>0</v>
      </c>
      <c r="I10" s="204">
        <v>0</v>
      </c>
      <c r="J10" s="204">
        <v>22.97</v>
      </c>
      <c r="K10" s="204">
        <v>76.69</v>
      </c>
      <c r="L10" s="204">
        <v>22.26</v>
      </c>
      <c r="M10" s="204">
        <v>0</v>
      </c>
      <c r="N10" s="204">
        <v>1.18</v>
      </c>
      <c r="O10" s="204">
        <v>0.98</v>
      </c>
      <c r="P10" s="204">
        <v>2.69</v>
      </c>
      <c r="Q10" s="204">
        <v>3.61</v>
      </c>
      <c r="R10" s="204">
        <v>7.89</v>
      </c>
      <c r="S10" s="204">
        <v>4.79</v>
      </c>
      <c r="T10" s="204">
        <v>0</v>
      </c>
      <c r="U10" s="204">
        <v>2.46</v>
      </c>
      <c r="V10" s="204">
        <v>1.49</v>
      </c>
      <c r="W10" s="204">
        <v>0.45</v>
      </c>
      <c r="X10" s="204">
        <v>1.46</v>
      </c>
      <c r="Y10" s="204">
        <v>0</v>
      </c>
      <c r="Z10" s="204">
        <v>37.04</v>
      </c>
      <c r="AA10" s="204">
        <v>11.37</v>
      </c>
      <c r="AB10" s="204">
        <v>0</v>
      </c>
      <c r="AC10" s="204">
        <v>10.58</v>
      </c>
      <c r="AD10" s="204">
        <v>0</v>
      </c>
      <c r="AE10" s="204">
        <v>0</v>
      </c>
      <c r="AF10" s="204">
        <v>0</v>
      </c>
      <c r="AG10" s="204">
        <v>0.81</v>
      </c>
      <c r="AH10" s="204">
        <v>0</v>
      </c>
      <c r="AI10" s="204">
        <v>26.52</v>
      </c>
      <c r="AJ10" s="204">
        <v>0</v>
      </c>
      <c r="AK10" s="204">
        <v>8.6</v>
      </c>
      <c r="AL10" s="204">
        <v>0</v>
      </c>
      <c r="AM10" s="204">
        <v>0</v>
      </c>
      <c r="AN10" s="204">
        <v>0</v>
      </c>
      <c r="AO10" s="204">
        <v>126</v>
      </c>
      <c r="AP10" s="204">
        <v>0</v>
      </c>
      <c r="AQ10" s="204">
        <v>0</v>
      </c>
      <c r="AR10" s="204">
        <v>0</v>
      </c>
      <c r="AS10" s="204">
        <v>0</v>
      </c>
      <c r="AT10" s="204">
        <v>0</v>
      </c>
      <c r="AU10" s="204">
        <v>0</v>
      </c>
      <c r="AV10" s="204">
        <v>0</v>
      </c>
      <c r="AW10" s="204">
        <v>0</v>
      </c>
      <c r="AX10" s="204">
        <v>0</v>
      </c>
      <c r="AY10" s="204">
        <v>0</v>
      </c>
    </row>
    <row r="11" spans="1:51">
      <c r="A11" t="s">
        <v>53</v>
      </c>
      <c r="B11" s="204">
        <v>0</v>
      </c>
      <c r="C11" s="204">
        <v>0</v>
      </c>
      <c r="D11" s="204">
        <v>11.23</v>
      </c>
      <c r="E11" s="204">
        <v>0</v>
      </c>
      <c r="F11" s="204">
        <v>0</v>
      </c>
      <c r="G11" s="204">
        <v>17.989999999999998</v>
      </c>
      <c r="H11" s="204">
        <v>0</v>
      </c>
      <c r="I11" s="204">
        <v>0</v>
      </c>
      <c r="J11" s="204">
        <v>22.97</v>
      </c>
      <c r="K11" s="204">
        <v>76.69</v>
      </c>
      <c r="L11" s="204">
        <v>22.26</v>
      </c>
      <c r="M11" s="204">
        <v>0</v>
      </c>
      <c r="N11" s="204">
        <v>1.18</v>
      </c>
      <c r="O11" s="204">
        <v>0.98</v>
      </c>
      <c r="P11" s="204">
        <v>2.69</v>
      </c>
      <c r="Q11" s="204">
        <v>3.61</v>
      </c>
      <c r="R11" s="204">
        <v>7.89</v>
      </c>
      <c r="S11" s="204">
        <v>4.79</v>
      </c>
      <c r="T11" s="204">
        <v>0</v>
      </c>
      <c r="U11" s="204">
        <v>2.46</v>
      </c>
      <c r="V11" s="204">
        <v>1.49</v>
      </c>
      <c r="W11" s="204">
        <v>0.45</v>
      </c>
      <c r="X11" s="204">
        <v>1.46</v>
      </c>
      <c r="Y11" s="204">
        <v>0</v>
      </c>
      <c r="Z11" s="204">
        <v>37.04</v>
      </c>
      <c r="AA11" s="204">
        <v>11.37</v>
      </c>
      <c r="AB11" s="204">
        <v>0</v>
      </c>
      <c r="AC11" s="204">
        <v>10.58</v>
      </c>
      <c r="AD11" s="204">
        <v>0</v>
      </c>
      <c r="AE11" s="204">
        <v>0</v>
      </c>
      <c r="AF11" s="204">
        <v>0</v>
      </c>
      <c r="AG11" s="204">
        <v>0.81</v>
      </c>
      <c r="AH11" s="204">
        <v>0</v>
      </c>
      <c r="AI11" s="204">
        <v>26.52</v>
      </c>
      <c r="AJ11" s="204">
        <v>0</v>
      </c>
      <c r="AK11" s="204">
        <v>8.6</v>
      </c>
      <c r="AL11" s="204">
        <v>0</v>
      </c>
      <c r="AM11" s="204">
        <v>0</v>
      </c>
      <c r="AN11" s="204">
        <v>0</v>
      </c>
      <c r="AO11" s="204">
        <v>126</v>
      </c>
      <c r="AP11" s="204">
        <v>0</v>
      </c>
      <c r="AQ11" s="204">
        <v>0</v>
      </c>
      <c r="AR11" s="204">
        <v>0</v>
      </c>
      <c r="AS11" s="204">
        <v>0</v>
      </c>
      <c r="AT11" s="204">
        <v>0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</row>
    <row r="12" spans="1:51">
      <c r="A12" t="s">
        <v>54</v>
      </c>
      <c r="B12" s="204">
        <v>0</v>
      </c>
      <c r="C12" s="204">
        <v>0</v>
      </c>
      <c r="D12" s="204">
        <v>11.28</v>
      </c>
      <c r="E12" s="204">
        <v>0</v>
      </c>
      <c r="F12" s="204">
        <v>0</v>
      </c>
      <c r="G12" s="204">
        <v>17.989999999999998</v>
      </c>
      <c r="H12" s="204">
        <v>0</v>
      </c>
      <c r="I12" s="204">
        <v>0</v>
      </c>
      <c r="J12" s="204">
        <v>22.97</v>
      </c>
      <c r="K12" s="204">
        <v>76.69</v>
      </c>
      <c r="L12" s="204">
        <v>22.26</v>
      </c>
      <c r="M12" s="204">
        <v>0</v>
      </c>
      <c r="N12" s="204">
        <v>1.18</v>
      </c>
      <c r="O12" s="204">
        <v>0.98</v>
      </c>
      <c r="P12" s="204">
        <v>2.69</v>
      </c>
      <c r="Q12" s="204">
        <v>3.61</v>
      </c>
      <c r="R12" s="204">
        <v>7.89</v>
      </c>
      <c r="S12" s="204">
        <v>4.79</v>
      </c>
      <c r="T12" s="204">
        <v>0</v>
      </c>
      <c r="U12" s="204">
        <v>2.46</v>
      </c>
      <c r="V12" s="204">
        <v>1.49</v>
      </c>
      <c r="W12" s="204">
        <v>0.45</v>
      </c>
      <c r="X12" s="204">
        <v>1.46</v>
      </c>
      <c r="Y12" s="204">
        <v>0</v>
      </c>
      <c r="Z12" s="204">
        <v>37.04</v>
      </c>
      <c r="AA12" s="204">
        <v>11.37</v>
      </c>
      <c r="AB12" s="204">
        <v>0</v>
      </c>
      <c r="AC12" s="204">
        <v>10.58</v>
      </c>
      <c r="AD12" s="204">
        <v>0</v>
      </c>
      <c r="AE12" s="204">
        <v>0</v>
      </c>
      <c r="AF12" s="204">
        <v>0</v>
      </c>
      <c r="AG12" s="204">
        <v>0.81</v>
      </c>
      <c r="AH12" s="204">
        <v>0</v>
      </c>
      <c r="AI12" s="204">
        <v>26.52</v>
      </c>
      <c r="AJ12" s="204">
        <v>0</v>
      </c>
      <c r="AK12" s="204">
        <v>8.6</v>
      </c>
      <c r="AL12" s="204">
        <v>0</v>
      </c>
      <c r="AM12" s="204">
        <v>0</v>
      </c>
      <c r="AN12" s="204">
        <v>0</v>
      </c>
      <c r="AO12" s="204">
        <v>126</v>
      </c>
      <c r="AP12" s="204">
        <v>0</v>
      </c>
      <c r="AQ12" s="204">
        <v>0</v>
      </c>
      <c r="AR12" s="204">
        <v>0</v>
      </c>
      <c r="AS12" s="204">
        <v>0</v>
      </c>
      <c r="AT12" s="204">
        <v>0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</row>
    <row r="13" spans="1:51">
      <c r="A13" t="s">
        <v>55</v>
      </c>
      <c r="B13" s="204">
        <v>0</v>
      </c>
      <c r="C13" s="204">
        <v>0</v>
      </c>
      <c r="D13" s="204">
        <v>11.23</v>
      </c>
      <c r="E13" s="204">
        <v>0</v>
      </c>
      <c r="F13" s="204">
        <v>0</v>
      </c>
      <c r="G13" s="204">
        <v>17.989999999999998</v>
      </c>
      <c r="H13" s="204">
        <v>0</v>
      </c>
      <c r="I13" s="204">
        <v>0</v>
      </c>
      <c r="J13" s="204">
        <v>22.97</v>
      </c>
      <c r="K13" s="204">
        <v>76.69</v>
      </c>
      <c r="L13" s="204">
        <v>22.26</v>
      </c>
      <c r="M13" s="204">
        <v>0</v>
      </c>
      <c r="N13" s="204">
        <v>1.18</v>
      </c>
      <c r="O13" s="204">
        <v>0.98</v>
      </c>
      <c r="P13" s="204">
        <v>2.69</v>
      </c>
      <c r="Q13" s="204">
        <v>3.61</v>
      </c>
      <c r="R13" s="204">
        <v>7.89</v>
      </c>
      <c r="S13" s="204">
        <v>4.79</v>
      </c>
      <c r="T13" s="204">
        <v>0</v>
      </c>
      <c r="U13" s="204">
        <v>2.46</v>
      </c>
      <c r="V13" s="204">
        <v>1.49</v>
      </c>
      <c r="W13" s="204">
        <v>0.45</v>
      </c>
      <c r="X13" s="204">
        <v>1.46</v>
      </c>
      <c r="Y13" s="204">
        <v>0</v>
      </c>
      <c r="Z13" s="204">
        <v>37.04</v>
      </c>
      <c r="AA13" s="204">
        <v>11.37</v>
      </c>
      <c r="AB13" s="204">
        <v>0</v>
      </c>
      <c r="AC13" s="204">
        <v>10.58</v>
      </c>
      <c r="AD13" s="204">
        <v>0</v>
      </c>
      <c r="AE13" s="204">
        <v>0</v>
      </c>
      <c r="AF13" s="204">
        <v>0</v>
      </c>
      <c r="AG13" s="204">
        <v>0.81</v>
      </c>
      <c r="AH13" s="204">
        <v>0</v>
      </c>
      <c r="AI13" s="204">
        <v>26.52</v>
      </c>
      <c r="AJ13" s="204">
        <v>0</v>
      </c>
      <c r="AK13" s="204">
        <v>8.6</v>
      </c>
      <c r="AL13" s="204">
        <v>0</v>
      </c>
      <c r="AM13" s="204">
        <v>0</v>
      </c>
      <c r="AN13" s="204">
        <v>0</v>
      </c>
      <c r="AO13" s="204">
        <v>126</v>
      </c>
      <c r="AP13" s="204">
        <v>0</v>
      </c>
      <c r="AQ13" s="204">
        <v>0</v>
      </c>
      <c r="AR13" s="204">
        <v>0</v>
      </c>
      <c r="AS13" s="204">
        <v>0</v>
      </c>
      <c r="AT13" s="204">
        <v>0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</row>
    <row r="14" spans="1:51">
      <c r="A14" t="s">
        <v>56</v>
      </c>
      <c r="B14" s="204">
        <v>0</v>
      </c>
      <c r="C14" s="204">
        <v>0</v>
      </c>
      <c r="D14" s="204">
        <v>11.23</v>
      </c>
      <c r="E14" s="204">
        <v>0</v>
      </c>
      <c r="F14" s="204">
        <v>0</v>
      </c>
      <c r="G14" s="204">
        <v>17.989999999999998</v>
      </c>
      <c r="H14" s="204">
        <v>0</v>
      </c>
      <c r="I14" s="204">
        <v>0</v>
      </c>
      <c r="J14" s="204">
        <v>22.97</v>
      </c>
      <c r="K14" s="204">
        <v>76.69</v>
      </c>
      <c r="L14" s="204">
        <v>22.26</v>
      </c>
      <c r="M14" s="204">
        <v>0</v>
      </c>
      <c r="N14" s="204">
        <v>1.18</v>
      </c>
      <c r="O14" s="204">
        <v>0.98</v>
      </c>
      <c r="P14" s="204">
        <v>2.69</v>
      </c>
      <c r="Q14" s="204">
        <v>3.61</v>
      </c>
      <c r="R14" s="204">
        <v>7.89</v>
      </c>
      <c r="S14" s="204">
        <v>4.79</v>
      </c>
      <c r="T14" s="204">
        <v>0</v>
      </c>
      <c r="U14" s="204">
        <v>2.46</v>
      </c>
      <c r="V14" s="204">
        <v>1.49</v>
      </c>
      <c r="W14" s="204">
        <v>0.45</v>
      </c>
      <c r="X14" s="204">
        <v>1.46</v>
      </c>
      <c r="Y14" s="204">
        <v>0</v>
      </c>
      <c r="Z14" s="204">
        <v>37.04</v>
      </c>
      <c r="AA14" s="204">
        <v>11.37</v>
      </c>
      <c r="AB14" s="204">
        <v>0</v>
      </c>
      <c r="AC14" s="204">
        <v>10.58</v>
      </c>
      <c r="AD14" s="204">
        <v>0</v>
      </c>
      <c r="AE14" s="204">
        <v>0</v>
      </c>
      <c r="AF14" s="204">
        <v>0</v>
      </c>
      <c r="AG14" s="204">
        <v>0.81</v>
      </c>
      <c r="AH14" s="204">
        <v>0</v>
      </c>
      <c r="AI14" s="204">
        <v>26.52</v>
      </c>
      <c r="AJ14" s="204">
        <v>0</v>
      </c>
      <c r="AK14" s="204">
        <v>8.6</v>
      </c>
      <c r="AL14" s="204">
        <v>0</v>
      </c>
      <c r="AM14" s="204">
        <v>0</v>
      </c>
      <c r="AN14" s="204">
        <v>0</v>
      </c>
      <c r="AO14" s="204">
        <v>126</v>
      </c>
      <c r="AP14" s="204">
        <v>0</v>
      </c>
      <c r="AQ14" s="204">
        <v>0</v>
      </c>
      <c r="AR14" s="204">
        <v>0</v>
      </c>
      <c r="AS14" s="204">
        <v>0</v>
      </c>
      <c r="AT14" s="204">
        <v>0</v>
      </c>
      <c r="AU14" s="204">
        <v>0</v>
      </c>
      <c r="AV14" s="204">
        <v>0</v>
      </c>
      <c r="AW14" s="204">
        <v>0</v>
      </c>
      <c r="AX14" s="204">
        <v>0</v>
      </c>
      <c r="AY14" s="204">
        <v>0</v>
      </c>
    </row>
    <row r="15" spans="1:51">
      <c r="A15" t="s">
        <v>57</v>
      </c>
      <c r="B15" s="204">
        <v>0</v>
      </c>
      <c r="C15" s="204">
        <v>0</v>
      </c>
      <c r="D15" s="204">
        <v>11.28</v>
      </c>
      <c r="E15" s="204">
        <v>0</v>
      </c>
      <c r="F15" s="204">
        <v>0</v>
      </c>
      <c r="G15" s="204">
        <v>17.989999999999998</v>
      </c>
      <c r="H15" s="204">
        <v>0</v>
      </c>
      <c r="I15" s="204">
        <v>0</v>
      </c>
      <c r="J15" s="204">
        <v>22.97</v>
      </c>
      <c r="K15" s="204">
        <v>76.69</v>
      </c>
      <c r="L15" s="204">
        <v>22.26</v>
      </c>
      <c r="M15" s="204">
        <v>0</v>
      </c>
      <c r="N15" s="204">
        <v>1.18</v>
      </c>
      <c r="O15" s="204">
        <v>0.98</v>
      </c>
      <c r="P15" s="204">
        <v>2.69</v>
      </c>
      <c r="Q15" s="204">
        <v>3.61</v>
      </c>
      <c r="R15" s="204">
        <v>7.89</v>
      </c>
      <c r="S15" s="204">
        <v>4.79</v>
      </c>
      <c r="T15" s="204">
        <v>0</v>
      </c>
      <c r="U15" s="204">
        <v>2.46</v>
      </c>
      <c r="V15" s="204">
        <v>1.49</v>
      </c>
      <c r="W15" s="204">
        <v>0.45</v>
      </c>
      <c r="X15" s="204">
        <v>1.46</v>
      </c>
      <c r="Y15" s="204">
        <v>0</v>
      </c>
      <c r="Z15" s="204">
        <v>37.04</v>
      </c>
      <c r="AA15" s="204">
        <v>11.37</v>
      </c>
      <c r="AB15" s="204">
        <v>0</v>
      </c>
      <c r="AC15" s="204">
        <v>10.58</v>
      </c>
      <c r="AD15" s="204">
        <v>0</v>
      </c>
      <c r="AE15" s="204">
        <v>0</v>
      </c>
      <c r="AF15" s="204">
        <v>0</v>
      </c>
      <c r="AG15" s="204">
        <v>0.81</v>
      </c>
      <c r="AH15" s="204">
        <v>0</v>
      </c>
      <c r="AI15" s="204">
        <v>26.52</v>
      </c>
      <c r="AJ15" s="204">
        <v>0</v>
      </c>
      <c r="AK15" s="204">
        <v>8.6</v>
      </c>
      <c r="AL15" s="204">
        <v>0</v>
      </c>
      <c r="AM15" s="204">
        <v>0</v>
      </c>
      <c r="AN15" s="204">
        <v>0</v>
      </c>
      <c r="AO15" s="204">
        <v>126</v>
      </c>
      <c r="AP15" s="204">
        <v>0</v>
      </c>
      <c r="AQ15" s="204">
        <v>0</v>
      </c>
      <c r="AR15" s="204">
        <v>0</v>
      </c>
      <c r="AS15" s="204">
        <v>0</v>
      </c>
      <c r="AT15" s="204">
        <v>0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</row>
    <row r="16" spans="1:51">
      <c r="A16" t="s">
        <v>58</v>
      </c>
      <c r="B16" s="204">
        <v>0</v>
      </c>
      <c r="C16" s="204">
        <v>0</v>
      </c>
      <c r="D16" s="204">
        <v>11.28</v>
      </c>
      <c r="E16" s="204">
        <v>0</v>
      </c>
      <c r="F16" s="204">
        <v>0</v>
      </c>
      <c r="G16" s="204">
        <v>17.989999999999998</v>
      </c>
      <c r="H16" s="204">
        <v>0</v>
      </c>
      <c r="I16" s="204">
        <v>0</v>
      </c>
      <c r="J16" s="204">
        <v>22.97</v>
      </c>
      <c r="K16" s="204">
        <v>76.69</v>
      </c>
      <c r="L16" s="204">
        <v>22.26</v>
      </c>
      <c r="M16" s="204">
        <v>0</v>
      </c>
      <c r="N16" s="204">
        <v>1.18</v>
      </c>
      <c r="O16" s="204">
        <v>0.98</v>
      </c>
      <c r="P16" s="204">
        <v>2.69</v>
      </c>
      <c r="Q16" s="204">
        <v>3.61</v>
      </c>
      <c r="R16" s="204">
        <v>7.89</v>
      </c>
      <c r="S16" s="204">
        <v>4.79</v>
      </c>
      <c r="T16" s="204">
        <v>0</v>
      </c>
      <c r="U16" s="204">
        <v>2.46</v>
      </c>
      <c r="V16" s="204">
        <v>1.49</v>
      </c>
      <c r="W16" s="204">
        <v>5.39</v>
      </c>
      <c r="X16" s="204">
        <v>1.46</v>
      </c>
      <c r="Y16" s="204">
        <v>0</v>
      </c>
      <c r="Z16" s="204">
        <v>37.04</v>
      </c>
      <c r="AA16" s="204">
        <v>11.37</v>
      </c>
      <c r="AB16" s="204">
        <v>0</v>
      </c>
      <c r="AC16" s="204">
        <v>10.58</v>
      </c>
      <c r="AD16" s="204">
        <v>0</v>
      </c>
      <c r="AE16" s="204">
        <v>0</v>
      </c>
      <c r="AF16" s="204">
        <v>0</v>
      </c>
      <c r="AG16" s="204">
        <v>0.81</v>
      </c>
      <c r="AH16" s="204">
        <v>0</v>
      </c>
      <c r="AI16" s="204">
        <v>26.52</v>
      </c>
      <c r="AJ16" s="204">
        <v>0</v>
      </c>
      <c r="AK16" s="204">
        <v>8.6</v>
      </c>
      <c r="AL16" s="204">
        <v>0</v>
      </c>
      <c r="AM16" s="204">
        <v>0</v>
      </c>
      <c r="AN16" s="204">
        <v>0</v>
      </c>
      <c r="AO16" s="204">
        <v>126</v>
      </c>
      <c r="AP16" s="204">
        <v>0</v>
      </c>
      <c r="AQ16" s="204">
        <v>0</v>
      </c>
      <c r="AR16" s="204">
        <v>0</v>
      </c>
      <c r="AS16" s="204">
        <v>0</v>
      </c>
      <c r="AT16" s="204">
        <v>0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</row>
    <row r="17" spans="1:51">
      <c r="A17" t="s">
        <v>59</v>
      </c>
      <c r="B17" s="204">
        <v>0</v>
      </c>
      <c r="C17" s="204">
        <v>0</v>
      </c>
      <c r="D17" s="204">
        <v>11.28</v>
      </c>
      <c r="E17" s="204">
        <v>0</v>
      </c>
      <c r="F17" s="204">
        <v>0</v>
      </c>
      <c r="G17" s="204">
        <v>17.989999999999998</v>
      </c>
      <c r="H17" s="204">
        <v>0</v>
      </c>
      <c r="I17" s="204">
        <v>0</v>
      </c>
      <c r="J17" s="204">
        <v>22.97</v>
      </c>
      <c r="K17" s="204">
        <v>76.69</v>
      </c>
      <c r="L17" s="204">
        <v>22.26</v>
      </c>
      <c r="M17" s="204">
        <v>0</v>
      </c>
      <c r="N17" s="204">
        <v>1.18</v>
      </c>
      <c r="O17" s="204">
        <v>0.98</v>
      </c>
      <c r="P17" s="204">
        <v>2.69</v>
      </c>
      <c r="Q17" s="204">
        <v>3.61</v>
      </c>
      <c r="R17" s="204">
        <v>7.89</v>
      </c>
      <c r="S17" s="204">
        <v>4.79</v>
      </c>
      <c r="T17" s="204">
        <v>0</v>
      </c>
      <c r="U17" s="204">
        <v>2.46</v>
      </c>
      <c r="V17" s="204">
        <v>1.49</v>
      </c>
      <c r="W17" s="204">
        <v>5.39</v>
      </c>
      <c r="X17" s="204">
        <v>1.46</v>
      </c>
      <c r="Y17" s="204">
        <v>0</v>
      </c>
      <c r="Z17" s="204">
        <v>37.04</v>
      </c>
      <c r="AA17" s="204">
        <v>11.37</v>
      </c>
      <c r="AB17" s="204">
        <v>0</v>
      </c>
      <c r="AC17" s="204">
        <v>10.58</v>
      </c>
      <c r="AD17" s="204">
        <v>0</v>
      </c>
      <c r="AE17" s="204">
        <v>0</v>
      </c>
      <c r="AF17" s="204">
        <v>0</v>
      </c>
      <c r="AG17" s="204">
        <v>0.81</v>
      </c>
      <c r="AH17" s="204">
        <v>0</v>
      </c>
      <c r="AI17" s="204">
        <v>26.52</v>
      </c>
      <c r="AJ17" s="204">
        <v>0</v>
      </c>
      <c r="AK17" s="204">
        <v>8.6</v>
      </c>
      <c r="AL17" s="204">
        <v>0</v>
      </c>
      <c r="AM17" s="204">
        <v>0</v>
      </c>
      <c r="AN17" s="204">
        <v>0</v>
      </c>
      <c r="AO17" s="204">
        <v>126</v>
      </c>
      <c r="AP17" s="204">
        <v>0</v>
      </c>
      <c r="AQ17" s="204">
        <v>0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</row>
    <row r="18" spans="1:51">
      <c r="A18" t="s">
        <v>60</v>
      </c>
      <c r="B18" s="204">
        <v>0</v>
      </c>
      <c r="C18" s="204">
        <v>0</v>
      </c>
      <c r="D18" s="204">
        <v>11.31</v>
      </c>
      <c r="E18" s="204">
        <v>0</v>
      </c>
      <c r="F18" s="204">
        <v>0</v>
      </c>
      <c r="G18" s="204">
        <v>17.989999999999998</v>
      </c>
      <c r="H18" s="204">
        <v>0</v>
      </c>
      <c r="I18" s="204">
        <v>0</v>
      </c>
      <c r="J18" s="204">
        <v>22.97</v>
      </c>
      <c r="K18" s="204">
        <v>76.69</v>
      </c>
      <c r="L18" s="204">
        <v>22.26</v>
      </c>
      <c r="M18" s="204">
        <v>0</v>
      </c>
      <c r="N18" s="204">
        <v>1.18</v>
      </c>
      <c r="O18" s="204">
        <v>0.98</v>
      </c>
      <c r="P18" s="204">
        <v>2.69</v>
      </c>
      <c r="Q18" s="204">
        <v>3.61</v>
      </c>
      <c r="R18" s="204">
        <v>7.89</v>
      </c>
      <c r="S18" s="204">
        <v>4.79</v>
      </c>
      <c r="T18" s="204">
        <v>0</v>
      </c>
      <c r="U18" s="204">
        <v>2.46</v>
      </c>
      <c r="V18" s="204">
        <v>1.49</v>
      </c>
      <c r="W18" s="204">
        <v>5.39</v>
      </c>
      <c r="X18" s="204">
        <v>1.46</v>
      </c>
      <c r="Y18" s="204">
        <v>0</v>
      </c>
      <c r="Z18" s="204">
        <v>37.04</v>
      </c>
      <c r="AA18" s="204">
        <v>11.37</v>
      </c>
      <c r="AB18" s="204">
        <v>0</v>
      </c>
      <c r="AC18" s="204">
        <v>10.58</v>
      </c>
      <c r="AD18" s="204">
        <v>0</v>
      </c>
      <c r="AE18" s="204">
        <v>0</v>
      </c>
      <c r="AF18" s="204">
        <v>0</v>
      </c>
      <c r="AG18" s="204">
        <v>0.81</v>
      </c>
      <c r="AH18" s="204">
        <v>0</v>
      </c>
      <c r="AI18" s="204">
        <v>26.52</v>
      </c>
      <c r="AJ18" s="204">
        <v>0</v>
      </c>
      <c r="AK18" s="204">
        <v>8.6</v>
      </c>
      <c r="AL18" s="204">
        <v>0</v>
      </c>
      <c r="AM18" s="204">
        <v>0</v>
      </c>
      <c r="AN18" s="204">
        <v>0</v>
      </c>
      <c r="AO18" s="204">
        <v>126</v>
      </c>
      <c r="AP18" s="204">
        <v>0</v>
      </c>
      <c r="AQ18" s="204">
        <v>0</v>
      </c>
      <c r="AR18" s="204">
        <v>0</v>
      </c>
      <c r="AS18" s="204">
        <v>0</v>
      </c>
      <c r="AT18" s="204">
        <v>0</v>
      </c>
      <c r="AU18" s="204">
        <v>0</v>
      </c>
      <c r="AV18" s="204">
        <v>0</v>
      </c>
      <c r="AW18" s="204">
        <v>0</v>
      </c>
      <c r="AX18" s="204">
        <v>0</v>
      </c>
      <c r="AY18" s="204">
        <v>0</v>
      </c>
    </row>
    <row r="19" spans="1:51">
      <c r="A19" t="s">
        <v>61</v>
      </c>
      <c r="B19" s="204">
        <v>0</v>
      </c>
      <c r="C19" s="204">
        <v>0</v>
      </c>
      <c r="D19" s="204">
        <v>11.31</v>
      </c>
      <c r="E19" s="204">
        <v>0</v>
      </c>
      <c r="F19" s="204">
        <v>0</v>
      </c>
      <c r="G19" s="204">
        <v>17.989999999999998</v>
      </c>
      <c r="H19" s="204">
        <v>0</v>
      </c>
      <c r="I19" s="204">
        <v>0</v>
      </c>
      <c r="J19" s="204">
        <v>22.97</v>
      </c>
      <c r="K19" s="204">
        <v>76.69</v>
      </c>
      <c r="L19" s="204">
        <v>22.26</v>
      </c>
      <c r="M19" s="204">
        <v>0</v>
      </c>
      <c r="N19" s="204">
        <v>1.18</v>
      </c>
      <c r="O19" s="204">
        <v>0.98</v>
      </c>
      <c r="P19" s="204">
        <v>2.69</v>
      </c>
      <c r="Q19" s="204">
        <v>3.61</v>
      </c>
      <c r="R19" s="204">
        <v>7.89</v>
      </c>
      <c r="S19" s="204">
        <v>4.79</v>
      </c>
      <c r="T19" s="204">
        <v>0</v>
      </c>
      <c r="U19" s="204">
        <v>2.61</v>
      </c>
      <c r="V19" s="204">
        <v>2.14</v>
      </c>
      <c r="W19" s="204">
        <v>5.39</v>
      </c>
      <c r="X19" s="204">
        <v>1.46</v>
      </c>
      <c r="Y19" s="204">
        <v>0</v>
      </c>
      <c r="Z19" s="204">
        <v>37.04</v>
      </c>
      <c r="AA19" s="204">
        <v>11.37</v>
      </c>
      <c r="AB19" s="204">
        <v>0</v>
      </c>
      <c r="AC19" s="204">
        <v>10.35</v>
      </c>
      <c r="AD19" s="204">
        <v>0</v>
      </c>
      <c r="AE19" s="204">
        <v>0</v>
      </c>
      <c r="AF19" s="204">
        <v>0</v>
      </c>
      <c r="AG19" s="204">
        <v>0.81</v>
      </c>
      <c r="AH19" s="204">
        <v>0</v>
      </c>
      <c r="AI19" s="204">
        <v>26.52</v>
      </c>
      <c r="AJ19" s="204">
        <v>0</v>
      </c>
      <c r="AK19" s="204">
        <v>8.6</v>
      </c>
      <c r="AL19" s="204">
        <v>0</v>
      </c>
      <c r="AM19" s="204">
        <v>0</v>
      </c>
      <c r="AN19" s="204">
        <v>0</v>
      </c>
      <c r="AO19" s="204">
        <v>126</v>
      </c>
      <c r="AP19" s="204">
        <v>0</v>
      </c>
      <c r="AQ19" s="204"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</row>
    <row r="20" spans="1:51">
      <c r="A20" t="s">
        <v>62</v>
      </c>
      <c r="B20" s="204">
        <v>0</v>
      </c>
      <c r="C20" s="204">
        <v>0</v>
      </c>
      <c r="D20" s="204">
        <v>11.31</v>
      </c>
      <c r="E20" s="204">
        <v>0</v>
      </c>
      <c r="F20" s="204">
        <v>0</v>
      </c>
      <c r="G20" s="204">
        <v>17.989999999999998</v>
      </c>
      <c r="H20" s="204">
        <v>0</v>
      </c>
      <c r="I20" s="204">
        <v>0</v>
      </c>
      <c r="J20" s="204">
        <v>22.97</v>
      </c>
      <c r="K20" s="204">
        <v>76.69</v>
      </c>
      <c r="L20" s="204">
        <v>22.26</v>
      </c>
      <c r="M20" s="204">
        <v>0</v>
      </c>
      <c r="N20" s="204">
        <v>1.18</v>
      </c>
      <c r="O20" s="204">
        <v>0.98</v>
      </c>
      <c r="P20" s="204">
        <v>2.69</v>
      </c>
      <c r="Q20" s="204">
        <v>3.61</v>
      </c>
      <c r="R20" s="204">
        <v>7.89</v>
      </c>
      <c r="S20" s="204">
        <v>4.79</v>
      </c>
      <c r="T20" s="204">
        <v>0</v>
      </c>
      <c r="U20" s="204">
        <v>1.33</v>
      </c>
      <c r="V20" s="204">
        <v>1.49</v>
      </c>
      <c r="W20" s="204">
        <v>5.39</v>
      </c>
      <c r="X20" s="204">
        <v>1.46</v>
      </c>
      <c r="Y20" s="204">
        <v>0</v>
      </c>
      <c r="Z20" s="204">
        <v>37.04</v>
      </c>
      <c r="AA20" s="204">
        <v>11.37</v>
      </c>
      <c r="AB20" s="204">
        <v>0</v>
      </c>
      <c r="AC20" s="204">
        <v>10.35</v>
      </c>
      <c r="AD20" s="204">
        <v>0</v>
      </c>
      <c r="AE20" s="204">
        <v>0</v>
      </c>
      <c r="AF20" s="204">
        <v>0</v>
      </c>
      <c r="AG20" s="204">
        <v>0.81</v>
      </c>
      <c r="AH20" s="204">
        <v>0</v>
      </c>
      <c r="AI20" s="204">
        <v>26.52</v>
      </c>
      <c r="AJ20" s="204">
        <v>0</v>
      </c>
      <c r="AK20" s="204">
        <v>8.6</v>
      </c>
      <c r="AL20" s="204">
        <v>0</v>
      </c>
      <c r="AM20" s="204">
        <v>0</v>
      </c>
      <c r="AN20" s="204">
        <v>0</v>
      </c>
      <c r="AO20" s="204">
        <v>126</v>
      </c>
      <c r="AP20" s="204">
        <v>0</v>
      </c>
      <c r="AQ20" s="204">
        <v>0</v>
      </c>
      <c r="AR20" s="204">
        <v>0</v>
      </c>
      <c r="AS20" s="204">
        <v>0</v>
      </c>
      <c r="AT20" s="204">
        <v>0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</row>
    <row r="21" spans="1:51">
      <c r="A21" t="s">
        <v>63</v>
      </c>
      <c r="B21" s="204">
        <v>0</v>
      </c>
      <c r="C21" s="204">
        <v>0</v>
      </c>
      <c r="D21" s="204">
        <v>11.31</v>
      </c>
      <c r="E21" s="204">
        <v>0</v>
      </c>
      <c r="F21" s="204">
        <v>0</v>
      </c>
      <c r="G21" s="204">
        <v>17.989999999999998</v>
      </c>
      <c r="H21" s="204">
        <v>0</v>
      </c>
      <c r="I21" s="204">
        <v>0</v>
      </c>
      <c r="J21" s="204">
        <v>22.97</v>
      </c>
      <c r="K21" s="204">
        <v>76.69</v>
      </c>
      <c r="L21" s="204">
        <v>22.26</v>
      </c>
      <c r="M21" s="204">
        <v>0</v>
      </c>
      <c r="N21" s="204">
        <v>1.18</v>
      </c>
      <c r="O21" s="204">
        <v>0.98</v>
      </c>
      <c r="P21" s="204">
        <v>2.69</v>
      </c>
      <c r="Q21" s="204">
        <v>3.61</v>
      </c>
      <c r="R21" s="204">
        <v>7.89</v>
      </c>
      <c r="S21" s="204">
        <v>4.79</v>
      </c>
      <c r="T21" s="204">
        <v>0</v>
      </c>
      <c r="U21" s="204">
        <v>1.33</v>
      </c>
      <c r="V21" s="204">
        <v>1.2</v>
      </c>
      <c r="W21" s="204">
        <v>0.45</v>
      </c>
      <c r="X21" s="204">
        <v>1.46</v>
      </c>
      <c r="Y21" s="204">
        <v>0</v>
      </c>
      <c r="Z21" s="204">
        <v>37.04</v>
      </c>
      <c r="AA21" s="204">
        <v>11.37</v>
      </c>
      <c r="AB21" s="204">
        <v>0</v>
      </c>
      <c r="AC21" s="204">
        <v>10.35</v>
      </c>
      <c r="AD21" s="204">
        <v>0</v>
      </c>
      <c r="AE21" s="204">
        <v>0</v>
      </c>
      <c r="AF21" s="204">
        <v>0</v>
      </c>
      <c r="AG21" s="204">
        <v>0.81</v>
      </c>
      <c r="AH21" s="204">
        <v>0</v>
      </c>
      <c r="AI21" s="204">
        <v>26.52</v>
      </c>
      <c r="AJ21" s="204">
        <v>0</v>
      </c>
      <c r="AK21" s="204">
        <v>8.6</v>
      </c>
      <c r="AL21" s="204">
        <v>0</v>
      </c>
      <c r="AM21" s="204">
        <v>0</v>
      </c>
      <c r="AN21" s="204">
        <v>0</v>
      </c>
      <c r="AO21" s="204">
        <v>126</v>
      </c>
      <c r="AP21" s="204">
        <v>0</v>
      </c>
      <c r="AQ21" s="204">
        <v>0</v>
      </c>
      <c r="AR21" s="204">
        <v>0</v>
      </c>
      <c r="AS21" s="204">
        <v>0</v>
      </c>
      <c r="AT21" s="204">
        <v>0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</row>
    <row r="22" spans="1:51">
      <c r="A22" t="s">
        <v>64</v>
      </c>
      <c r="B22" s="204">
        <v>0</v>
      </c>
      <c r="C22" s="204">
        <v>0</v>
      </c>
      <c r="D22" s="204">
        <v>11.31</v>
      </c>
      <c r="E22" s="204">
        <v>0</v>
      </c>
      <c r="F22" s="204">
        <v>0</v>
      </c>
      <c r="G22" s="204">
        <v>17.989999999999998</v>
      </c>
      <c r="H22" s="204">
        <v>0</v>
      </c>
      <c r="I22" s="204">
        <v>0</v>
      </c>
      <c r="J22" s="204">
        <v>22.97</v>
      </c>
      <c r="K22" s="204">
        <v>76.69</v>
      </c>
      <c r="L22" s="204">
        <v>22.26</v>
      </c>
      <c r="M22" s="204">
        <v>0</v>
      </c>
      <c r="N22" s="204">
        <v>1.18</v>
      </c>
      <c r="O22" s="204">
        <v>0.98</v>
      </c>
      <c r="P22" s="204">
        <v>2.69</v>
      </c>
      <c r="Q22" s="204">
        <v>3.61</v>
      </c>
      <c r="R22" s="204">
        <v>7.89</v>
      </c>
      <c r="S22" s="204">
        <v>4.79</v>
      </c>
      <c r="T22" s="204">
        <v>0</v>
      </c>
      <c r="U22" s="204">
        <v>1.33</v>
      </c>
      <c r="V22" s="204">
        <v>1.59</v>
      </c>
      <c r="W22" s="204">
        <v>0.45</v>
      </c>
      <c r="X22" s="204">
        <v>1.46</v>
      </c>
      <c r="Y22" s="204">
        <v>0</v>
      </c>
      <c r="Z22" s="204">
        <v>37.04</v>
      </c>
      <c r="AA22" s="204">
        <v>11.37</v>
      </c>
      <c r="AB22" s="204">
        <v>0</v>
      </c>
      <c r="AC22" s="204">
        <v>10.35</v>
      </c>
      <c r="AD22" s="204">
        <v>0</v>
      </c>
      <c r="AE22" s="204">
        <v>0</v>
      </c>
      <c r="AF22" s="204">
        <v>0</v>
      </c>
      <c r="AG22" s="204">
        <v>0.81</v>
      </c>
      <c r="AH22" s="204">
        <v>0</v>
      </c>
      <c r="AI22" s="204">
        <v>26.52</v>
      </c>
      <c r="AJ22" s="204">
        <v>0</v>
      </c>
      <c r="AK22" s="204">
        <v>8.6</v>
      </c>
      <c r="AL22" s="204">
        <v>0</v>
      </c>
      <c r="AM22" s="204">
        <v>0</v>
      </c>
      <c r="AN22" s="204">
        <v>0</v>
      </c>
      <c r="AO22" s="204">
        <v>126</v>
      </c>
      <c r="AP22" s="204">
        <v>0</v>
      </c>
      <c r="AQ22" s="204">
        <v>0</v>
      </c>
      <c r="AR22" s="204">
        <v>0</v>
      </c>
      <c r="AS22" s="204">
        <v>0</v>
      </c>
      <c r="AT22" s="204">
        <v>0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</row>
    <row r="23" spans="1:51">
      <c r="A23" t="s">
        <v>65</v>
      </c>
      <c r="B23" s="204">
        <v>0</v>
      </c>
      <c r="C23" s="204">
        <v>0</v>
      </c>
      <c r="D23" s="204">
        <v>11.31</v>
      </c>
      <c r="E23" s="204">
        <v>0</v>
      </c>
      <c r="F23" s="204">
        <v>0</v>
      </c>
      <c r="G23" s="204">
        <v>17.989999999999998</v>
      </c>
      <c r="H23" s="204">
        <v>0</v>
      </c>
      <c r="I23" s="204">
        <v>0</v>
      </c>
      <c r="J23" s="204">
        <v>22.97</v>
      </c>
      <c r="K23" s="204">
        <v>76.69</v>
      </c>
      <c r="L23" s="204">
        <v>22.26</v>
      </c>
      <c r="M23" s="204">
        <v>0</v>
      </c>
      <c r="N23" s="204">
        <v>1.18</v>
      </c>
      <c r="O23" s="204">
        <v>0.98</v>
      </c>
      <c r="P23" s="204">
        <v>2.69</v>
      </c>
      <c r="Q23" s="204">
        <v>3.61</v>
      </c>
      <c r="R23" s="204">
        <v>7.89</v>
      </c>
      <c r="S23" s="204">
        <v>4.79</v>
      </c>
      <c r="T23" s="204">
        <v>0</v>
      </c>
      <c r="U23" s="204">
        <v>9.56</v>
      </c>
      <c r="V23" s="204">
        <v>1.73</v>
      </c>
      <c r="W23" s="204">
        <v>0.45</v>
      </c>
      <c r="X23" s="204">
        <v>1.46</v>
      </c>
      <c r="Y23" s="204">
        <v>0</v>
      </c>
      <c r="Z23" s="204">
        <v>37.04</v>
      </c>
      <c r="AA23" s="204">
        <v>11.37</v>
      </c>
      <c r="AB23" s="204">
        <v>0</v>
      </c>
      <c r="AC23" s="204">
        <v>10.58</v>
      </c>
      <c r="AD23" s="204">
        <v>0</v>
      </c>
      <c r="AE23" s="204">
        <v>0</v>
      </c>
      <c r="AF23" s="204">
        <v>0</v>
      </c>
      <c r="AG23" s="204">
        <v>0.81</v>
      </c>
      <c r="AH23" s="204">
        <v>0</v>
      </c>
      <c r="AI23" s="204">
        <v>26.52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 s="204">
        <v>126</v>
      </c>
      <c r="AP23" s="204">
        <v>0</v>
      </c>
      <c r="AQ23" s="204">
        <v>0</v>
      </c>
      <c r="AR23" s="204">
        <v>0</v>
      </c>
      <c r="AS23" s="204">
        <v>0</v>
      </c>
      <c r="AT23" s="204">
        <v>0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</row>
    <row r="24" spans="1:51">
      <c r="A24" t="s">
        <v>66</v>
      </c>
      <c r="B24" s="204">
        <v>0</v>
      </c>
      <c r="C24" s="204">
        <v>0</v>
      </c>
      <c r="D24" s="204">
        <v>11.31</v>
      </c>
      <c r="E24" s="204">
        <v>0</v>
      </c>
      <c r="F24" s="204">
        <v>0</v>
      </c>
      <c r="G24" s="204">
        <v>17.989999999999998</v>
      </c>
      <c r="H24" s="204">
        <v>0</v>
      </c>
      <c r="I24" s="204">
        <v>0</v>
      </c>
      <c r="J24" s="204">
        <v>22.97</v>
      </c>
      <c r="K24" s="204">
        <v>76.69</v>
      </c>
      <c r="L24" s="204">
        <v>22.26</v>
      </c>
      <c r="M24" s="204">
        <v>0</v>
      </c>
      <c r="N24" s="204">
        <v>1.18</v>
      </c>
      <c r="O24" s="204">
        <v>0.98</v>
      </c>
      <c r="P24" s="204">
        <v>2.69</v>
      </c>
      <c r="Q24" s="204">
        <v>3.72</v>
      </c>
      <c r="R24" s="204">
        <v>7.89</v>
      </c>
      <c r="S24" s="204">
        <v>4.79</v>
      </c>
      <c r="T24" s="204">
        <v>0</v>
      </c>
      <c r="U24" s="204">
        <v>9.56</v>
      </c>
      <c r="V24" s="204">
        <v>3.71</v>
      </c>
      <c r="W24" s="204">
        <v>0.45</v>
      </c>
      <c r="X24" s="204">
        <v>1.46</v>
      </c>
      <c r="Y24" s="204">
        <v>0</v>
      </c>
      <c r="Z24" s="204">
        <v>44.04</v>
      </c>
      <c r="AA24" s="204">
        <v>12.44</v>
      </c>
      <c r="AB24" s="204">
        <v>0</v>
      </c>
      <c r="AC24" s="204">
        <v>10.58</v>
      </c>
      <c r="AD24" s="204">
        <v>0</v>
      </c>
      <c r="AE24" s="204">
        <v>0</v>
      </c>
      <c r="AF24" s="204">
        <v>0</v>
      </c>
      <c r="AG24" s="204">
        <v>0.81</v>
      </c>
      <c r="AH24" s="204">
        <v>0</v>
      </c>
      <c r="AI24" s="204">
        <v>26.52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 s="204">
        <v>126</v>
      </c>
      <c r="AP24" s="204">
        <v>0</v>
      </c>
      <c r="AQ24" s="204">
        <v>0</v>
      </c>
      <c r="AR24" s="204">
        <v>0</v>
      </c>
      <c r="AS24" s="204">
        <v>0</v>
      </c>
      <c r="AT24" s="204">
        <v>0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</row>
    <row r="25" spans="1:51">
      <c r="A25" t="s">
        <v>67</v>
      </c>
      <c r="B25" s="204">
        <v>0</v>
      </c>
      <c r="C25" s="204">
        <v>0</v>
      </c>
      <c r="D25" s="204">
        <v>11.36</v>
      </c>
      <c r="E25" s="204">
        <v>0</v>
      </c>
      <c r="F25" s="204">
        <v>0</v>
      </c>
      <c r="G25" s="204">
        <v>17.989999999999998</v>
      </c>
      <c r="H25" s="204">
        <v>0</v>
      </c>
      <c r="I25" s="204">
        <v>0</v>
      </c>
      <c r="J25" s="204">
        <v>22.97</v>
      </c>
      <c r="K25" s="204">
        <v>61.11</v>
      </c>
      <c r="L25" s="204">
        <v>22.38</v>
      </c>
      <c r="M25" s="204">
        <v>0</v>
      </c>
      <c r="N25" s="204">
        <v>1.18</v>
      </c>
      <c r="O25" s="204">
        <v>0.98</v>
      </c>
      <c r="P25" s="204">
        <v>2.69</v>
      </c>
      <c r="Q25" s="204">
        <v>0.38</v>
      </c>
      <c r="R25" s="204">
        <v>0.42</v>
      </c>
      <c r="S25" s="204">
        <v>0.37</v>
      </c>
      <c r="T25" s="204">
        <v>0</v>
      </c>
      <c r="U25" s="204">
        <v>9.56</v>
      </c>
      <c r="V25" s="204">
        <v>0.18</v>
      </c>
      <c r="W25" s="204">
        <v>0.45</v>
      </c>
      <c r="X25" s="204">
        <v>1.46</v>
      </c>
      <c r="Y25" s="204">
        <v>0</v>
      </c>
      <c r="Z25" s="204">
        <v>11.43</v>
      </c>
      <c r="AA25" s="204">
        <v>0.89</v>
      </c>
      <c r="AB25" s="204">
        <v>0</v>
      </c>
      <c r="AC25" s="204">
        <v>10.58</v>
      </c>
      <c r="AD25" s="204">
        <v>0</v>
      </c>
      <c r="AE25" s="204">
        <v>0</v>
      </c>
      <c r="AF25" s="204">
        <v>0</v>
      </c>
      <c r="AG25" s="204">
        <v>0.81</v>
      </c>
      <c r="AH25" s="204">
        <v>0</v>
      </c>
      <c r="AI25" s="204">
        <v>26.52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 s="204">
        <v>126</v>
      </c>
      <c r="AP25" s="204">
        <v>0</v>
      </c>
      <c r="AQ25" s="204">
        <v>0</v>
      </c>
      <c r="AR25" s="204">
        <v>0</v>
      </c>
      <c r="AS25" s="204">
        <v>0</v>
      </c>
      <c r="AT25" s="204">
        <v>0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</row>
    <row r="26" spans="1:51">
      <c r="A26" t="s">
        <v>68</v>
      </c>
      <c r="B26" s="204">
        <v>0</v>
      </c>
      <c r="C26" s="204">
        <v>0</v>
      </c>
      <c r="D26" s="204">
        <v>11.36</v>
      </c>
      <c r="E26" s="204">
        <v>0</v>
      </c>
      <c r="F26" s="204">
        <v>0</v>
      </c>
      <c r="G26" s="204">
        <v>17.989999999999998</v>
      </c>
      <c r="H26" s="204">
        <v>0</v>
      </c>
      <c r="I26" s="204">
        <v>0</v>
      </c>
      <c r="J26" s="204">
        <v>22.97</v>
      </c>
      <c r="K26" s="204">
        <v>35.24</v>
      </c>
      <c r="L26" s="204">
        <v>1.94</v>
      </c>
      <c r="M26" s="204">
        <v>0</v>
      </c>
      <c r="N26" s="204">
        <v>1.18</v>
      </c>
      <c r="O26" s="204">
        <v>0.98</v>
      </c>
      <c r="P26" s="204">
        <v>2.69</v>
      </c>
      <c r="Q26" s="204">
        <v>0.18</v>
      </c>
      <c r="R26" s="204">
        <v>0.42</v>
      </c>
      <c r="S26" s="204">
        <v>0.26</v>
      </c>
      <c r="T26" s="204">
        <v>0</v>
      </c>
      <c r="U26" s="204">
        <v>9.56</v>
      </c>
      <c r="V26" s="204">
        <v>0.18</v>
      </c>
      <c r="W26" s="204">
        <v>0.45</v>
      </c>
      <c r="X26" s="204">
        <v>1.46</v>
      </c>
      <c r="Y26" s="204">
        <v>0</v>
      </c>
      <c r="Z26" s="204">
        <v>2.74</v>
      </c>
      <c r="AA26" s="204">
        <v>0.89</v>
      </c>
      <c r="AB26" s="204">
        <v>0</v>
      </c>
      <c r="AC26" s="204">
        <v>10.58</v>
      </c>
      <c r="AD26" s="204">
        <v>0</v>
      </c>
      <c r="AE26" s="204">
        <v>0</v>
      </c>
      <c r="AF26" s="204">
        <v>0</v>
      </c>
      <c r="AG26" s="204">
        <v>0.81</v>
      </c>
      <c r="AH26" s="204">
        <v>0</v>
      </c>
      <c r="AI26" s="204">
        <v>26.52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 s="204">
        <v>126</v>
      </c>
      <c r="AP26" s="204">
        <v>0</v>
      </c>
      <c r="AQ26" s="204">
        <v>0</v>
      </c>
      <c r="AR26" s="204">
        <v>0</v>
      </c>
      <c r="AS26" s="204">
        <v>0</v>
      </c>
      <c r="AT26" s="204">
        <v>0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</row>
    <row r="27" spans="1:51">
      <c r="A27" t="s">
        <v>69</v>
      </c>
      <c r="B27" s="204">
        <v>0</v>
      </c>
      <c r="C27" s="204">
        <v>0</v>
      </c>
      <c r="D27" s="204">
        <v>11.36</v>
      </c>
      <c r="E27" s="204">
        <v>0</v>
      </c>
      <c r="F27" s="204">
        <v>0</v>
      </c>
      <c r="G27" s="204">
        <v>17.989999999999998</v>
      </c>
      <c r="H27" s="204">
        <v>0</v>
      </c>
      <c r="I27" s="204">
        <v>0</v>
      </c>
      <c r="J27" s="204">
        <v>22.97</v>
      </c>
      <c r="K27" s="204">
        <v>0</v>
      </c>
      <c r="L27" s="204">
        <v>1.68</v>
      </c>
      <c r="M27" s="204">
        <v>0</v>
      </c>
      <c r="N27" s="204">
        <v>1.18</v>
      </c>
      <c r="O27" s="204">
        <v>0.98</v>
      </c>
      <c r="P27" s="204">
        <v>2.69</v>
      </c>
      <c r="Q27" s="204">
        <v>0.18</v>
      </c>
      <c r="R27" s="204">
        <v>0.42</v>
      </c>
      <c r="S27" s="204">
        <v>0.26</v>
      </c>
      <c r="T27" s="204">
        <v>0</v>
      </c>
      <c r="U27" s="204">
        <v>9.56</v>
      </c>
      <c r="V27" s="204">
        <v>0.18</v>
      </c>
      <c r="W27" s="204">
        <v>0.45</v>
      </c>
      <c r="X27" s="204">
        <v>1.46</v>
      </c>
      <c r="Y27" s="204">
        <v>0</v>
      </c>
      <c r="Z27" s="204">
        <v>2.74</v>
      </c>
      <c r="AA27" s="204">
        <v>0.89</v>
      </c>
      <c r="AB27" s="204">
        <v>0</v>
      </c>
      <c r="AC27" s="204">
        <v>10.58</v>
      </c>
      <c r="AD27" s="204">
        <v>0</v>
      </c>
      <c r="AE27" s="204">
        <v>0</v>
      </c>
      <c r="AF27" s="204">
        <v>0</v>
      </c>
      <c r="AG27" s="204">
        <v>0.81</v>
      </c>
      <c r="AH27" s="204">
        <v>0</v>
      </c>
      <c r="AI27" s="204">
        <v>26.52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 s="204">
        <v>126</v>
      </c>
      <c r="AP27" s="204">
        <v>0</v>
      </c>
      <c r="AQ27" s="204">
        <v>0</v>
      </c>
      <c r="AR27" s="204">
        <v>0</v>
      </c>
      <c r="AS27" s="204">
        <v>0</v>
      </c>
      <c r="AT27" s="204">
        <v>0</v>
      </c>
      <c r="AU27" s="204">
        <v>0</v>
      </c>
      <c r="AV27" s="204">
        <v>0</v>
      </c>
      <c r="AW27" s="204">
        <v>0</v>
      </c>
      <c r="AX27" s="204">
        <v>0</v>
      </c>
      <c r="AY27" s="204">
        <v>0</v>
      </c>
    </row>
    <row r="28" spans="1:51">
      <c r="A28" t="s">
        <v>70</v>
      </c>
      <c r="B28" s="204">
        <v>0</v>
      </c>
      <c r="C28" s="204">
        <v>0</v>
      </c>
      <c r="D28" s="204">
        <v>11.36</v>
      </c>
      <c r="E28" s="204">
        <v>0</v>
      </c>
      <c r="F28" s="204">
        <v>0</v>
      </c>
      <c r="G28" s="204">
        <v>17.989999999999998</v>
      </c>
      <c r="H28" s="204">
        <v>0</v>
      </c>
      <c r="I28" s="204">
        <v>0</v>
      </c>
      <c r="J28" s="204">
        <v>22.97</v>
      </c>
      <c r="K28" s="204">
        <v>0</v>
      </c>
      <c r="L28" s="204">
        <v>1.68</v>
      </c>
      <c r="M28" s="204">
        <v>0</v>
      </c>
      <c r="N28" s="204">
        <v>1.18</v>
      </c>
      <c r="O28" s="204">
        <v>0.98</v>
      </c>
      <c r="P28" s="204">
        <v>2.69</v>
      </c>
      <c r="Q28" s="204">
        <v>0.18</v>
      </c>
      <c r="R28" s="204">
        <v>0.42</v>
      </c>
      <c r="S28" s="204">
        <v>0.26</v>
      </c>
      <c r="T28" s="204">
        <v>0</v>
      </c>
      <c r="U28" s="204">
        <v>9.56</v>
      </c>
      <c r="V28" s="204">
        <v>0.18</v>
      </c>
      <c r="W28" s="204">
        <v>0.45</v>
      </c>
      <c r="X28" s="204">
        <v>1.46</v>
      </c>
      <c r="Y28" s="204">
        <v>0</v>
      </c>
      <c r="Z28" s="204">
        <v>2.74</v>
      </c>
      <c r="AA28" s="204">
        <v>0.89</v>
      </c>
      <c r="AB28" s="204">
        <v>0</v>
      </c>
      <c r="AC28" s="204">
        <v>10.58</v>
      </c>
      <c r="AD28" s="204">
        <v>0</v>
      </c>
      <c r="AE28" s="204">
        <v>0</v>
      </c>
      <c r="AF28" s="204">
        <v>0</v>
      </c>
      <c r="AG28" s="204">
        <v>0.81</v>
      </c>
      <c r="AH28" s="204">
        <v>0</v>
      </c>
      <c r="AI28" s="204">
        <v>26.52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 s="204">
        <v>126</v>
      </c>
      <c r="AP28" s="204">
        <v>0</v>
      </c>
      <c r="AQ28" s="204">
        <v>0</v>
      </c>
      <c r="AR28" s="204">
        <v>0</v>
      </c>
      <c r="AS28" s="204">
        <v>0</v>
      </c>
      <c r="AT28" s="204">
        <v>0</v>
      </c>
      <c r="AU28" s="204">
        <v>0</v>
      </c>
      <c r="AV28" s="204">
        <v>0</v>
      </c>
      <c r="AW28" s="204">
        <v>0</v>
      </c>
      <c r="AX28" s="204">
        <v>0</v>
      </c>
      <c r="AY28" s="204">
        <v>0</v>
      </c>
    </row>
    <row r="29" spans="1:51">
      <c r="A29" t="s">
        <v>71</v>
      </c>
      <c r="B29" s="204">
        <v>0</v>
      </c>
      <c r="C29" s="204">
        <v>0</v>
      </c>
      <c r="D29" s="204">
        <v>11.36</v>
      </c>
      <c r="E29" s="204">
        <v>0</v>
      </c>
      <c r="F29" s="204">
        <v>0</v>
      </c>
      <c r="G29" s="204">
        <v>17.989999999999998</v>
      </c>
      <c r="H29" s="204">
        <v>0</v>
      </c>
      <c r="I29" s="204">
        <v>0</v>
      </c>
      <c r="J29" s="204">
        <v>22.97</v>
      </c>
      <c r="K29" s="204">
        <v>6.37</v>
      </c>
      <c r="L29" s="204">
        <v>1.68</v>
      </c>
      <c r="M29" s="204">
        <v>0</v>
      </c>
      <c r="N29" s="204">
        <v>1.18</v>
      </c>
      <c r="O29" s="204">
        <v>0.98</v>
      </c>
      <c r="P29" s="204">
        <v>2.69</v>
      </c>
      <c r="Q29" s="204">
        <v>0.18</v>
      </c>
      <c r="R29" s="204">
        <v>0.42</v>
      </c>
      <c r="S29" s="204">
        <v>0.26</v>
      </c>
      <c r="T29" s="204">
        <v>0</v>
      </c>
      <c r="U29" s="204">
        <v>9.56</v>
      </c>
      <c r="V29" s="204">
        <v>0.18</v>
      </c>
      <c r="W29" s="204">
        <v>0.45</v>
      </c>
      <c r="X29" s="204">
        <v>1.46</v>
      </c>
      <c r="Y29" s="204">
        <v>0</v>
      </c>
      <c r="Z29" s="204">
        <v>2.74</v>
      </c>
      <c r="AA29" s="204">
        <v>0.89</v>
      </c>
      <c r="AB29" s="204">
        <v>0</v>
      </c>
      <c r="AC29" s="204">
        <v>10.58</v>
      </c>
      <c r="AD29" s="204">
        <v>0</v>
      </c>
      <c r="AE29" s="204">
        <v>0</v>
      </c>
      <c r="AF29" s="204">
        <v>0</v>
      </c>
      <c r="AG29" s="204">
        <v>0.81</v>
      </c>
      <c r="AH29" s="204">
        <v>0</v>
      </c>
      <c r="AI29" s="204">
        <v>26.52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 s="204">
        <v>126</v>
      </c>
      <c r="AP29" s="204">
        <v>0</v>
      </c>
      <c r="AQ29" s="204">
        <v>0</v>
      </c>
      <c r="AR29" s="204">
        <v>0</v>
      </c>
      <c r="AS29" s="204">
        <v>0</v>
      </c>
      <c r="AT29" s="204">
        <v>0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</row>
    <row r="30" spans="1:51">
      <c r="A30" t="s">
        <v>72</v>
      </c>
      <c r="B30" s="204">
        <v>0</v>
      </c>
      <c r="C30" s="204">
        <v>0</v>
      </c>
      <c r="D30" s="204">
        <v>11.36</v>
      </c>
      <c r="E30" s="204">
        <v>0</v>
      </c>
      <c r="F30" s="204">
        <v>0</v>
      </c>
      <c r="G30" s="204">
        <v>17.989999999999998</v>
      </c>
      <c r="H30" s="204">
        <v>0</v>
      </c>
      <c r="I30" s="204">
        <v>0</v>
      </c>
      <c r="J30" s="204">
        <v>22.97</v>
      </c>
      <c r="K30" s="204">
        <v>6.37</v>
      </c>
      <c r="L30" s="204">
        <v>1.68</v>
      </c>
      <c r="M30" s="204">
        <v>0</v>
      </c>
      <c r="N30" s="204">
        <v>1.18</v>
      </c>
      <c r="O30" s="204">
        <v>0.98</v>
      </c>
      <c r="P30" s="204">
        <v>2.69</v>
      </c>
      <c r="Q30" s="204">
        <v>0.18</v>
      </c>
      <c r="R30" s="204">
        <v>0.42</v>
      </c>
      <c r="S30" s="204">
        <v>0.26</v>
      </c>
      <c r="T30" s="204">
        <v>0</v>
      </c>
      <c r="U30" s="204">
        <v>9.56</v>
      </c>
      <c r="V30" s="204">
        <v>0.18</v>
      </c>
      <c r="W30" s="204">
        <v>0.45</v>
      </c>
      <c r="X30" s="204">
        <v>1.46</v>
      </c>
      <c r="Y30" s="204">
        <v>0</v>
      </c>
      <c r="Z30" s="204">
        <v>2.74</v>
      </c>
      <c r="AA30" s="204">
        <v>0.89</v>
      </c>
      <c r="AB30" s="204">
        <v>0</v>
      </c>
      <c r="AC30" s="204">
        <v>10.58</v>
      </c>
      <c r="AD30" s="204">
        <v>0</v>
      </c>
      <c r="AE30" s="204">
        <v>0</v>
      </c>
      <c r="AF30" s="204">
        <v>0</v>
      </c>
      <c r="AG30" s="204">
        <v>0.81</v>
      </c>
      <c r="AH30" s="204">
        <v>0</v>
      </c>
      <c r="AI30" s="204">
        <v>26.52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 s="204">
        <v>126</v>
      </c>
      <c r="AP30" s="204">
        <v>0</v>
      </c>
      <c r="AQ30" s="204">
        <v>0</v>
      </c>
      <c r="AR30" s="204">
        <v>0</v>
      </c>
      <c r="AS30" s="204">
        <v>0</v>
      </c>
      <c r="AT30" s="204">
        <v>0</v>
      </c>
      <c r="AU30" s="204">
        <v>0</v>
      </c>
      <c r="AV30" s="204">
        <v>0</v>
      </c>
      <c r="AW30" s="204">
        <v>0</v>
      </c>
      <c r="AX30" s="204">
        <v>0</v>
      </c>
      <c r="AY30" s="204">
        <v>0</v>
      </c>
    </row>
    <row r="31" spans="1:51">
      <c r="A31" t="s">
        <v>73</v>
      </c>
      <c r="B31" s="204">
        <v>0</v>
      </c>
      <c r="C31" s="204">
        <v>0</v>
      </c>
      <c r="D31" s="204">
        <v>11.36</v>
      </c>
      <c r="E31" s="204">
        <v>0</v>
      </c>
      <c r="F31" s="204">
        <v>0</v>
      </c>
      <c r="G31" s="204">
        <v>17.989999999999998</v>
      </c>
      <c r="H31" s="204">
        <v>0</v>
      </c>
      <c r="I31" s="204">
        <v>0</v>
      </c>
      <c r="J31" s="204">
        <v>22.97</v>
      </c>
      <c r="K31" s="204">
        <v>6.37</v>
      </c>
      <c r="L31" s="204">
        <v>1.68</v>
      </c>
      <c r="M31" s="204">
        <v>0</v>
      </c>
      <c r="N31" s="204">
        <v>0.93</v>
      </c>
      <c r="O31" s="204">
        <v>0.98</v>
      </c>
      <c r="P31" s="204">
        <v>2.69</v>
      </c>
      <c r="Q31" s="204">
        <v>0.18</v>
      </c>
      <c r="R31" s="204">
        <v>0.42</v>
      </c>
      <c r="S31" s="204">
        <v>0.26</v>
      </c>
      <c r="T31" s="204">
        <v>0</v>
      </c>
      <c r="U31" s="204">
        <v>9.56</v>
      </c>
      <c r="V31" s="204">
        <v>0.18</v>
      </c>
      <c r="W31" s="204">
        <v>0.45</v>
      </c>
      <c r="X31" s="204">
        <v>1.46</v>
      </c>
      <c r="Y31" s="204">
        <v>0</v>
      </c>
      <c r="Z31" s="204">
        <v>2.74</v>
      </c>
      <c r="AA31" s="204">
        <v>0.89</v>
      </c>
      <c r="AB31" s="204">
        <v>0</v>
      </c>
      <c r="AC31" s="204">
        <v>10.58</v>
      </c>
      <c r="AD31" s="204">
        <v>0</v>
      </c>
      <c r="AE31" s="204">
        <v>0</v>
      </c>
      <c r="AF31" s="204">
        <v>0</v>
      </c>
      <c r="AG31" s="204">
        <v>0.81</v>
      </c>
      <c r="AH31" s="204">
        <v>0</v>
      </c>
      <c r="AI31" s="204">
        <v>26.52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 s="204">
        <v>126</v>
      </c>
      <c r="AP31" s="204">
        <v>0</v>
      </c>
      <c r="AQ31" s="204">
        <v>0</v>
      </c>
      <c r="AR31" s="204">
        <v>0</v>
      </c>
      <c r="AS31" s="204">
        <v>0</v>
      </c>
      <c r="AT31" s="204">
        <v>0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</row>
    <row r="32" spans="1:51">
      <c r="A32" t="s">
        <v>74</v>
      </c>
      <c r="B32" s="204">
        <v>0</v>
      </c>
      <c r="C32" s="204">
        <v>0</v>
      </c>
      <c r="D32" s="204">
        <v>11.36</v>
      </c>
      <c r="E32" s="204">
        <v>0</v>
      </c>
      <c r="F32" s="204">
        <v>0</v>
      </c>
      <c r="G32" s="204">
        <v>17.989999999999998</v>
      </c>
      <c r="H32" s="204">
        <v>0</v>
      </c>
      <c r="I32" s="204">
        <v>0</v>
      </c>
      <c r="J32" s="204">
        <v>22.97</v>
      </c>
      <c r="K32" s="204">
        <v>6.37</v>
      </c>
      <c r="L32" s="204">
        <v>1.68</v>
      </c>
      <c r="M32" s="204">
        <v>0</v>
      </c>
      <c r="N32" s="204">
        <v>0.93</v>
      </c>
      <c r="O32" s="204">
        <v>0.98</v>
      </c>
      <c r="P32" s="204">
        <v>2.69</v>
      </c>
      <c r="Q32" s="204">
        <v>0.18</v>
      </c>
      <c r="R32" s="204">
        <v>0.42</v>
      </c>
      <c r="S32" s="204">
        <v>0.26</v>
      </c>
      <c r="T32" s="204">
        <v>0</v>
      </c>
      <c r="U32" s="204">
        <v>9.56</v>
      </c>
      <c r="V32" s="204">
        <v>0.18</v>
      </c>
      <c r="W32" s="204">
        <v>0.45</v>
      </c>
      <c r="X32" s="204">
        <v>1.46</v>
      </c>
      <c r="Y32" s="204">
        <v>0</v>
      </c>
      <c r="Z32" s="204">
        <v>2.74</v>
      </c>
      <c r="AA32" s="204">
        <v>0.89</v>
      </c>
      <c r="AB32" s="204">
        <v>0</v>
      </c>
      <c r="AC32" s="204">
        <v>10.58</v>
      </c>
      <c r="AD32" s="204">
        <v>0</v>
      </c>
      <c r="AE32" s="204">
        <v>0</v>
      </c>
      <c r="AF32" s="204">
        <v>0</v>
      </c>
      <c r="AG32" s="204">
        <v>0.81</v>
      </c>
      <c r="AH32" s="204">
        <v>0</v>
      </c>
      <c r="AI32" s="204">
        <v>26.52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 s="204">
        <v>126</v>
      </c>
      <c r="AP32" s="204">
        <v>0</v>
      </c>
      <c r="AQ32" s="204">
        <v>0</v>
      </c>
      <c r="AR32" s="204">
        <v>0</v>
      </c>
      <c r="AS32" s="204">
        <v>0</v>
      </c>
      <c r="AT32" s="204">
        <v>0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</row>
    <row r="33" spans="1:51">
      <c r="A33" t="s">
        <v>75</v>
      </c>
      <c r="B33" s="204">
        <v>0</v>
      </c>
      <c r="C33" s="204">
        <v>0</v>
      </c>
      <c r="D33" s="204">
        <v>11.36</v>
      </c>
      <c r="E33" s="204">
        <v>0</v>
      </c>
      <c r="F33" s="204">
        <v>0</v>
      </c>
      <c r="G33" s="204">
        <v>17.989999999999998</v>
      </c>
      <c r="H33" s="204">
        <v>0</v>
      </c>
      <c r="I33" s="204">
        <v>0</v>
      </c>
      <c r="J33" s="204">
        <v>22.97</v>
      </c>
      <c r="K33" s="204">
        <v>6.37</v>
      </c>
      <c r="L33" s="204">
        <v>1.68</v>
      </c>
      <c r="M33" s="204">
        <v>0</v>
      </c>
      <c r="N33" s="204">
        <v>0.93</v>
      </c>
      <c r="O33" s="204">
        <v>0.98</v>
      </c>
      <c r="P33" s="204">
        <v>2.69</v>
      </c>
      <c r="Q33" s="204">
        <v>0.18</v>
      </c>
      <c r="R33" s="204">
        <v>0.42</v>
      </c>
      <c r="S33" s="204">
        <v>0.26</v>
      </c>
      <c r="T33" s="204">
        <v>0</v>
      </c>
      <c r="U33" s="204">
        <v>9.56</v>
      </c>
      <c r="V33" s="204">
        <v>0.18</v>
      </c>
      <c r="W33" s="204">
        <v>0.45</v>
      </c>
      <c r="X33" s="204">
        <v>1.46</v>
      </c>
      <c r="Y33" s="204">
        <v>0</v>
      </c>
      <c r="Z33" s="204">
        <v>2.74</v>
      </c>
      <c r="AA33" s="204">
        <v>0.89</v>
      </c>
      <c r="AB33" s="204">
        <v>0</v>
      </c>
      <c r="AC33" s="204">
        <v>10.58</v>
      </c>
      <c r="AD33" s="204">
        <v>0</v>
      </c>
      <c r="AE33" s="204">
        <v>0</v>
      </c>
      <c r="AF33" s="204">
        <v>0</v>
      </c>
      <c r="AG33" s="204">
        <v>0.81</v>
      </c>
      <c r="AH33" s="204">
        <v>0</v>
      </c>
      <c r="AI33" s="204">
        <v>26.52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 s="204">
        <v>126</v>
      </c>
      <c r="AP33" s="204">
        <v>0</v>
      </c>
      <c r="AQ33" s="204">
        <v>0</v>
      </c>
      <c r="AR33" s="204">
        <v>0</v>
      </c>
      <c r="AS33" s="204">
        <v>0</v>
      </c>
      <c r="AT33" s="204">
        <v>0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</row>
    <row r="34" spans="1:51">
      <c r="A34" t="s">
        <v>76</v>
      </c>
      <c r="B34" s="204">
        <v>0</v>
      </c>
      <c r="C34" s="204">
        <v>0</v>
      </c>
      <c r="D34" s="204">
        <v>11.36</v>
      </c>
      <c r="E34" s="204">
        <v>0</v>
      </c>
      <c r="F34" s="204">
        <v>0</v>
      </c>
      <c r="G34" s="204">
        <v>17.989999999999998</v>
      </c>
      <c r="H34" s="204">
        <v>0</v>
      </c>
      <c r="I34" s="204">
        <v>0</v>
      </c>
      <c r="J34" s="204">
        <v>22.97</v>
      </c>
      <c r="K34" s="204">
        <v>6.37</v>
      </c>
      <c r="L34" s="204">
        <v>1.68</v>
      </c>
      <c r="M34" s="204">
        <v>0</v>
      </c>
      <c r="N34" s="204">
        <v>0.93</v>
      </c>
      <c r="O34" s="204">
        <v>0.98</v>
      </c>
      <c r="P34" s="204">
        <v>2.69</v>
      </c>
      <c r="Q34" s="204">
        <v>0.18</v>
      </c>
      <c r="R34" s="204">
        <v>0.42</v>
      </c>
      <c r="S34" s="204">
        <v>0.26</v>
      </c>
      <c r="T34" s="204">
        <v>0</v>
      </c>
      <c r="U34" s="204">
        <v>9.56</v>
      </c>
      <c r="V34" s="204">
        <v>0.18</v>
      </c>
      <c r="W34" s="204">
        <v>0.45</v>
      </c>
      <c r="X34" s="204">
        <v>1.46</v>
      </c>
      <c r="Y34" s="204">
        <v>0</v>
      </c>
      <c r="Z34" s="204">
        <v>2.74</v>
      </c>
      <c r="AA34" s="204">
        <v>0.89</v>
      </c>
      <c r="AB34" s="204">
        <v>0</v>
      </c>
      <c r="AC34" s="204">
        <v>10.58</v>
      </c>
      <c r="AD34" s="204">
        <v>0</v>
      </c>
      <c r="AE34" s="204">
        <v>0</v>
      </c>
      <c r="AF34" s="204">
        <v>0</v>
      </c>
      <c r="AG34" s="204">
        <v>0.81</v>
      </c>
      <c r="AH34" s="204">
        <v>0</v>
      </c>
      <c r="AI34" s="204">
        <v>26.52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 s="204">
        <v>126</v>
      </c>
      <c r="AP34" s="204">
        <v>0</v>
      </c>
      <c r="AQ34" s="204">
        <v>0</v>
      </c>
      <c r="AR34" s="204">
        <v>0</v>
      </c>
      <c r="AS34" s="204">
        <v>0</v>
      </c>
      <c r="AT34" s="204">
        <v>0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</row>
    <row r="35" spans="1:51">
      <c r="A35" t="s">
        <v>77</v>
      </c>
      <c r="B35" s="204">
        <v>0</v>
      </c>
      <c r="C35" s="204">
        <v>0</v>
      </c>
      <c r="D35" s="204">
        <v>11.31</v>
      </c>
      <c r="E35" s="204">
        <v>0</v>
      </c>
      <c r="F35" s="204">
        <v>0</v>
      </c>
      <c r="G35" s="204">
        <v>17.989999999999998</v>
      </c>
      <c r="H35" s="204">
        <v>0</v>
      </c>
      <c r="I35" s="204">
        <v>0</v>
      </c>
      <c r="J35" s="204">
        <v>22.97</v>
      </c>
      <c r="K35" s="204">
        <v>6.37</v>
      </c>
      <c r="L35" s="204">
        <v>1.68</v>
      </c>
      <c r="M35" s="204">
        <v>0</v>
      </c>
      <c r="N35" s="204">
        <v>0.93</v>
      </c>
      <c r="O35" s="204">
        <v>0.98</v>
      </c>
      <c r="P35" s="204">
        <v>2.69</v>
      </c>
      <c r="Q35" s="204">
        <v>0.18</v>
      </c>
      <c r="R35" s="204">
        <v>0.42</v>
      </c>
      <c r="S35" s="204">
        <v>0.26</v>
      </c>
      <c r="T35" s="204">
        <v>0</v>
      </c>
      <c r="U35" s="204">
        <v>9.56</v>
      </c>
      <c r="V35" s="204">
        <v>0.18</v>
      </c>
      <c r="W35" s="204">
        <v>0.45</v>
      </c>
      <c r="X35" s="204">
        <v>0.98</v>
      </c>
      <c r="Y35" s="204">
        <v>0</v>
      </c>
      <c r="Z35" s="204">
        <v>2.74</v>
      </c>
      <c r="AA35" s="204">
        <v>0.89</v>
      </c>
      <c r="AB35" s="204">
        <v>0</v>
      </c>
      <c r="AC35" s="204">
        <v>10.58</v>
      </c>
      <c r="AD35" s="204">
        <v>0</v>
      </c>
      <c r="AE35" s="204">
        <v>0</v>
      </c>
      <c r="AF35" s="204">
        <v>0</v>
      </c>
      <c r="AG35" s="204">
        <v>0.31</v>
      </c>
      <c r="AH35" s="204">
        <v>0</v>
      </c>
      <c r="AI35" s="204">
        <v>26.52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 s="204">
        <v>126</v>
      </c>
      <c r="AP35" s="204">
        <v>0</v>
      </c>
      <c r="AQ35" s="204">
        <v>0</v>
      </c>
      <c r="AR35" s="204">
        <v>0</v>
      </c>
      <c r="AS35" s="204">
        <v>0</v>
      </c>
      <c r="AT35" s="204">
        <v>0</v>
      </c>
      <c r="AU35" s="204">
        <v>0</v>
      </c>
      <c r="AV35" s="204">
        <v>0</v>
      </c>
      <c r="AW35" s="204">
        <v>0</v>
      </c>
      <c r="AX35" s="204">
        <v>0</v>
      </c>
      <c r="AY35" s="204">
        <v>0</v>
      </c>
    </row>
    <row r="36" spans="1:51">
      <c r="A36" t="s">
        <v>78</v>
      </c>
      <c r="B36" s="204">
        <v>0</v>
      </c>
      <c r="C36" s="204">
        <v>0</v>
      </c>
      <c r="D36" s="204">
        <v>11.28</v>
      </c>
      <c r="E36" s="204">
        <v>0</v>
      </c>
      <c r="F36" s="204">
        <v>0</v>
      </c>
      <c r="G36" s="204">
        <v>17.989999999999998</v>
      </c>
      <c r="H36" s="204">
        <v>0</v>
      </c>
      <c r="I36" s="204">
        <v>0</v>
      </c>
      <c r="J36" s="204">
        <v>22.97</v>
      </c>
      <c r="K36" s="204">
        <v>6.37</v>
      </c>
      <c r="L36" s="204">
        <v>1.68</v>
      </c>
      <c r="M36" s="204">
        <v>0</v>
      </c>
      <c r="N36" s="204">
        <v>0.93</v>
      </c>
      <c r="O36" s="204">
        <v>0.98</v>
      </c>
      <c r="P36" s="204">
        <v>2.69</v>
      </c>
      <c r="Q36" s="204">
        <v>0.18</v>
      </c>
      <c r="R36" s="204">
        <v>0.42</v>
      </c>
      <c r="S36" s="204">
        <v>0.26</v>
      </c>
      <c r="T36" s="204">
        <v>0</v>
      </c>
      <c r="U36" s="204">
        <v>9.56</v>
      </c>
      <c r="V36" s="204">
        <v>0.18</v>
      </c>
      <c r="W36" s="204">
        <v>0.45</v>
      </c>
      <c r="X36" s="204">
        <v>0.98</v>
      </c>
      <c r="Y36" s="204">
        <v>0</v>
      </c>
      <c r="Z36" s="204">
        <v>2.74</v>
      </c>
      <c r="AA36" s="204">
        <v>0.89</v>
      </c>
      <c r="AB36" s="204">
        <v>0</v>
      </c>
      <c r="AC36" s="204">
        <v>10.58</v>
      </c>
      <c r="AD36" s="204">
        <v>0</v>
      </c>
      <c r="AE36" s="204">
        <v>0</v>
      </c>
      <c r="AF36" s="204">
        <v>0</v>
      </c>
      <c r="AG36" s="204">
        <v>0.31</v>
      </c>
      <c r="AH36" s="204">
        <v>0</v>
      </c>
      <c r="AI36" s="204">
        <v>26.52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 s="204">
        <v>126</v>
      </c>
      <c r="AP36" s="204">
        <v>0</v>
      </c>
      <c r="AQ36" s="204">
        <v>0</v>
      </c>
      <c r="AR36" s="204">
        <v>0</v>
      </c>
      <c r="AS36" s="204">
        <v>0</v>
      </c>
      <c r="AT36" s="204">
        <v>0</v>
      </c>
      <c r="AU36" s="204">
        <v>0</v>
      </c>
      <c r="AV36" s="204">
        <v>0</v>
      </c>
      <c r="AW36" s="204">
        <v>0</v>
      </c>
      <c r="AX36" s="204">
        <v>0</v>
      </c>
      <c r="AY36" s="204">
        <v>0</v>
      </c>
    </row>
    <row r="37" spans="1:51">
      <c r="A37" t="s">
        <v>79</v>
      </c>
      <c r="B37" s="204">
        <v>0</v>
      </c>
      <c r="C37" s="204">
        <v>0</v>
      </c>
      <c r="D37" s="204">
        <v>11.28</v>
      </c>
      <c r="E37" s="204">
        <v>0</v>
      </c>
      <c r="F37" s="204">
        <v>0</v>
      </c>
      <c r="G37" s="204">
        <v>17.989999999999998</v>
      </c>
      <c r="H37" s="204">
        <v>0</v>
      </c>
      <c r="I37" s="204">
        <v>0</v>
      </c>
      <c r="J37" s="204">
        <v>22.97</v>
      </c>
      <c r="K37" s="204">
        <v>6.37</v>
      </c>
      <c r="L37" s="204">
        <v>1.68</v>
      </c>
      <c r="M37" s="204">
        <v>0</v>
      </c>
      <c r="N37" s="204">
        <v>0.93</v>
      </c>
      <c r="O37" s="204">
        <v>0.98</v>
      </c>
      <c r="P37" s="204">
        <v>2.69</v>
      </c>
      <c r="Q37" s="204">
        <v>0.18</v>
      </c>
      <c r="R37" s="204">
        <v>0.42</v>
      </c>
      <c r="S37" s="204">
        <v>0.26</v>
      </c>
      <c r="T37" s="204">
        <v>0</v>
      </c>
      <c r="U37" s="204">
        <v>9.56</v>
      </c>
      <c r="V37" s="204">
        <v>0.18</v>
      </c>
      <c r="W37" s="204">
        <v>0.45</v>
      </c>
      <c r="X37" s="204">
        <v>0.98</v>
      </c>
      <c r="Y37" s="204">
        <v>0</v>
      </c>
      <c r="Z37" s="204">
        <v>2.74</v>
      </c>
      <c r="AA37" s="204">
        <v>0.89</v>
      </c>
      <c r="AB37" s="204">
        <v>0</v>
      </c>
      <c r="AC37" s="204">
        <v>10.58</v>
      </c>
      <c r="AD37" s="204">
        <v>0</v>
      </c>
      <c r="AE37" s="204">
        <v>0</v>
      </c>
      <c r="AF37" s="204">
        <v>0</v>
      </c>
      <c r="AG37" s="204">
        <v>0.31</v>
      </c>
      <c r="AH37" s="204">
        <v>0</v>
      </c>
      <c r="AI37" s="204">
        <v>26.52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 s="204">
        <v>126</v>
      </c>
      <c r="AP37" s="204">
        <v>0</v>
      </c>
      <c r="AQ37" s="204">
        <v>0</v>
      </c>
      <c r="AR37" s="204">
        <v>0</v>
      </c>
      <c r="AS37" s="204">
        <v>0</v>
      </c>
      <c r="AT37" s="204">
        <v>0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</row>
    <row r="38" spans="1:51">
      <c r="A38" t="s">
        <v>80</v>
      </c>
      <c r="B38" s="204">
        <v>0</v>
      </c>
      <c r="C38" s="204">
        <v>0</v>
      </c>
      <c r="D38" s="204">
        <v>11.28</v>
      </c>
      <c r="E38" s="204">
        <v>0</v>
      </c>
      <c r="F38" s="204">
        <v>0</v>
      </c>
      <c r="G38" s="204">
        <v>17.989999999999998</v>
      </c>
      <c r="H38" s="204">
        <v>0</v>
      </c>
      <c r="I38" s="204">
        <v>0</v>
      </c>
      <c r="J38" s="204">
        <v>22.97</v>
      </c>
      <c r="K38" s="204">
        <v>6.37</v>
      </c>
      <c r="L38" s="204">
        <v>1.68</v>
      </c>
      <c r="M38" s="204">
        <v>0</v>
      </c>
      <c r="N38" s="204">
        <v>0.93</v>
      </c>
      <c r="O38" s="204">
        <v>0.98</v>
      </c>
      <c r="P38" s="204">
        <v>2.69</v>
      </c>
      <c r="Q38" s="204">
        <v>0.18</v>
      </c>
      <c r="R38" s="204">
        <v>0.42</v>
      </c>
      <c r="S38" s="204">
        <v>0.26</v>
      </c>
      <c r="T38" s="204">
        <v>0</v>
      </c>
      <c r="U38" s="204">
        <v>9.56</v>
      </c>
      <c r="V38" s="204">
        <v>0.18</v>
      </c>
      <c r="W38" s="204">
        <v>0.45</v>
      </c>
      <c r="X38" s="204">
        <v>0.98</v>
      </c>
      <c r="Y38" s="204">
        <v>0</v>
      </c>
      <c r="Z38" s="204">
        <v>2.74</v>
      </c>
      <c r="AA38" s="204">
        <v>0.89</v>
      </c>
      <c r="AB38" s="204">
        <v>0</v>
      </c>
      <c r="AC38" s="204">
        <v>10.58</v>
      </c>
      <c r="AD38" s="204">
        <v>0</v>
      </c>
      <c r="AE38" s="204">
        <v>0</v>
      </c>
      <c r="AF38" s="204">
        <v>0</v>
      </c>
      <c r="AG38" s="204">
        <v>0.31</v>
      </c>
      <c r="AH38" s="204">
        <v>0</v>
      </c>
      <c r="AI38" s="204">
        <v>26.52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 s="204">
        <v>126</v>
      </c>
      <c r="AP38" s="204">
        <v>0</v>
      </c>
      <c r="AQ38" s="204">
        <v>0</v>
      </c>
      <c r="AR38" s="204">
        <v>0</v>
      </c>
      <c r="AS38" s="204">
        <v>0</v>
      </c>
      <c r="AT38" s="204">
        <v>0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</row>
    <row r="39" spans="1:51">
      <c r="A39" t="s">
        <v>81</v>
      </c>
      <c r="B39" s="204">
        <v>0</v>
      </c>
      <c r="C39" s="204">
        <v>0</v>
      </c>
      <c r="D39" s="204">
        <v>11.23</v>
      </c>
      <c r="E39" s="204">
        <v>0</v>
      </c>
      <c r="F39" s="204">
        <v>0</v>
      </c>
      <c r="G39" s="204">
        <v>17.989999999999998</v>
      </c>
      <c r="H39" s="204">
        <v>0</v>
      </c>
      <c r="I39" s="204">
        <v>0</v>
      </c>
      <c r="J39" s="204">
        <v>22.97</v>
      </c>
      <c r="K39" s="204">
        <v>6.37</v>
      </c>
      <c r="L39" s="204">
        <v>1.68</v>
      </c>
      <c r="M39" s="204">
        <v>0</v>
      </c>
      <c r="N39" s="204">
        <v>0.93</v>
      </c>
      <c r="O39" s="204">
        <v>0.98</v>
      </c>
      <c r="P39" s="204">
        <v>2.69</v>
      </c>
      <c r="Q39" s="204">
        <v>0.18</v>
      </c>
      <c r="R39" s="204">
        <v>0.42</v>
      </c>
      <c r="S39" s="204">
        <v>0.26</v>
      </c>
      <c r="T39" s="204">
        <v>0</v>
      </c>
      <c r="U39" s="204">
        <v>9.56</v>
      </c>
      <c r="V39" s="204">
        <v>0.18</v>
      </c>
      <c r="W39" s="204">
        <v>0.45</v>
      </c>
      <c r="X39" s="204">
        <v>0.98</v>
      </c>
      <c r="Y39" s="204">
        <v>0</v>
      </c>
      <c r="Z39" s="204">
        <v>2.74</v>
      </c>
      <c r="AA39" s="204">
        <v>0.89</v>
      </c>
      <c r="AB39" s="204">
        <v>0</v>
      </c>
      <c r="AC39" s="204">
        <v>10.87</v>
      </c>
      <c r="AD39" s="204">
        <v>0</v>
      </c>
      <c r="AE39" s="204">
        <v>0</v>
      </c>
      <c r="AF39" s="204">
        <v>0</v>
      </c>
      <c r="AG39" s="204">
        <v>0.31</v>
      </c>
      <c r="AH39" s="204">
        <v>0</v>
      </c>
      <c r="AI39" s="204">
        <v>26.52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 s="204">
        <v>124.2</v>
      </c>
      <c r="AP39" s="204">
        <v>0</v>
      </c>
      <c r="AQ39" s="204">
        <v>0</v>
      </c>
      <c r="AR39" s="204">
        <v>0</v>
      </c>
      <c r="AS39" s="204">
        <v>0</v>
      </c>
      <c r="AT39" s="204">
        <v>0</v>
      </c>
      <c r="AU39" s="204">
        <v>0</v>
      </c>
      <c r="AV39" s="204">
        <v>0</v>
      </c>
      <c r="AW39" s="204">
        <v>0</v>
      </c>
      <c r="AX39" s="204">
        <v>0</v>
      </c>
      <c r="AY39" s="204">
        <v>0</v>
      </c>
    </row>
    <row r="40" spans="1:51">
      <c r="A40" t="s">
        <v>82</v>
      </c>
      <c r="B40" s="204">
        <v>0</v>
      </c>
      <c r="C40" s="204">
        <v>0</v>
      </c>
      <c r="D40" s="204">
        <v>11.17</v>
      </c>
      <c r="E40" s="204">
        <v>0</v>
      </c>
      <c r="F40" s="204">
        <v>0</v>
      </c>
      <c r="G40" s="204">
        <v>17.989999999999998</v>
      </c>
      <c r="H40" s="204">
        <v>0</v>
      </c>
      <c r="I40" s="204">
        <v>0</v>
      </c>
      <c r="J40" s="204">
        <v>22.97</v>
      </c>
      <c r="K40" s="204">
        <v>6.37</v>
      </c>
      <c r="L40" s="204">
        <v>1.68</v>
      </c>
      <c r="M40" s="204">
        <v>0</v>
      </c>
      <c r="N40" s="204">
        <v>0.93</v>
      </c>
      <c r="O40" s="204">
        <v>0.98</v>
      </c>
      <c r="P40" s="204">
        <v>2.69</v>
      </c>
      <c r="Q40" s="204">
        <v>0.18</v>
      </c>
      <c r="R40" s="204">
        <v>0.42</v>
      </c>
      <c r="S40" s="204">
        <v>0.26</v>
      </c>
      <c r="T40" s="204">
        <v>0</v>
      </c>
      <c r="U40" s="204">
        <v>9.56</v>
      </c>
      <c r="V40" s="204">
        <v>0.18</v>
      </c>
      <c r="W40" s="204">
        <v>0.45</v>
      </c>
      <c r="X40" s="204">
        <v>0.98</v>
      </c>
      <c r="Y40" s="204">
        <v>0</v>
      </c>
      <c r="Z40" s="204">
        <v>2.74</v>
      </c>
      <c r="AA40" s="204">
        <v>0.89</v>
      </c>
      <c r="AB40" s="204">
        <v>0</v>
      </c>
      <c r="AC40" s="204">
        <v>10.87</v>
      </c>
      <c r="AD40" s="204">
        <v>0</v>
      </c>
      <c r="AE40" s="204">
        <v>0</v>
      </c>
      <c r="AF40" s="204">
        <v>0</v>
      </c>
      <c r="AG40" s="204">
        <v>0.31</v>
      </c>
      <c r="AH40" s="204">
        <v>0</v>
      </c>
      <c r="AI40" s="204">
        <v>26.52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 s="204">
        <v>124.2</v>
      </c>
      <c r="AP40" s="204">
        <v>0</v>
      </c>
      <c r="AQ40" s="204">
        <v>0</v>
      </c>
      <c r="AR40" s="204">
        <v>0</v>
      </c>
      <c r="AS40" s="204">
        <v>0</v>
      </c>
      <c r="AT40" s="204">
        <v>0</v>
      </c>
      <c r="AU40" s="204">
        <v>0</v>
      </c>
      <c r="AV40" s="204">
        <v>0</v>
      </c>
      <c r="AW40" s="204">
        <v>0</v>
      </c>
      <c r="AX40" s="204">
        <v>0</v>
      </c>
      <c r="AY40" s="204">
        <v>0</v>
      </c>
    </row>
    <row r="41" spans="1:51">
      <c r="A41" t="s">
        <v>83</v>
      </c>
      <c r="B41" s="204">
        <v>0</v>
      </c>
      <c r="C41" s="204">
        <v>0</v>
      </c>
      <c r="D41" s="204">
        <v>11.07</v>
      </c>
      <c r="E41" s="204">
        <v>0</v>
      </c>
      <c r="F41" s="204">
        <v>0</v>
      </c>
      <c r="G41" s="204">
        <v>17.989999999999998</v>
      </c>
      <c r="H41" s="204">
        <v>0</v>
      </c>
      <c r="I41" s="204">
        <v>0</v>
      </c>
      <c r="J41" s="204">
        <v>22.97</v>
      </c>
      <c r="K41" s="204">
        <v>6.37</v>
      </c>
      <c r="L41" s="204">
        <v>1.68</v>
      </c>
      <c r="M41" s="204">
        <v>0</v>
      </c>
      <c r="N41" s="204">
        <v>0.93</v>
      </c>
      <c r="O41" s="204">
        <v>0.98</v>
      </c>
      <c r="P41" s="204">
        <v>2.69</v>
      </c>
      <c r="Q41" s="204">
        <v>0.18</v>
      </c>
      <c r="R41" s="204">
        <v>0.42</v>
      </c>
      <c r="S41" s="204">
        <v>0.26</v>
      </c>
      <c r="T41" s="204">
        <v>0</v>
      </c>
      <c r="U41" s="204">
        <v>9.56</v>
      </c>
      <c r="V41" s="204">
        <v>0.18</v>
      </c>
      <c r="W41" s="204">
        <v>0.45</v>
      </c>
      <c r="X41" s="204">
        <v>0.98</v>
      </c>
      <c r="Y41" s="204">
        <v>0</v>
      </c>
      <c r="Z41" s="204">
        <v>2.74</v>
      </c>
      <c r="AA41" s="204">
        <v>0.89</v>
      </c>
      <c r="AB41" s="204">
        <v>0</v>
      </c>
      <c r="AC41" s="204">
        <v>10.87</v>
      </c>
      <c r="AD41" s="204">
        <v>0</v>
      </c>
      <c r="AE41" s="204">
        <v>0</v>
      </c>
      <c r="AF41" s="204">
        <v>0</v>
      </c>
      <c r="AG41" s="204">
        <v>0.31</v>
      </c>
      <c r="AH41" s="204">
        <v>0</v>
      </c>
      <c r="AI41" s="204">
        <v>26.52</v>
      </c>
      <c r="AJ41" s="204">
        <v>0</v>
      </c>
      <c r="AK41" s="204">
        <v>8.6</v>
      </c>
      <c r="AL41" s="204">
        <v>0</v>
      </c>
      <c r="AM41" s="204">
        <v>0</v>
      </c>
      <c r="AN41" s="204">
        <v>0</v>
      </c>
      <c r="AO41" s="204">
        <v>124.2</v>
      </c>
      <c r="AP41" s="204">
        <v>0</v>
      </c>
      <c r="AQ41" s="204">
        <v>0</v>
      </c>
      <c r="AR41" s="204">
        <v>0</v>
      </c>
      <c r="AS41" s="204">
        <v>0</v>
      </c>
      <c r="AT41" s="204">
        <v>0</v>
      </c>
      <c r="AU41" s="204">
        <v>0</v>
      </c>
      <c r="AV41" s="204">
        <v>0</v>
      </c>
      <c r="AW41" s="204">
        <v>0</v>
      </c>
      <c r="AX41" s="204">
        <v>0</v>
      </c>
      <c r="AY41" s="204">
        <v>0</v>
      </c>
    </row>
    <row r="42" spans="1:51">
      <c r="A42" t="s">
        <v>84</v>
      </c>
      <c r="B42" s="204">
        <v>0</v>
      </c>
      <c r="C42" s="204">
        <v>0</v>
      </c>
      <c r="D42" s="204">
        <v>11.07</v>
      </c>
      <c r="E42" s="204">
        <v>0</v>
      </c>
      <c r="F42" s="204">
        <v>0</v>
      </c>
      <c r="G42" s="204">
        <v>17.989999999999998</v>
      </c>
      <c r="H42" s="204">
        <v>0</v>
      </c>
      <c r="I42" s="204">
        <v>0</v>
      </c>
      <c r="J42" s="204">
        <v>22.97</v>
      </c>
      <c r="K42" s="204">
        <v>6.37</v>
      </c>
      <c r="L42" s="204">
        <v>1.68</v>
      </c>
      <c r="M42" s="204">
        <v>0</v>
      </c>
      <c r="N42" s="204">
        <v>0.93</v>
      </c>
      <c r="O42" s="204">
        <v>0.98</v>
      </c>
      <c r="P42" s="204">
        <v>2.69</v>
      </c>
      <c r="Q42" s="204">
        <v>0.18</v>
      </c>
      <c r="R42" s="204">
        <v>0.42</v>
      </c>
      <c r="S42" s="204">
        <v>0.26</v>
      </c>
      <c r="T42" s="204">
        <v>0</v>
      </c>
      <c r="U42" s="204">
        <v>9.56</v>
      </c>
      <c r="V42" s="204">
        <v>0.18</v>
      </c>
      <c r="W42" s="204">
        <v>0.45</v>
      </c>
      <c r="X42" s="204">
        <v>0.98</v>
      </c>
      <c r="Y42" s="204">
        <v>0</v>
      </c>
      <c r="Z42" s="204">
        <v>2.74</v>
      </c>
      <c r="AA42" s="204">
        <v>0.89</v>
      </c>
      <c r="AB42" s="204">
        <v>0</v>
      </c>
      <c r="AC42" s="204">
        <v>10.87</v>
      </c>
      <c r="AD42" s="204">
        <v>0</v>
      </c>
      <c r="AE42" s="204">
        <v>0</v>
      </c>
      <c r="AF42" s="204">
        <v>0</v>
      </c>
      <c r="AG42" s="204">
        <v>-0.09</v>
      </c>
      <c r="AH42" s="204">
        <v>0</v>
      </c>
      <c r="AI42" s="204">
        <v>26.52</v>
      </c>
      <c r="AJ42" s="204">
        <v>0</v>
      </c>
      <c r="AK42" s="204">
        <v>8.6</v>
      </c>
      <c r="AL42" s="204">
        <v>0</v>
      </c>
      <c r="AM42" s="204">
        <v>0</v>
      </c>
      <c r="AN42" s="204">
        <v>0</v>
      </c>
      <c r="AO42" s="204">
        <v>124.2</v>
      </c>
      <c r="AP42" s="204">
        <v>0</v>
      </c>
      <c r="AQ42" s="204">
        <v>0</v>
      </c>
      <c r="AR42" s="204">
        <v>0</v>
      </c>
      <c r="AS42" s="204">
        <v>0</v>
      </c>
      <c r="AT42" s="204">
        <v>0</v>
      </c>
      <c r="AU42" s="204">
        <v>0</v>
      </c>
      <c r="AV42" s="204">
        <v>0</v>
      </c>
      <c r="AW42" s="204">
        <v>0</v>
      </c>
      <c r="AX42" s="204">
        <v>0</v>
      </c>
      <c r="AY42" s="204">
        <v>0</v>
      </c>
    </row>
    <row r="43" spans="1:51">
      <c r="A43" t="s">
        <v>85</v>
      </c>
      <c r="B43" s="204">
        <v>0</v>
      </c>
      <c r="C43" s="204">
        <v>0</v>
      </c>
      <c r="D43" s="204">
        <v>11.04</v>
      </c>
      <c r="E43" s="204">
        <v>0</v>
      </c>
      <c r="F43" s="204">
        <v>0</v>
      </c>
      <c r="G43" s="204">
        <v>17.989999999999998</v>
      </c>
      <c r="H43" s="204">
        <v>0</v>
      </c>
      <c r="I43" s="204">
        <v>0</v>
      </c>
      <c r="J43" s="204">
        <v>22.97</v>
      </c>
      <c r="K43" s="204">
        <v>45.59</v>
      </c>
      <c r="L43" s="204">
        <v>22.26</v>
      </c>
      <c r="M43" s="204">
        <v>0</v>
      </c>
      <c r="N43" s="204">
        <v>0.93</v>
      </c>
      <c r="O43" s="204">
        <v>0.98</v>
      </c>
      <c r="P43" s="204">
        <v>2.69</v>
      </c>
      <c r="Q43" s="204">
        <v>2.69</v>
      </c>
      <c r="R43" s="204">
        <v>7.89</v>
      </c>
      <c r="S43" s="204">
        <v>4.79</v>
      </c>
      <c r="T43" s="204">
        <v>0</v>
      </c>
      <c r="U43" s="204">
        <v>9.56</v>
      </c>
      <c r="V43" s="204">
        <v>3.66</v>
      </c>
      <c r="W43" s="204">
        <v>0.45</v>
      </c>
      <c r="X43" s="204">
        <v>0.98</v>
      </c>
      <c r="Y43" s="204">
        <v>0</v>
      </c>
      <c r="Z43" s="204">
        <v>37.04</v>
      </c>
      <c r="AA43" s="204">
        <v>11.38</v>
      </c>
      <c r="AB43" s="204">
        <v>0</v>
      </c>
      <c r="AC43" s="204">
        <v>10.87</v>
      </c>
      <c r="AD43" s="204">
        <v>0</v>
      </c>
      <c r="AE43" s="204">
        <v>0</v>
      </c>
      <c r="AF43" s="204">
        <v>0</v>
      </c>
      <c r="AG43" s="204">
        <v>-0.09</v>
      </c>
      <c r="AH43" s="204">
        <v>0</v>
      </c>
      <c r="AI43" s="204">
        <v>26.52</v>
      </c>
      <c r="AJ43" s="204">
        <v>0</v>
      </c>
      <c r="AK43" s="204">
        <v>0</v>
      </c>
      <c r="AL43" s="204">
        <v>0</v>
      </c>
      <c r="AM43" s="204">
        <v>0</v>
      </c>
      <c r="AN43" s="204">
        <v>0</v>
      </c>
      <c r="AO43" s="204">
        <v>124.2</v>
      </c>
      <c r="AP43" s="204">
        <v>0</v>
      </c>
      <c r="AQ43" s="204">
        <v>0</v>
      </c>
      <c r="AR43" s="204">
        <v>0</v>
      </c>
      <c r="AS43" s="204">
        <v>0</v>
      </c>
      <c r="AT43" s="204">
        <v>0</v>
      </c>
      <c r="AU43" s="204">
        <v>0</v>
      </c>
      <c r="AV43" s="204">
        <v>0</v>
      </c>
      <c r="AW43" s="204">
        <v>0</v>
      </c>
      <c r="AX43" s="204">
        <v>0</v>
      </c>
      <c r="AY43" s="204">
        <v>0</v>
      </c>
    </row>
    <row r="44" spans="1:51">
      <c r="A44" t="s">
        <v>86</v>
      </c>
      <c r="B44" s="204">
        <v>0</v>
      </c>
      <c r="C44" s="204">
        <v>0</v>
      </c>
      <c r="D44" s="204">
        <v>10.99</v>
      </c>
      <c r="E44" s="204">
        <v>0</v>
      </c>
      <c r="F44" s="204">
        <v>0</v>
      </c>
      <c r="G44" s="204">
        <v>17.989999999999998</v>
      </c>
      <c r="H44" s="204">
        <v>0</v>
      </c>
      <c r="I44" s="204">
        <v>0</v>
      </c>
      <c r="J44" s="204">
        <v>22.97</v>
      </c>
      <c r="K44" s="204">
        <v>72.489999999999995</v>
      </c>
      <c r="L44" s="204">
        <v>22.26</v>
      </c>
      <c r="M44" s="204">
        <v>0</v>
      </c>
      <c r="N44" s="204">
        <v>0.93</v>
      </c>
      <c r="O44" s="204">
        <v>0.98</v>
      </c>
      <c r="P44" s="204">
        <v>2.69</v>
      </c>
      <c r="Q44" s="204">
        <v>2.69</v>
      </c>
      <c r="R44" s="204">
        <v>7.89</v>
      </c>
      <c r="S44" s="204">
        <v>4.79</v>
      </c>
      <c r="T44" s="204">
        <v>0</v>
      </c>
      <c r="U44" s="204">
        <v>9.56</v>
      </c>
      <c r="V44" s="204">
        <v>3.44</v>
      </c>
      <c r="W44" s="204">
        <v>0.45</v>
      </c>
      <c r="X44" s="204">
        <v>0.98</v>
      </c>
      <c r="Y44" s="204">
        <v>0</v>
      </c>
      <c r="Z44" s="204">
        <v>37.04</v>
      </c>
      <c r="AA44" s="204">
        <v>11.38</v>
      </c>
      <c r="AB44" s="204">
        <v>0</v>
      </c>
      <c r="AC44" s="204">
        <v>10.87</v>
      </c>
      <c r="AD44" s="204">
        <v>0</v>
      </c>
      <c r="AE44" s="204">
        <v>0</v>
      </c>
      <c r="AF44" s="204">
        <v>0</v>
      </c>
      <c r="AG44" s="204">
        <v>-0.09</v>
      </c>
      <c r="AH44" s="204">
        <v>0</v>
      </c>
      <c r="AI44" s="204">
        <v>26.52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 s="204">
        <v>124.2</v>
      </c>
      <c r="AP44" s="204">
        <v>0</v>
      </c>
      <c r="AQ44" s="204">
        <v>0</v>
      </c>
      <c r="AR44" s="204">
        <v>0</v>
      </c>
      <c r="AS44" s="204">
        <v>0</v>
      </c>
      <c r="AT44" s="204">
        <v>0</v>
      </c>
      <c r="AU44" s="204">
        <v>0</v>
      </c>
      <c r="AV44" s="204">
        <v>0</v>
      </c>
      <c r="AW44" s="204">
        <v>0</v>
      </c>
      <c r="AX44" s="204">
        <v>0</v>
      </c>
      <c r="AY44" s="204">
        <v>0</v>
      </c>
    </row>
    <row r="45" spans="1:51">
      <c r="A45" t="s">
        <v>87</v>
      </c>
      <c r="B45" s="204">
        <v>0</v>
      </c>
      <c r="C45" s="204">
        <v>0</v>
      </c>
      <c r="D45" s="204">
        <v>10.93</v>
      </c>
      <c r="E45" s="204">
        <v>0</v>
      </c>
      <c r="F45" s="204">
        <v>0</v>
      </c>
      <c r="G45" s="204">
        <v>17.989999999999998</v>
      </c>
      <c r="H45" s="204">
        <v>0</v>
      </c>
      <c r="I45" s="204">
        <v>0</v>
      </c>
      <c r="J45" s="204">
        <v>22.97</v>
      </c>
      <c r="K45" s="204">
        <v>76.69</v>
      </c>
      <c r="L45" s="204">
        <v>16.829999999999998</v>
      </c>
      <c r="M45" s="204">
        <v>0</v>
      </c>
      <c r="N45" s="204">
        <v>0.93</v>
      </c>
      <c r="O45" s="204">
        <v>0.98</v>
      </c>
      <c r="P45" s="204">
        <v>2.69</v>
      </c>
      <c r="Q45" s="204">
        <v>2.69</v>
      </c>
      <c r="R45" s="204">
        <v>7.89</v>
      </c>
      <c r="S45" s="204">
        <v>4.79</v>
      </c>
      <c r="T45" s="204">
        <v>0</v>
      </c>
      <c r="U45" s="204">
        <v>9.56</v>
      </c>
      <c r="V45" s="204">
        <v>2.39</v>
      </c>
      <c r="W45" s="204">
        <v>0.45</v>
      </c>
      <c r="X45" s="204">
        <v>0.98</v>
      </c>
      <c r="Y45" s="204">
        <v>0</v>
      </c>
      <c r="Z45" s="204">
        <v>37.04</v>
      </c>
      <c r="AA45" s="204">
        <v>11.38</v>
      </c>
      <c r="AB45" s="204">
        <v>0</v>
      </c>
      <c r="AC45" s="204">
        <v>10.87</v>
      </c>
      <c r="AD45" s="204">
        <v>0</v>
      </c>
      <c r="AE45" s="204">
        <v>0</v>
      </c>
      <c r="AF45" s="204">
        <v>0</v>
      </c>
      <c r="AG45" s="204">
        <v>-0.09</v>
      </c>
      <c r="AH45" s="204">
        <v>0</v>
      </c>
      <c r="AI45" s="204">
        <v>26.52</v>
      </c>
      <c r="AJ45" s="204">
        <v>0</v>
      </c>
      <c r="AK45" s="204">
        <v>0</v>
      </c>
      <c r="AL45" s="204">
        <v>0</v>
      </c>
      <c r="AM45" s="204">
        <v>0</v>
      </c>
      <c r="AN45" s="204">
        <v>0</v>
      </c>
      <c r="AO45" s="204">
        <v>124.2</v>
      </c>
      <c r="AP45" s="204">
        <v>0</v>
      </c>
      <c r="AQ45" s="204">
        <v>0</v>
      </c>
      <c r="AR45" s="204">
        <v>0</v>
      </c>
      <c r="AS45" s="204">
        <v>0</v>
      </c>
      <c r="AT45" s="204">
        <v>0</v>
      </c>
      <c r="AU45" s="204">
        <v>0</v>
      </c>
      <c r="AV45" s="204">
        <v>0</v>
      </c>
      <c r="AW45" s="204">
        <v>0</v>
      </c>
      <c r="AX45" s="204">
        <v>0</v>
      </c>
      <c r="AY45" s="204">
        <v>0</v>
      </c>
    </row>
    <row r="46" spans="1:51">
      <c r="A46" t="s">
        <v>88</v>
      </c>
      <c r="B46" s="204">
        <v>0</v>
      </c>
      <c r="C46" s="204">
        <v>0</v>
      </c>
      <c r="D46" s="204">
        <v>10.88</v>
      </c>
      <c r="E46" s="204">
        <v>0</v>
      </c>
      <c r="F46" s="204">
        <v>0</v>
      </c>
      <c r="G46" s="204">
        <v>17.989999999999998</v>
      </c>
      <c r="H46" s="204">
        <v>0</v>
      </c>
      <c r="I46" s="204">
        <v>0</v>
      </c>
      <c r="J46" s="204">
        <v>22.97</v>
      </c>
      <c r="K46" s="204">
        <v>76.69</v>
      </c>
      <c r="L46" s="204">
        <v>22.26</v>
      </c>
      <c r="M46" s="204">
        <v>0</v>
      </c>
      <c r="N46" s="204">
        <v>0.93</v>
      </c>
      <c r="O46" s="204">
        <v>0.98</v>
      </c>
      <c r="P46" s="204">
        <v>2.69</v>
      </c>
      <c r="Q46" s="204">
        <v>2.69</v>
      </c>
      <c r="R46" s="204">
        <v>7.89</v>
      </c>
      <c r="S46" s="204">
        <v>4.79</v>
      </c>
      <c r="T46" s="204">
        <v>0</v>
      </c>
      <c r="U46" s="204">
        <v>9.56</v>
      </c>
      <c r="V46" s="204">
        <v>2.39</v>
      </c>
      <c r="W46" s="204">
        <v>0.45</v>
      </c>
      <c r="X46" s="204">
        <v>0.98</v>
      </c>
      <c r="Y46" s="204">
        <v>0</v>
      </c>
      <c r="Z46" s="204">
        <v>37.04</v>
      </c>
      <c r="AA46" s="204">
        <v>11.38</v>
      </c>
      <c r="AB46" s="204">
        <v>0</v>
      </c>
      <c r="AC46" s="204">
        <v>10.87</v>
      </c>
      <c r="AD46" s="204">
        <v>0</v>
      </c>
      <c r="AE46" s="204">
        <v>0</v>
      </c>
      <c r="AF46" s="204">
        <v>0</v>
      </c>
      <c r="AG46" s="204">
        <v>-0.09</v>
      </c>
      <c r="AH46" s="204">
        <v>0</v>
      </c>
      <c r="AI46" s="204">
        <v>26.52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 s="204">
        <v>124.2</v>
      </c>
      <c r="AP46" s="204">
        <v>0</v>
      </c>
      <c r="AQ46" s="204">
        <v>0</v>
      </c>
      <c r="AR46" s="204">
        <v>0</v>
      </c>
      <c r="AS46" s="204">
        <v>0</v>
      </c>
      <c r="AT46" s="204">
        <v>0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</row>
    <row r="47" spans="1:51">
      <c r="A47" t="s">
        <v>89</v>
      </c>
      <c r="B47" s="204">
        <v>0</v>
      </c>
      <c r="C47" s="204">
        <v>0</v>
      </c>
      <c r="D47" s="204">
        <v>10.85</v>
      </c>
      <c r="E47" s="204">
        <v>0</v>
      </c>
      <c r="F47" s="204">
        <v>0</v>
      </c>
      <c r="G47" s="204">
        <v>17.989999999999998</v>
      </c>
      <c r="H47" s="204">
        <v>0</v>
      </c>
      <c r="I47" s="204">
        <v>0</v>
      </c>
      <c r="J47" s="204">
        <v>22.97</v>
      </c>
      <c r="K47" s="204">
        <v>76.69</v>
      </c>
      <c r="L47" s="204">
        <v>22.26</v>
      </c>
      <c r="M47" s="204">
        <v>0</v>
      </c>
      <c r="N47" s="204">
        <v>0.93</v>
      </c>
      <c r="O47" s="204">
        <v>0.98</v>
      </c>
      <c r="P47" s="204">
        <v>2.69</v>
      </c>
      <c r="Q47" s="204">
        <v>3.33</v>
      </c>
      <c r="R47" s="204">
        <v>7.89</v>
      </c>
      <c r="S47" s="204">
        <v>4.79</v>
      </c>
      <c r="T47" s="204">
        <v>0</v>
      </c>
      <c r="U47" s="204">
        <v>9.56</v>
      </c>
      <c r="V47" s="204">
        <v>0.18</v>
      </c>
      <c r="W47" s="204">
        <v>0.45</v>
      </c>
      <c r="X47" s="204">
        <v>0.98</v>
      </c>
      <c r="Y47" s="204">
        <v>0</v>
      </c>
      <c r="Z47" s="204">
        <v>37.04</v>
      </c>
      <c r="AA47" s="204">
        <v>11.76</v>
      </c>
      <c r="AB47" s="204">
        <v>0</v>
      </c>
      <c r="AC47" s="204">
        <v>10.58</v>
      </c>
      <c r="AD47" s="204">
        <v>0</v>
      </c>
      <c r="AE47" s="204">
        <v>0</v>
      </c>
      <c r="AF47" s="204">
        <v>0</v>
      </c>
      <c r="AG47" s="204">
        <v>-0.09</v>
      </c>
      <c r="AH47" s="204">
        <v>0</v>
      </c>
      <c r="AI47" s="204">
        <v>26.52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 s="204">
        <v>124.2</v>
      </c>
      <c r="AP47" s="204">
        <v>0</v>
      </c>
      <c r="AQ47" s="204">
        <v>0</v>
      </c>
      <c r="AR47" s="204">
        <v>0</v>
      </c>
      <c r="AS47" s="204">
        <v>0</v>
      </c>
      <c r="AT47" s="204">
        <v>0</v>
      </c>
      <c r="AU47" s="204">
        <v>0</v>
      </c>
      <c r="AV47" s="204">
        <v>0</v>
      </c>
      <c r="AW47" s="204">
        <v>0</v>
      </c>
      <c r="AX47" s="204">
        <v>0</v>
      </c>
      <c r="AY47" s="204">
        <v>0</v>
      </c>
    </row>
    <row r="48" spans="1:51">
      <c r="A48" t="s">
        <v>90</v>
      </c>
      <c r="B48" s="204">
        <v>0</v>
      </c>
      <c r="C48" s="204">
        <v>0</v>
      </c>
      <c r="D48" s="204">
        <v>10.8</v>
      </c>
      <c r="E48" s="204">
        <v>0</v>
      </c>
      <c r="F48" s="204">
        <v>0</v>
      </c>
      <c r="G48" s="204">
        <v>17.989999999999998</v>
      </c>
      <c r="H48" s="204">
        <v>0</v>
      </c>
      <c r="I48" s="204">
        <v>0</v>
      </c>
      <c r="J48" s="204">
        <v>22.97</v>
      </c>
      <c r="K48" s="204">
        <v>76.69</v>
      </c>
      <c r="L48" s="204">
        <v>22.26</v>
      </c>
      <c r="M48" s="204">
        <v>0</v>
      </c>
      <c r="N48" s="204">
        <v>0.93</v>
      </c>
      <c r="O48" s="204">
        <v>0.98</v>
      </c>
      <c r="P48" s="204">
        <v>2.69</v>
      </c>
      <c r="Q48" s="204">
        <v>3.01</v>
      </c>
      <c r="R48" s="204">
        <v>7.89</v>
      </c>
      <c r="S48" s="204">
        <v>4.79</v>
      </c>
      <c r="T48" s="204">
        <v>0</v>
      </c>
      <c r="U48" s="204">
        <v>9.56</v>
      </c>
      <c r="V48" s="204">
        <v>0.18</v>
      </c>
      <c r="W48" s="204">
        <v>0.45</v>
      </c>
      <c r="X48" s="204">
        <v>0.98</v>
      </c>
      <c r="Y48" s="204">
        <v>0</v>
      </c>
      <c r="Z48" s="204">
        <v>37.04</v>
      </c>
      <c r="AA48" s="204">
        <v>11.76</v>
      </c>
      <c r="AB48" s="204">
        <v>0</v>
      </c>
      <c r="AC48" s="204">
        <v>10.58</v>
      </c>
      <c r="AD48" s="204">
        <v>0</v>
      </c>
      <c r="AE48" s="204">
        <v>0</v>
      </c>
      <c r="AF48" s="204">
        <v>0</v>
      </c>
      <c r="AG48" s="204">
        <v>-0.09</v>
      </c>
      <c r="AH48" s="204">
        <v>0</v>
      </c>
      <c r="AI48" s="204">
        <v>26.52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 s="204">
        <v>124.2</v>
      </c>
      <c r="AP48" s="204">
        <v>0</v>
      </c>
      <c r="AQ48" s="204">
        <v>0</v>
      </c>
      <c r="AR48" s="204">
        <v>0</v>
      </c>
      <c r="AS48" s="204">
        <v>0</v>
      </c>
      <c r="AT48" s="204">
        <v>0</v>
      </c>
      <c r="AU48" s="204">
        <v>0</v>
      </c>
      <c r="AV48" s="204">
        <v>0</v>
      </c>
      <c r="AW48" s="204">
        <v>0</v>
      </c>
      <c r="AX48" s="204">
        <v>0</v>
      </c>
      <c r="AY48" s="204">
        <v>0</v>
      </c>
    </row>
    <row r="49" spans="1:51">
      <c r="A49" t="s">
        <v>91</v>
      </c>
      <c r="B49" s="204">
        <v>0</v>
      </c>
      <c r="C49" s="204">
        <v>0</v>
      </c>
      <c r="D49" s="204">
        <v>10.8</v>
      </c>
      <c r="E49" s="204">
        <v>0</v>
      </c>
      <c r="F49" s="204">
        <v>0</v>
      </c>
      <c r="G49" s="204">
        <v>17.989999999999998</v>
      </c>
      <c r="H49" s="204">
        <v>0</v>
      </c>
      <c r="I49" s="204">
        <v>0</v>
      </c>
      <c r="J49" s="204">
        <v>22.97</v>
      </c>
      <c r="K49" s="204">
        <v>76.69</v>
      </c>
      <c r="L49" s="204">
        <v>22.26</v>
      </c>
      <c r="M49" s="204">
        <v>0</v>
      </c>
      <c r="N49" s="204">
        <v>0.93</v>
      </c>
      <c r="O49" s="204">
        <v>0.98</v>
      </c>
      <c r="P49" s="204">
        <v>2.69</v>
      </c>
      <c r="Q49" s="204">
        <v>3.61</v>
      </c>
      <c r="R49" s="204">
        <v>7.89</v>
      </c>
      <c r="S49" s="204">
        <v>4.79</v>
      </c>
      <c r="T49" s="204">
        <v>0</v>
      </c>
      <c r="U49" s="204">
        <v>9.56</v>
      </c>
      <c r="V49" s="204">
        <v>0.18</v>
      </c>
      <c r="W49" s="204">
        <v>6.01</v>
      </c>
      <c r="X49" s="204">
        <v>0.98</v>
      </c>
      <c r="Y49" s="204">
        <v>0</v>
      </c>
      <c r="Z49" s="204">
        <v>37.04</v>
      </c>
      <c r="AA49" s="204">
        <v>0.89</v>
      </c>
      <c r="AB49" s="204">
        <v>0</v>
      </c>
      <c r="AC49" s="204">
        <v>10.58</v>
      </c>
      <c r="AD49" s="204">
        <v>0</v>
      </c>
      <c r="AE49" s="204">
        <v>0</v>
      </c>
      <c r="AF49" s="204">
        <v>0</v>
      </c>
      <c r="AG49" s="204">
        <v>-0.09</v>
      </c>
      <c r="AH49" s="204">
        <v>0</v>
      </c>
      <c r="AI49" s="204">
        <v>26.52</v>
      </c>
      <c r="AJ49" s="204">
        <v>0</v>
      </c>
      <c r="AK49" s="204">
        <v>0</v>
      </c>
      <c r="AL49" s="204">
        <v>0</v>
      </c>
      <c r="AM49" s="204">
        <v>0</v>
      </c>
      <c r="AN49" s="204">
        <v>0</v>
      </c>
      <c r="AO49" s="204">
        <v>124.2</v>
      </c>
      <c r="AP49" s="204">
        <v>0</v>
      </c>
      <c r="AQ49" s="204">
        <v>0</v>
      </c>
      <c r="AR49" s="204">
        <v>0</v>
      </c>
      <c r="AS49" s="204">
        <v>0</v>
      </c>
      <c r="AT49" s="204">
        <v>0</v>
      </c>
      <c r="AU49" s="204">
        <v>0</v>
      </c>
      <c r="AV49" s="204">
        <v>0</v>
      </c>
      <c r="AW49" s="204">
        <v>0</v>
      </c>
      <c r="AX49" s="204">
        <v>0</v>
      </c>
      <c r="AY49" s="204">
        <v>0</v>
      </c>
    </row>
    <row r="50" spans="1:51">
      <c r="A50" t="s">
        <v>92</v>
      </c>
      <c r="B50" s="204">
        <v>0</v>
      </c>
      <c r="C50" s="204">
        <v>0</v>
      </c>
      <c r="D50" s="204">
        <v>10.75</v>
      </c>
      <c r="E50" s="204">
        <v>0</v>
      </c>
      <c r="F50" s="204">
        <v>0</v>
      </c>
      <c r="G50" s="204">
        <v>17.989999999999998</v>
      </c>
      <c r="H50" s="204">
        <v>0</v>
      </c>
      <c r="I50" s="204">
        <v>0</v>
      </c>
      <c r="J50" s="204">
        <v>22.97</v>
      </c>
      <c r="K50" s="204">
        <v>76.69</v>
      </c>
      <c r="L50" s="204">
        <v>22.26</v>
      </c>
      <c r="M50" s="204">
        <v>0</v>
      </c>
      <c r="N50" s="204">
        <v>0.93</v>
      </c>
      <c r="O50" s="204">
        <v>0.98</v>
      </c>
      <c r="P50" s="204">
        <v>2.69</v>
      </c>
      <c r="Q50" s="204">
        <v>3.61</v>
      </c>
      <c r="R50" s="204">
        <v>7.89</v>
      </c>
      <c r="S50" s="204">
        <v>4.79</v>
      </c>
      <c r="T50" s="204">
        <v>0</v>
      </c>
      <c r="U50" s="204">
        <v>9.56</v>
      </c>
      <c r="V50" s="204">
        <v>0.18</v>
      </c>
      <c r="W50" s="204">
        <v>6.01</v>
      </c>
      <c r="X50" s="204">
        <v>0.98</v>
      </c>
      <c r="Y50" s="204">
        <v>0</v>
      </c>
      <c r="Z50" s="204">
        <v>37.04</v>
      </c>
      <c r="AA50" s="204">
        <v>0.89</v>
      </c>
      <c r="AB50" s="204">
        <v>0</v>
      </c>
      <c r="AC50" s="204">
        <v>10.58</v>
      </c>
      <c r="AD50" s="204">
        <v>0</v>
      </c>
      <c r="AE50" s="204">
        <v>0</v>
      </c>
      <c r="AF50" s="204">
        <v>0</v>
      </c>
      <c r="AG50" s="204">
        <v>-0.09</v>
      </c>
      <c r="AH50" s="204">
        <v>0</v>
      </c>
      <c r="AI50" s="204">
        <v>26.52</v>
      </c>
      <c r="AJ50" s="204">
        <v>0</v>
      </c>
      <c r="AK50" s="204">
        <v>0</v>
      </c>
      <c r="AL50" s="204">
        <v>0</v>
      </c>
      <c r="AM50" s="204">
        <v>0</v>
      </c>
      <c r="AN50" s="204">
        <v>0</v>
      </c>
      <c r="AO50" s="204">
        <v>124.2</v>
      </c>
      <c r="AP50" s="204">
        <v>0</v>
      </c>
      <c r="AQ50" s="204">
        <v>0</v>
      </c>
      <c r="AR50" s="204">
        <v>0</v>
      </c>
      <c r="AS50" s="204">
        <v>0</v>
      </c>
      <c r="AT50" s="204">
        <v>0</v>
      </c>
      <c r="AU50" s="204">
        <v>0</v>
      </c>
      <c r="AV50" s="204">
        <v>0</v>
      </c>
      <c r="AW50" s="204">
        <v>0</v>
      </c>
      <c r="AX50" s="204">
        <v>0</v>
      </c>
      <c r="AY50" s="204">
        <v>0</v>
      </c>
    </row>
    <row r="51" spans="1:51">
      <c r="A51" t="s">
        <v>93</v>
      </c>
      <c r="B51" s="204">
        <v>0</v>
      </c>
      <c r="C51" s="204">
        <v>0</v>
      </c>
      <c r="D51" s="204">
        <v>10.75</v>
      </c>
      <c r="E51" s="204">
        <v>0</v>
      </c>
      <c r="F51" s="204">
        <v>0</v>
      </c>
      <c r="G51" s="204">
        <v>17.989999999999998</v>
      </c>
      <c r="H51" s="204">
        <v>0</v>
      </c>
      <c r="I51" s="204">
        <v>0</v>
      </c>
      <c r="J51" s="204">
        <v>22.97</v>
      </c>
      <c r="K51" s="204">
        <v>76.69</v>
      </c>
      <c r="L51" s="204">
        <v>22.26</v>
      </c>
      <c r="M51" s="204">
        <v>0</v>
      </c>
      <c r="N51" s="204">
        <v>0.93</v>
      </c>
      <c r="O51" s="204">
        <v>0.98</v>
      </c>
      <c r="P51" s="204">
        <v>2.69</v>
      </c>
      <c r="Q51" s="204">
        <v>3.61</v>
      </c>
      <c r="R51" s="204">
        <v>7.89</v>
      </c>
      <c r="S51" s="204">
        <v>4.79</v>
      </c>
      <c r="T51" s="204">
        <v>0</v>
      </c>
      <c r="U51" s="204">
        <v>9.56</v>
      </c>
      <c r="V51" s="204">
        <v>1.22</v>
      </c>
      <c r="W51" s="204">
        <v>6.01</v>
      </c>
      <c r="X51" s="204">
        <v>0.98</v>
      </c>
      <c r="Y51" s="204">
        <v>0</v>
      </c>
      <c r="Z51" s="204">
        <v>37.04</v>
      </c>
      <c r="AA51" s="204">
        <v>1.51</v>
      </c>
      <c r="AB51" s="204">
        <v>0</v>
      </c>
      <c r="AC51" s="204">
        <v>10.58</v>
      </c>
      <c r="AD51" s="204">
        <v>0</v>
      </c>
      <c r="AE51" s="204">
        <v>0</v>
      </c>
      <c r="AF51" s="204">
        <v>0</v>
      </c>
      <c r="AG51" s="204">
        <v>-0.09</v>
      </c>
      <c r="AH51" s="204">
        <v>0</v>
      </c>
      <c r="AI51" s="204">
        <v>26.52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 s="204">
        <v>120.6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204">
        <v>0</v>
      </c>
    </row>
    <row r="52" spans="1:51">
      <c r="A52" t="s">
        <v>94</v>
      </c>
      <c r="B52" s="204">
        <v>0</v>
      </c>
      <c r="C52" s="204">
        <v>0</v>
      </c>
      <c r="D52" s="204">
        <v>10.67</v>
      </c>
      <c r="E52" s="204">
        <v>0</v>
      </c>
      <c r="F52" s="204">
        <v>0</v>
      </c>
      <c r="G52" s="204">
        <v>17.989999999999998</v>
      </c>
      <c r="H52" s="204">
        <v>0</v>
      </c>
      <c r="I52" s="204">
        <v>0</v>
      </c>
      <c r="J52" s="204">
        <v>22.97</v>
      </c>
      <c r="K52" s="204">
        <v>76.69</v>
      </c>
      <c r="L52" s="204">
        <v>22.26</v>
      </c>
      <c r="M52" s="204">
        <v>0</v>
      </c>
      <c r="N52" s="204">
        <v>0.93</v>
      </c>
      <c r="O52" s="204">
        <v>0.98</v>
      </c>
      <c r="P52" s="204">
        <v>2.69</v>
      </c>
      <c r="Q52" s="204">
        <v>3.61</v>
      </c>
      <c r="R52" s="204">
        <v>7.89</v>
      </c>
      <c r="S52" s="204">
        <v>4.79</v>
      </c>
      <c r="T52" s="204">
        <v>0</v>
      </c>
      <c r="U52" s="204">
        <v>9.56</v>
      </c>
      <c r="V52" s="204">
        <v>1.22</v>
      </c>
      <c r="W52" s="204">
        <v>6.01</v>
      </c>
      <c r="X52" s="204">
        <v>0.98</v>
      </c>
      <c r="Y52" s="204">
        <v>0</v>
      </c>
      <c r="Z52" s="204">
        <v>37.04</v>
      </c>
      <c r="AA52" s="204">
        <v>1.51</v>
      </c>
      <c r="AB52" s="204">
        <v>0</v>
      </c>
      <c r="AC52" s="204">
        <v>10.58</v>
      </c>
      <c r="AD52" s="204">
        <v>0</v>
      </c>
      <c r="AE52" s="204">
        <v>0</v>
      </c>
      <c r="AF52" s="204">
        <v>0</v>
      </c>
      <c r="AG52" s="204">
        <v>-0.09</v>
      </c>
      <c r="AH52" s="204">
        <v>0</v>
      </c>
      <c r="AI52" s="204">
        <v>26.52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 s="204">
        <v>120.6</v>
      </c>
      <c r="AP52" s="204">
        <v>0</v>
      </c>
      <c r="AQ52" s="204">
        <v>0</v>
      </c>
      <c r="AR52" s="204">
        <v>0</v>
      </c>
      <c r="AS52" s="204">
        <v>0</v>
      </c>
      <c r="AT52" s="204">
        <v>0</v>
      </c>
      <c r="AU52" s="204">
        <v>0</v>
      </c>
      <c r="AV52" s="204">
        <v>0</v>
      </c>
      <c r="AW52" s="204">
        <v>0</v>
      </c>
      <c r="AX52" s="204">
        <v>0</v>
      </c>
      <c r="AY52" s="204">
        <v>0</v>
      </c>
    </row>
    <row r="53" spans="1:51">
      <c r="A53" t="s">
        <v>95</v>
      </c>
      <c r="B53" s="204">
        <v>0</v>
      </c>
      <c r="C53" s="204">
        <v>0</v>
      </c>
      <c r="D53" s="204">
        <v>10.64</v>
      </c>
      <c r="E53" s="204">
        <v>0</v>
      </c>
      <c r="F53" s="204">
        <v>0</v>
      </c>
      <c r="G53" s="204">
        <v>17.989999999999998</v>
      </c>
      <c r="H53" s="204">
        <v>0</v>
      </c>
      <c r="I53" s="204">
        <v>0</v>
      </c>
      <c r="J53" s="204">
        <v>22.97</v>
      </c>
      <c r="K53" s="204">
        <v>76.64</v>
      </c>
      <c r="L53" s="204">
        <v>22.26</v>
      </c>
      <c r="M53" s="204">
        <v>0</v>
      </c>
      <c r="N53" s="204">
        <v>0.93</v>
      </c>
      <c r="O53" s="204">
        <v>0.98</v>
      </c>
      <c r="P53" s="204">
        <v>2.69</v>
      </c>
      <c r="Q53" s="204">
        <v>3.61</v>
      </c>
      <c r="R53" s="204">
        <v>7.89</v>
      </c>
      <c r="S53" s="204">
        <v>4.79</v>
      </c>
      <c r="T53" s="204">
        <v>0</v>
      </c>
      <c r="U53" s="204">
        <v>9.56</v>
      </c>
      <c r="V53" s="204">
        <v>1.22</v>
      </c>
      <c r="W53" s="204">
        <v>6.01</v>
      </c>
      <c r="X53" s="204">
        <v>0</v>
      </c>
      <c r="Y53" s="204">
        <v>0</v>
      </c>
      <c r="Z53" s="204">
        <v>37.04</v>
      </c>
      <c r="AA53" s="204">
        <v>11.37</v>
      </c>
      <c r="AB53" s="204">
        <v>0</v>
      </c>
      <c r="AC53" s="204">
        <v>10.58</v>
      </c>
      <c r="AD53" s="204">
        <v>0</v>
      </c>
      <c r="AE53" s="204">
        <v>0</v>
      </c>
      <c r="AF53" s="204">
        <v>0</v>
      </c>
      <c r="AG53" s="204">
        <v>-7.0000000000000007E-2</v>
      </c>
      <c r="AH53" s="204">
        <v>0</v>
      </c>
      <c r="AI53" s="204">
        <v>26.52</v>
      </c>
      <c r="AJ53" s="204">
        <v>0</v>
      </c>
      <c r="AK53" s="204">
        <v>0</v>
      </c>
      <c r="AL53" s="204">
        <v>5.4</v>
      </c>
      <c r="AM53" s="204">
        <v>0</v>
      </c>
      <c r="AN53" s="204">
        <v>0</v>
      </c>
      <c r="AO53" s="204">
        <v>120.6</v>
      </c>
      <c r="AP53" s="204">
        <v>0</v>
      </c>
      <c r="AQ53" s="204">
        <v>0</v>
      </c>
      <c r="AR53" s="204">
        <v>0</v>
      </c>
      <c r="AS53" s="204">
        <v>0</v>
      </c>
      <c r="AT53" s="204">
        <v>0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</row>
    <row r="54" spans="1:51">
      <c r="A54" t="s">
        <v>96</v>
      </c>
      <c r="B54" s="204">
        <v>0</v>
      </c>
      <c r="C54" s="204">
        <v>0</v>
      </c>
      <c r="D54" s="204">
        <v>10.64</v>
      </c>
      <c r="E54" s="204">
        <v>0</v>
      </c>
      <c r="F54" s="204">
        <v>0</v>
      </c>
      <c r="G54" s="204">
        <v>17.989999999999998</v>
      </c>
      <c r="H54" s="204">
        <v>0</v>
      </c>
      <c r="I54" s="204">
        <v>0</v>
      </c>
      <c r="J54" s="204">
        <v>22.97</v>
      </c>
      <c r="K54" s="204">
        <v>76.64</v>
      </c>
      <c r="L54" s="204">
        <v>22.26</v>
      </c>
      <c r="M54" s="204">
        <v>0</v>
      </c>
      <c r="N54" s="204">
        <v>0.93</v>
      </c>
      <c r="O54" s="204">
        <v>0.98</v>
      </c>
      <c r="P54" s="204">
        <v>2.69</v>
      </c>
      <c r="Q54" s="204">
        <v>3.61</v>
      </c>
      <c r="R54" s="204">
        <v>7.89</v>
      </c>
      <c r="S54" s="204">
        <v>4.79</v>
      </c>
      <c r="T54" s="204">
        <v>0</v>
      </c>
      <c r="U54" s="204">
        <v>9.56</v>
      </c>
      <c r="V54" s="204">
        <v>1.22</v>
      </c>
      <c r="W54" s="204">
        <v>6.01</v>
      </c>
      <c r="X54" s="204">
        <v>0</v>
      </c>
      <c r="Y54" s="204">
        <v>0</v>
      </c>
      <c r="Z54" s="204">
        <v>37.04</v>
      </c>
      <c r="AA54" s="204">
        <v>11.37</v>
      </c>
      <c r="AB54" s="204">
        <v>0</v>
      </c>
      <c r="AC54" s="204">
        <v>10.58</v>
      </c>
      <c r="AD54" s="204">
        <v>0</v>
      </c>
      <c r="AE54" s="204">
        <v>0</v>
      </c>
      <c r="AF54" s="204">
        <v>0</v>
      </c>
      <c r="AG54" s="204">
        <v>-7.0000000000000007E-2</v>
      </c>
      <c r="AH54" s="204">
        <v>0</v>
      </c>
      <c r="AI54" s="204">
        <v>26.52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 s="204">
        <v>120.6</v>
      </c>
      <c r="AP54" s="204">
        <v>0</v>
      </c>
      <c r="AQ54" s="204">
        <v>0</v>
      </c>
      <c r="AR54" s="204">
        <v>0</v>
      </c>
      <c r="AS54" s="204">
        <v>0</v>
      </c>
      <c r="AT54" s="204">
        <v>0</v>
      </c>
      <c r="AU54" s="204">
        <v>0</v>
      </c>
      <c r="AV54" s="204">
        <v>0</v>
      </c>
      <c r="AW54" s="204">
        <v>0</v>
      </c>
      <c r="AX54" s="204">
        <v>0</v>
      </c>
      <c r="AY54" s="204">
        <v>0</v>
      </c>
    </row>
    <row r="55" spans="1:51">
      <c r="A55" t="s">
        <v>97</v>
      </c>
      <c r="B55" s="204">
        <v>0</v>
      </c>
      <c r="C55" s="204">
        <v>0</v>
      </c>
      <c r="D55" s="204">
        <v>10.64</v>
      </c>
      <c r="E55" s="204">
        <v>0</v>
      </c>
      <c r="F55" s="204">
        <v>0</v>
      </c>
      <c r="G55" s="204">
        <v>17.989999999999998</v>
      </c>
      <c r="H55" s="204">
        <v>0</v>
      </c>
      <c r="I55" s="204">
        <v>0</v>
      </c>
      <c r="J55" s="204">
        <v>22.97</v>
      </c>
      <c r="K55" s="204">
        <v>76.64</v>
      </c>
      <c r="L55" s="204">
        <v>22.26</v>
      </c>
      <c r="M55" s="204">
        <v>0</v>
      </c>
      <c r="N55" s="204">
        <v>0.93</v>
      </c>
      <c r="O55" s="204">
        <v>0.98</v>
      </c>
      <c r="P55" s="204">
        <v>2.69</v>
      </c>
      <c r="Q55" s="204">
        <v>3.61</v>
      </c>
      <c r="R55" s="204">
        <v>7.89</v>
      </c>
      <c r="S55" s="204">
        <v>4.79</v>
      </c>
      <c r="T55" s="204">
        <v>0</v>
      </c>
      <c r="U55" s="204">
        <v>9.56</v>
      </c>
      <c r="V55" s="204">
        <v>1.22</v>
      </c>
      <c r="W55" s="204">
        <v>6.01</v>
      </c>
      <c r="X55" s="204">
        <v>7.11</v>
      </c>
      <c r="Y55" s="204">
        <v>0</v>
      </c>
      <c r="Z55" s="204">
        <v>37.04</v>
      </c>
      <c r="AA55" s="204">
        <v>11.37</v>
      </c>
      <c r="AB55" s="204">
        <v>0</v>
      </c>
      <c r="AC55" s="204">
        <v>10.58</v>
      </c>
      <c r="AD55" s="204">
        <v>0</v>
      </c>
      <c r="AE55" s="204">
        <v>0</v>
      </c>
      <c r="AF55" s="204">
        <v>0</v>
      </c>
      <c r="AG55" s="204">
        <v>-7.0000000000000007E-2</v>
      </c>
      <c r="AH55" s="204">
        <v>0</v>
      </c>
      <c r="AI55" s="204">
        <v>26.52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 s="204">
        <v>120.6</v>
      </c>
      <c r="AP55" s="204">
        <v>0</v>
      </c>
      <c r="AQ55" s="204">
        <v>0</v>
      </c>
      <c r="AR55" s="204">
        <v>0</v>
      </c>
      <c r="AS55" s="204">
        <v>0</v>
      </c>
      <c r="AT55" s="204">
        <v>0</v>
      </c>
      <c r="AU55" s="204">
        <v>0</v>
      </c>
      <c r="AV55" s="204">
        <v>0</v>
      </c>
      <c r="AW55" s="204">
        <v>0</v>
      </c>
      <c r="AX55" s="204">
        <v>0</v>
      </c>
      <c r="AY55" s="204">
        <v>0</v>
      </c>
    </row>
    <row r="56" spans="1:51">
      <c r="A56" t="s">
        <v>98</v>
      </c>
      <c r="B56" s="204">
        <v>0</v>
      </c>
      <c r="C56" s="204">
        <v>0</v>
      </c>
      <c r="D56" s="204">
        <v>10.59</v>
      </c>
      <c r="E56" s="204">
        <v>0</v>
      </c>
      <c r="F56" s="204">
        <v>0</v>
      </c>
      <c r="G56" s="204">
        <v>17.989999999999998</v>
      </c>
      <c r="H56" s="204">
        <v>0</v>
      </c>
      <c r="I56" s="204">
        <v>0</v>
      </c>
      <c r="J56" s="204">
        <v>22.97</v>
      </c>
      <c r="K56" s="204">
        <v>76.64</v>
      </c>
      <c r="L56" s="204">
        <v>22.26</v>
      </c>
      <c r="M56" s="204">
        <v>0</v>
      </c>
      <c r="N56" s="204">
        <v>0.93</v>
      </c>
      <c r="O56" s="204">
        <v>0.98</v>
      </c>
      <c r="P56" s="204">
        <v>2.69</v>
      </c>
      <c r="Q56" s="204">
        <v>3.61</v>
      </c>
      <c r="R56" s="204">
        <v>7.89</v>
      </c>
      <c r="S56" s="204">
        <v>4.79</v>
      </c>
      <c r="T56" s="204">
        <v>0</v>
      </c>
      <c r="U56" s="204">
        <v>9.56</v>
      </c>
      <c r="V56" s="204">
        <v>1.22</v>
      </c>
      <c r="W56" s="204">
        <v>6.01</v>
      </c>
      <c r="X56" s="204">
        <v>7.11</v>
      </c>
      <c r="Y56" s="204">
        <v>0</v>
      </c>
      <c r="Z56" s="204">
        <v>37.04</v>
      </c>
      <c r="AA56" s="204">
        <v>11.37</v>
      </c>
      <c r="AB56" s="204">
        <v>0</v>
      </c>
      <c r="AC56" s="204">
        <v>10.58</v>
      </c>
      <c r="AD56" s="204">
        <v>0</v>
      </c>
      <c r="AE56" s="204">
        <v>0</v>
      </c>
      <c r="AF56" s="204">
        <v>0</v>
      </c>
      <c r="AG56" s="204">
        <v>-7.0000000000000007E-2</v>
      </c>
      <c r="AH56" s="204">
        <v>0</v>
      </c>
      <c r="AI56" s="204">
        <v>26.52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 s="204">
        <v>120.6</v>
      </c>
      <c r="AP56" s="204">
        <v>0</v>
      </c>
      <c r="AQ56" s="204">
        <v>0</v>
      </c>
      <c r="AR56" s="204">
        <v>0</v>
      </c>
      <c r="AS56" s="204">
        <v>0</v>
      </c>
      <c r="AT56" s="204">
        <v>0</v>
      </c>
      <c r="AU56" s="204">
        <v>0</v>
      </c>
      <c r="AV56" s="204">
        <v>0</v>
      </c>
      <c r="AW56" s="204">
        <v>0</v>
      </c>
      <c r="AX56" s="204">
        <v>0</v>
      </c>
      <c r="AY56" s="204">
        <v>0</v>
      </c>
    </row>
    <row r="57" spans="1:51">
      <c r="A57" t="s">
        <v>99</v>
      </c>
      <c r="B57" s="204">
        <v>0</v>
      </c>
      <c r="C57" s="204">
        <v>0</v>
      </c>
      <c r="D57" s="204">
        <v>10.59</v>
      </c>
      <c r="E57" s="204">
        <v>0</v>
      </c>
      <c r="F57" s="204">
        <v>0</v>
      </c>
      <c r="G57" s="204">
        <v>17.989999999999998</v>
      </c>
      <c r="H57" s="204">
        <v>0</v>
      </c>
      <c r="I57" s="204">
        <v>0</v>
      </c>
      <c r="J57" s="204">
        <v>22.97</v>
      </c>
      <c r="K57" s="204">
        <v>80.599999999999994</v>
      </c>
      <c r="L57" s="204">
        <v>22.26</v>
      </c>
      <c r="M57" s="204">
        <v>0</v>
      </c>
      <c r="N57" s="204">
        <v>0.93</v>
      </c>
      <c r="O57" s="204">
        <v>0.98</v>
      </c>
      <c r="P57" s="204">
        <v>2.69</v>
      </c>
      <c r="Q57" s="204">
        <v>3.61</v>
      </c>
      <c r="R57" s="204">
        <v>7.89</v>
      </c>
      <c r="S57" s="204">
        <v>4.79</v>
      </c>
      <c r="T57" s="204">
        <v>0</v>
      </c>
      <c r="U57" s="204">
        <v>9.56</v>
      </c>
      <c r="V57" s="204">
        <v>1.22</v>
      </c>
      <c r="W57" s="204">
        <v>6.01</v>
      </c>
      <c r="X57" s="204">
        <v>7.11</v>
      </c>
      <c r="Y57" s="204">
        <v>0</v>
      </c>
      <c r="Z57" s="204">
        <v>37.04</v>
      </c>
      <c r="AA57" s="204">
        <v>11.37</v>
      </c>
      <c r="AB57" s="204">
        <v>0</v>
      </c>
      <c r="AC57" s="204">
        <v>10.58</v>
      </c>
      <c r="AD57" s="204">
        <v>0</v>
      </c>
      <c r="AE57" s="204">
        <v>0</v>
      </c>
      <c r="AF57" s="204">
        <v>0</v>
      </c>
      <c r="AG57" s="204">
        <v>-7.0000000000000007E-2</v>
      </c>
      <c r="AH57" s="204">
        <v>0</v>
      </c>
      <c r="AI57" s="204">
        <v>26.52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 s="204">
        <v>120.6</v>
      </c>
      <c r="AP57" s="204">
        <v>0</v>
      </c>
      <c r="AQ57" s="204">
        <v>0</v>
      </c>
      <c r="AR57" s="204">
        <v>0</v>
      </c>
      <c r="AS57" s="204">
        <v>0</v>
      </c>
      <c r="AT57" s="204">
        <v>0</v>
      </c>
      <c r="AU57" s="204">
        <v>0</v>
      </c>
      <c r="AV57" s="204">
        <v>0</v>
      </c>
      <c r="AW57" s="204">
        <v>0</v>
      </c>
      <c r="AX57" s="204">
        <v>0</v>
      </c>
      <c r="AY57" s="204">
        <v>0</v>
      </c>
    </row>
    <row r="58" spans="1:51">
      <c r="A58" t="s">
        <v>100</v>
      </c>
      <c r="B58" s="204">
        <v>0</v>
      </c>
      <c r="C58" s="204">
        <v>0</v>
      </c>
      <c r="D58" s="204">
        <v>10.54</v>
      </c>
      <c r="E58" s="204">
        <v>0</v>
      </c>
      <c r="F58" s="204">
        <v>0</v>
      </c>
      <c r="G58" s="204">
        <v>17.989999999999998</v>
      </c>
      <c r="H58" s="204">
        <v>0</v>
      </c>
      <c r="I58" s="204">
        <v>0</v>
      </c>
      <c r="J58" s="204">
        <v>22.97</v>
      </c>
      <c r="K58" s="204">
        <v>80.599999999999994</v>
      </c>
      <c r="L58" s="204">
        <v>22.26</v>
      </c>
      <c r="M58" s="204">
        <v>0</v>
      </c>
      <c r="N58" s="204">
        <v>0.93</v>
      </c>
      <c r="O58" s="204">
        <v>0.98</v>
      </c>
      <c r="P58" s="204">
        <v>2.69</v>
      </c>
      <c r="Q58" s="204">
        <v>3.61</v>
      </c>
      <c r="R58" s="204">
        <v>7.89</v>
      </c>
      <c r="S58" s="204">
        <v>4.79</v>
      </c>
      <c r="T58" s="204">
        <v>0</v>
      </c>
      <c r="U58" s="204">
        <v>9.56</v>
      </c>
      <c r="V58" s="204">
        <v>1.22</v>
      </c>
      <c r="W58" s="204">
        <v>6.01</v>
      </c>
      <c r="X58" s="204">
        <v>7.11</v>
      </c>
      <c r="Y58" s="204">
        <v>0</v>
      </c>
      <c r="Z58" s="204">
        <v>37.04</v>
      </c>
      <c r="AA58" s="204">
        <v>11.37</v>
      </c>
      <c r="AB58" s="204">
        <v>0</v>
      </c>
      <c r="AC58" s="204">
        <v>10.58</v>
      </c>
      <c r="AD58" s="204">
        <v>0</v>
      </c>
      <c r="AE58" s="204">
        <v>0</v>
      </c>
      <c r="AF58" s="204">
        <v>0</v>
      </c>
      <c r="AG58" s="204">
        <v>-7.0000000000000007E-2</v>
      </c>
      <c r="AH58" s="204">
        <v>0</v>
      </c>
      <c r="AI58" s="204">
        <v>26.52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 s="204">
        <v>120.6</v>
      </c>
      <c r="AP58" s="204">
        <v>0</v>
      </c>
      <c r="AQ58" s="204">
        <v>0</v>
      </c>
      <c r="AR58" s="204">
        <v>0</v>
      </c>
      <c r="AS58" s="204">
        <v>0</v>
      </c>
      <c r="AT58" s="204">
        <v>0</v>
      </c>
      <c r="AU58" s="204">
        <v>0</v>
      </c>
      <c r="AV58" s="204">
        <v>0</v>
      </c>
      <c r="AW58" s="204">
        <v>0</v>
      </c>
      <c r="AX58" s="204">
        <v>0</v>
      </c>
      <c r="AY58" s="204">
        <v>0</v>
      </c>
    </row>
    <row r="59" spans="1:51">
      <c r="A59" t="s">
        <v>101</v>
      </c>
      <c r="B59" s="204">
        <v>0</v>
      </c>
      <c r="C59" s="204">
        <v>0</v>
      </c>
      <c r="D59" s="204">
        <v>10.54</v>
      </c>
      <c r="E59" s="204">
        <v>0</v>
      </c>
      <c r="F59" s="204">
        <v>0</v>
      </c>
      <c r="G59" s="204">
        <v>17.989999999999998</v>
      </c>
      <c r="H59" s="204">
        <v>0</v>
      </c>
      <c r="I59" s="204">
        <v>0</v>
      </c>
      <c r="J59" s="204">
        <v>22.97</v>
      </c>
      <c r="K59" s="204">
        <v>80.599999999999994</v>
      </c>
      <c r="L59" s="204">
        <v>22.27</v>
      </c>
      <c r="M59" s="204">
        <v>0</v>
      </c>
      <c r="N59" s="204">
        <v>0.93</v>
      </c>
      <c r="O59" s="204">
        <v>0.98</v>
      </c>
      <c r="P59" s="204">
        <v>2.69</v>
      </c>
      <c r="Q59" s="204">
        <v>3.61</v>
      </c>
      <c r="R59" s="204">
        <v>7.89</v>
      </c>
      <c r="S59" s="204">
        <v>4.79</v>
      </c>
      <c r="T59" s="204">
        <v>0</v>
      </c>
      <c r="U59" s="204">
        <v>9.56</v>
      </c>
      <c r="V59" s="204">
        <v>1.22</v>
      </c>
      <c r="W59" s="204">
        <v>6.01</v>
      </c>
      <c r="X59" s="204">
        <v>7.11</v>
      </c>
      <c r="Y59" s="204">
        <v>0</v>
      </c>
      <c r="Z59" s="204">
        <v>37.04</v>
      </c>
      <c r="AA59" s="204">
        <v>11.37</v>
      </c>
      <c r="AB59" s="204">
        <v>0</v>
      </c>
      <c r="AC59" s="204">
        <v>10.58</v>
      </c>
      <c r="AD59" s="204">
        <v>0</v>
      </c>
      <c r="AE59" s="204">
        <v>0</v>
      </c>
      <c r="AF59" s="204">
        <v>0</v>
      </c>
      <c r="AG59" s="204">
        <v>-7.0000000000000007E-2</v>
      </c>
      <c r="AH59" s="204">
        <v>0</v>
      </c>
      <c r="AI59" s="204">
        <v>26.52</v>
      </c>
      <c r="AJ59" s="204">
        <v>0</v>
      </c>
      <c r="AK59" s="204">
        <v>3.8</v>
      </c>
      <c r="AL59" s="204">
        <v>0</v>
      </c>
      <c r="AM59" s="204">
        <v>0</v>
      </c>
      <c r="AN59" s="204">
        <v>0</v>
      </c>
      <c r="AO59" s="204">
        <v>120.6</v>
      </c>
      <c r="AP59" s="204">
        <v>0</v>
      </c>
      <c r="AQ59" s="204">
        <v>0</v>
      </c>
      <c r="AR59" s="204">
        <v>0</v>
      </c>
      <c r="AS59" s="204">
        <v>0</v>
      </c>
      <c r="AT59" s="204">
        <v>0</v>
      </c>
      <c r="AU59" s="204">
        <v>0</v>
      </c>
      <c r="AV59" s="204">
        <v>0</v>
      </c>
      <c r="AW59" s="204">
        <v>0</v>
      </c>
      <c r="AX59" s="204">
        <v>0</v>
      </c>
      <c r="AY59" s="204">
        <v>0</v>
      </c>
    </row>
    <row r="60" spans="1:51">
      <c r="A60" t="s">
        <v>102</v>
      </c>
      <c r="B60" s="204">
        <v>0</v>
      </c>
      <c r="C60" s="204">
        <v>0</v>
      </c>
      <c r="D60" s="204">
        <v>10.54</v>
      </c>
      <c r="E60" s="204">
        <v>0</v>
      </c>
      <c r="F60" s="204">
        <v>0</v>
      </c>
      <c r="G60" s="204">
        <v>17.989999999999998</v>
      </c>
      <c r="H60" s="204">
        <v>0</v>
      </c>
      <c r="I60" s="204">
        <v>0</v>
      </c>
      <c r="J60" s="204">
        <v>22.97</v>
      </c>
      <c r="K60" s="204">
        <v>80.599999999999994</v>
      </c>
      <c r="L60" s="204">
        <v>22.27</v>
      </c>
      <c r="M60" s="204">
        <v>0</v>
      </c>
      <c r="N60" s="204">
        <v>0.93</v>
      </c>
      <c r="O60" s="204">
        <v>0.98</v>
      </c>
      <c r="P60" s="204">
        <v>2.69</v>
      </c>
      <c r="Q60" s="204">
        <v>3.61</v>
      </c>
      <c r="R60" s="204">
        <v>7.89</v>
      </c>
      <c r="S60" s="204">
        <v>4.79</v>
      </c>
      <c r="T60" s="204">
        <v>0</v>
      </c>
      <c r="U60" s="204">
        <v>9.56</v>
      </c>
      <c r="V60" s="204">
        <v>1.22</v>
      </c>
      <c r="W60" s="204">
        <v>6.01</v>
      </c>
      <c r="X60" s="204">
        <v>7.11</v>
      </c>
      <c r="Y60" s="204">
        <v>0</v>
      </c>
      <c r="Z60" s="204">
        <v>37.04</v>
      </c>
      <c r="AA60" s="204">
        <v>11.37</v>
      </c>
      <c r="AB60" s="204">
        <v>0</v>
      </c>
      <c r="AC60" s="204">
        <v>10.58</v>
      </c>
      <c r="AD60" s="204">
        <v>0</v>
      </c>
      <c r="AE60" s="204">
        <v>0</v>
      </c>
      <c r="AF60" s="204">
        <v>0</v>
      </c>
      <c r="AG60" s="204">
        <v>-7.0000000000000007E-2</v>
      </c>
      <c r="AH60" s="204">
        <v>0</v>
      </c>
      <c r="AI60" s="204">
        <v>26.52</v>
      </c>
      <c r="AJ60" s="204">
        <v>0</v>
      </c>
      <c r="AK60" s="204">
        <v>3.8</v>
      </c>
      <c r="AL60" s="204">
        <v>0</v>
      </c>
      <c r="AM60" s="204">
        <v>0</v>
      </c>
      <c r="AN60" s="204">
        <v>0</v>
      </c>
      <c r="AO60" s="204">
        <v>120.6</v>
      </c>
      <c r="AP60" s="204">
        <v>0</v>
      </c>
      <c r="AQ60" s="204">
        <v>0</v>
      </c>
      <c r="AR60" s="204">
        <v>0</v>
      </c>
      <c r="AS60" s="204">
        <v>0</v>
      </c>
      <c r="AT60" s="204">
        <v>0</v>
      </c>
      <c r="AU60" s="204">
        <v>0</v>
      </c>
      <c r="AV60" s="204">
        <v>0</v>
      </c>
      <c r="AW60" s="204">
        <v>0</v>
      </c>
      <c r="AX60" s="204">
        <v>0</v>
      </c>
      <c r="AY60" s="204">
        <v>0</v>
      </c>
    </row>
    <row r="61" spans="1:51">
      <c r="A61" t="s">
        <v>103</v>
      </c>
      <c r="B61" s="204">
        <v>0</v>
      </c>
      <c r="C61" s="204">
        <v>0</v>
      </c>
      <c r="D61" s="204">
        <v>10.54</v>
      </c>
      <c r="E61" s="204">
        <v>0</v>
      </c>
      <c r="F61" s="204">
        <v>0</v>
      </c>
      <c r="G61" s="204">
        <v>17.989999999999998</v>
      </c>
      <c r="H61" s="204">
        <v>0</v>
      </c>
      <c r="I61" s="204">
        <v>0</v>
      </c>
      <c r="J61" s="204">
        <v>22.97</v>
      </c>
      <c r="K61" s="204">
        <v>80.599999999999994</v>
      </c>
      <c r="L61" s="204">
        <v>22.27</v>
      </c>
      <c r="M61" s="204">
        <v>0</v>
      </c>
      <c r="N61" s="204">
        <v>0.93</v>
      </c>
      <c r="O61" s="204">
        <v>0.98</v>
      </c>
      <c r="P61" s="204">
        <v>2.69</v>
      </c>
      <c r="Q61" s="204">
        <v>3.61</v>
      </c>
      <c r="R61" s="204">
        <v>7.89</v>
      </c>
      <c r="S61" s="204">
        <v>4.79</v>
      </c>
      <c r="T61" s="204">
        <v>0</v>
      </c>
      <c r="U61" s="204">
        <v>9.56</v>
      </c>
      <c r="V61" s="204">
        <v>1.22</v>
      </c>
      <c r="W61" s="204">
        <v>6.01</v>
      </c>
      <c r="X61" s="204">
        <v>7.11</v>
      </c>
      <c r="Y61" s="204">
        <v>0</v>
      </c>
      <c r="Z61" s="204">
        <v>37.04</v>
      </c>
      <c r="AA61" s="204">
        <v>11.37</v>
      </c>
      <c r="AB61" s="204">
        <v>0</v>
      </c>
      <c r="AC61" s="204">
        <v>10.58</v>
      </c>
      <c r="AD61" s="204">
        <v>0</v>
      </c>
      <c r="AE61" s="204">
        <v>0</v>
      </c>
      <c r="AF61" s="204">
        <v>0</v>
      </c>
      <c r="AG61" s="204">
        <v>-7.0000000000000007E-2</v>
      </c>
      <c r="AH61" s="204">
        <v>0</v>
      </c>
      <c r="AI61" s="204">
        <v>26.52</v>
      </c>
      <c r="AJ61" s="204">
        <v>0</v>
      </c>
      <c r="AK61" s="204">
        <v>3.8</v>
      </c>
      <c r="AL61" s="204">
        <v>0</v>
      </c>
      <c r="AM61" s="204">
        <v>0</v>
      </c>
      <c r="AN61" s="204">
        <v>0</v>
      </c>
      <c r="AO61" s="204">
        <v>120.6</v>
      </c>
      <c r="AP61" s="204">
        <v>0</v>
      </c>
      <c r="AQ61" s="204">
        <v>0</v>
      </c>
      <c r="AR61" s="204">
        <v>0</v>
      </c>
      <c r="AS61" s="204">
        <v>0</v>
      </c>
      <c r="AT61" s="204">
        <v>0</v>
      </c>
      <c r="AU61" s="204">
        <v>0</v>
      </c>
      <c r="AV61" s="204">
        <v>0</v>
      </c>
      <c r="AW61" s="204">
        <v>0</v>
      </c>
      <c r="AX61" s="204">
        <v>0</v>
      </c>
      <c r="AY61" s="204">
        <v>0</v>
      </c>
    </row>
    <row r="62" spans="1:51">
      <c r="A62" t="s">
        <v>104</v>
      </c>
      <c r="B62" s="204">
        <v>0</v>
      </c>
      <c r="C62" s="204">
        <v>0</v>
      </c>
      <c r="D62" s="204">
        <v>10.54</v>
      </c>
      <c r="E62" s="204">
        <v>0</v>
      </c>
      <c r="F62" s="204">
        <v>0</v>
      </c>
      <c r="G62" s="204">
        <v>17.989999999999998</v>
      </c>
      <c r="H62" s="204">
        <v>0</v>
      </c>
      <c r="I62" s="204">
        <v>0</v>
      </c>
      <c r="J62" s="204">
        <v>22.97</v>
      </c>
      <c r="K62" s="204">
        <v>80.98</v>
      </c>
      <c r="L62" s="204">
        <v>22.27</v>
      </c>
      <c r="M62" s="204">
        <v>0</v>
      </c>
      <c r="N62" s="204">
        <v>0.93</v>
      </c>
      <c r="O62" s="204">
        <v>0.98</v>
      </c>
      <c r="P62" s="204">
        <v>2.69</v>
      </c>
      <c r="Q62" s="204">
        <v>3.61</v>
      </c>
      <c r="R62" s="204">
        <v>7.89</v>
      </c>
      <c r="S62" s="204">
        <v>4.79</v>
      </c>
      <c r="T62" s="204">
        <v>0</v>
      </c>
      <c r="U62" s="204">
        <v>9.56</v>
      </c>
      <c r="V62" s="204">
        <v>1.22</v>
      </c>
      <c r="W62" s="204">
        <v>6.01</v>
      </c>
      <c r="X62" s="204">
        <v>0.98</v>
      </c>
      <c r="Y62" s="204">
        <v>0</v>
      </c>
      <c r="Z62" s="204">
        <v>37.04</v>
      </c>
      <c r="AA62" s="204">
        <v>11.37</v>
      </c>
      <c r="AB62" s="204">
        <v>0</v>
      </c>
      <c r="AC62" s="204">
        <v>10.58</v>
      </c>
      <c r="AD62" s="204">
        <v>0</v>
      </c>
      <c r="AE62" s="204">
        <v>0</v>
      </c>
      <c r="AF62" s="204">
        <v>0</v>
      </c>
      <c r="AG62" s="204">
        <v>-7.0000000000000007E-2</v>
      </c>
      <c r="AH62" s="204">
        <v>0</v>
      </c>
      <c r="AI62" s="204">
        <v>26.52</v>
      </c>
      <c r="AJ62" s="204">
        <v>0</v>
      </c>
      <c r="AK62" s="204">
        <v>3.8</v>
      </c>
      <c r="AL62" s="204">
        <v>0</v>
      </c>
      <c r="AM62" s="204">
        <v>0</v>
      </c>
      <c r="AN62" s="204">
        <v>0</v>
      </c>
      <c r="AO62" s="204">
        <v>120.6</v>
      </c>
      <c r="AP62" s="204">
        <v>0</v>
      </c>
      <c r="AQ62" s="204">
        <v>0</v>
      </c>
      <c r="AR62" s="204">
        <v>0</v>
      </c>
      <c r="AS62" s="204">
        <v>0</v>
      </c>
      <c r="AT62" s="204">
        <v>0</v>
      </c>
      <c r="AU62" s="204">
        <v>0</v>
      </c>
      <c r="AV62" s="204">
        <v>0</v>
      </c>
      <c r="AW62" s="204">
        <v>0</v>
      </c>
      <c r="AX62" s="204">
        <v>0</v>
      </c>
      <c r="AY62" s="204">
        <v>0</v>
      </c>
    </row>
    <row r="63" spans="1:51">
      <c r="A63" t="s">
        <v>105</v>
      </c>
      <c r="B63" s="204">
        <v>0</v>
      </c>
      <c r="C63" s="204">
        <v>0</v>
      </c>
      <c r="D63" s="204">
        <v>10.54</v>
      </c>
      <c r="E63" s="204">
        <v>0</v>
      </c>
      <c r="F63" s="204">
        <v>0</v>
      </c>
      <c r="G63" s="204">
        <v>17.989999999999998</v>
      </c>
      <c r="H63" s="204">
        <v>0</v>
      </c>
      <c r="I63" s="204">
        <v>0</v>
      </c>
      <c r="J63" s="204">
        <v>22.97</v>
      </c>
      <c r="K63" s="204">
        <v>68.040000000000006</v>
      </c>
      <c r="L63" s="204">
        <v>22.02</v>
      </c>
      <c r="M63" s="204">
        <v>0</v>
      </c>
      <c r="N63" s="204">
        <v>0.93</v>
      </c>
      <c r="O63" s="204">
        <v>0.98</v>
      </c>
      <c r="P63" s="204">
        <v>2.69</v>
      </c>
      <c r="Q63" s="204">
        <v>1.36</v>
      </c>
      <c r="R63" s="204">
        <v>4.62</v>
      </c>
      <c r="S63" s="204">
        <v>2.31</v>
      </c>
      <c r="T63" s="204">
        <v>0</v>
      </c>
      <c r="U63" s="204">
        <v>9.56</v>
      </c>
      <c r="V63" s="204">
        <v>1.4</v>
      </c>
      <c r="W63" s="204">
        <v>6.01</v>
      </c>
      <c r="X63" s="204">
        <v>0.98</v>
      </c>
      <c r="Y63" s="204">
        <v>0</v>
      </c>
      <c r="Z63" s="204">
        <v>37.04</v>
      </c>
      <c r="AA63" s="204">
        <v>11.37</v>
      </c>
      <c r="AB63" s="204">
        <v>0</v>
      </c>
      <c r="AC63" s="204">
        <v>10.58</v>
      </c>
      <c r="AD63" s="204">
        <v>0</v>
      </c>
      <c r="AE63" s="204">
        <v>0</v>
      </c>
      <c r="AF63" s="204">
        <v>0</v>
      </c>
      <c r="AG63" s="204">
        <v>-7.0000000000000007E-2</v>
      </c>
      <c r="AH63" s="204">
        <v>0</v>
      </c>
      <c r="AI63" s="204">
        <v>26.52</v>
      </c>
      <c r="AJ63" s="204">
        <v>0</v>
      </c>
      <c r="AK63" s="204">
        <v>3.8</v>
      </c>
      <c r="AL63" s="204">
        <v>0</v>
      </c>
      <c r="AM63" s="204">
        <v>0</v>
      </c>
      <c r="AN63" s="204">
        <v>0</v>
      </c>
      <c r="AO63" s="204">
        <v>120.6</v>
      </c>
      <c r="AP63" s="204">
        <v>0</v>
      </c>
      <c r="AQ63" s="204">
        <v>0</v>
      </c>
      <c r="AR63" s="204">
        <v>0</v>
      </c>
      <c r="AS63" s="204">
        <v>0</v>
      </c>
      <c r="AT63" s="204">
        <v>0</v>
      </c>
      <c r="AU63" s="204">
        <v>0</v>
      </c>
      <c r="AV63" s="204">
        <v>0</v>
      </c>
      <c r="AW63" s="204">
        <v>0</v>
      </c>
      <c r="AX63" s="204">
        <v>0</v>
      </c>
      <c r="AY63" s="204">
        <v>0</v>
      </c>
    </row>
    <row r="64" spans="1:51">
      <c r="A64" t="s">
        <v>106</v>
      </c>
      <c r="B64" s="204">
        <v>0</v>
      </c>
      <c r="C64" s="204">
        <v>0</v>
      </c>
      <c r="D64" s="204">
        <v>10.54</v>
      </c>
      <c r="E64" s="204">
        <v>0</v>
      </c>
      <c r="F64" s="204">
        <v>0</v>
      </c>
      <c r="G64" s="204">
        <v>17.989999999999998</v>
      </c>
      <c r="H64" s="204">
        <v>0</v>
      </c>
      <c r="I64" s="204">
        <v>0</v>
      </c>
      <c r="J64" s="204">
        <v>22.97</v>
      </c>
      <c r="K64" s="204">
        <v>49.56</v>
      </c>
      <c r="L64" s="204">
        <v>22.02</v>
      </c>
      <c r="M64" s="204">
        <v>0</v>
      </c>
      <c r="N64" s="204">
        <v>0.93</v>
      </c>
      <c r="O64" s="204">
        <v>0.98</v>
      </c>
      <c r="P64" s="204">
        <v>2.69</v>
      </c>
      <c r="Q64" s="204">
        <v>1.36</v>
      </c>
      <c r="R64" s="204">
        <v>3.75</v>
      </c>
      <c r="S64" s="204">
        <v>2.31</v>
      </c>
      <c r="T64" s="204">
        <v>0</v>
      </c>
      <c r="U64" s="204">
        <v>9.56</v>
      </c>
      <c r="V64" s="204">
        <v>2.2400000000000002</v>
      </c>
      <c r="W64" s="204">
        <v>6.01</v>
      </c>
      <c r="X64" s="204">
        <v>0.98</v>
      </c>
      <c r="Y64" s="204">
        <v>0</v>
      </c>
      <c r="Z64" s="204">
        <v>37.04</v>
      </c>
      <c r="AA64" s="204">
        <v>11.37</v>
      </c>
      <c r="AB64" s="204">
        <v>0</v>
      </c>
      <c r="AC64" s="204">
        <v>10.58</v>
      </c>
      <c r="AD64" s="204">
        <v>0</v>
      </c>
      <c r="AE64" s="204">
        <v>0</v>
      </c>
      <c r="AF64" s="204">
        <v>0</v>
      </c>
      <c r="AG64" s="204">
        <v>-7.0000000000000007E-2</v>
      </c>
      <c r="AH64" s="204">
        <v>0</v>
      </c>
      <c r="AI64" s="204">
        <v>26.52</v>
      </c>
      <c r="AJ64" s="204">
        <v>0</v>
      </c>
      <c r="AK64" s="204">
        <v>3.8</v>
      </c>
      <c r="AL64" s="204">
        <v>0</v>
      </c>
      <c r="AM64" s="204">
        <v>0</v>
      </c>
      <c r="AN64" s="204">
        <v>0</v>
      </c>
      <c r="AO64" s="204">
        <v>120.6</v>
      </c>
      <c r="AP64" s="204">
        <v>0</v>
      </c>
      <c r="AQ64" s="204">
        <v>0</v>
      </c>
      <c r="AR64" s="204">
        <v>0</v>
      </c>
      <c r="AS64" s="204">
        <v>0</v>
      </c>
      <c r="AT64" s="204">
        <v>0</v>
      </c>
      <c r="AU64" s="204">
        <v>0</v>
      </c>
      <c r="AV64" s="204">
        <v>0</v>
      </c>
      <c r="AW64" s="204">
        <v>0</v>
      </c>
      <c r="AX64" s="204">
        <v>0</v>
      </c>
      <c r="AY64" s="204">
        <v>0</v>
      </c>
    </row>
    <row r="65" spans="1:51">
      <c r="A65" t="s">
        <v>107</v>
      </c>
      <c r="B65" s="204">
        <v>0</v>
      </c>
      <c r="C65" s="204">
        <v>0</v>
      </c>
      <c r="D65" s="204">
        <v>10.54</v>
      </c>
      <c r="E65" s="204">
        <v>0</v>
      </c>
      <c r="F65" s="204">
        <v>0</v>
      </c>
      <c r="G65" s="204">
        <v>17.989999999999998</v>
      </c>
      <c r="H65" s="204">
        <v>0</v>
      </c>
      <c r="I65" s="204">
        <v>0</v>
      </c>
      <c r="J65" s="204">
        <v>22.97</v>
      </c>
      <c r="K65" s="204">
        <v>31.08</v>
      </c>
      <c r="L65" s="204">
        <v>22.02</v>
      </c>
      <c r="M65" s="204">
        <v>0</v>
      </c>
      <c r="N65" s="204">
        <v>3.24</v>
      </c>
      <c r="O65" s="204">
        <v>0.98</v>
      </c>
      <c r="P65" s="204">
        <v>2.69</v>
      </c>
      <c r="Q65" s="204">
        <v>1.36</v>
      </c>
      <c r="R65" s="204">
        <v>3.75</v>
      </c>
      <c r="S65" s="204">
        <v>2.31</v>
      </c>
      <c r="T65" s="204">
        <v>0</v>
      </c>
      <c r="U65" s="204">
        <v>9.56</v>
      </c>
      <c r="V65" s="204">
        <v>4.09</v>
      </c>
      <c r="W65" s="204">
        <v>0.45</v>
      </c>
      <c r="X65" s="204">
        <v>0.98</v>
      </c>
      <c r="Y65" s="204">
        <v>0</v>
      </c>
      <c r="Z65" s="204">
        <v>37.04</v>
      </c>
      <c r="AA65" s="204">
        <v>11.37</v>
      </c>
      <c r="AB65" s="204">
        <v>0</v>
      </c>
      <c r="AC65" s="204">
        <v>10.58</v>
      </c>
      <c r="AD65" s="204">
        <v>0</v>
      </c>
      <c r="AE65" s="204">
        <v>0</v>
      </c>
      <c r="AF65" s="204">
        <v>0</v>
      </c>
      <c r="AG65" s="204">
        <v>0.25</v>
      </c>
      <c r="AH65" s="204">
        <v>0</v>
      </c>
      <c r="AI65" s="204">
        <v>26.52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 s="204">
        <v>120.6</v>
      </c>
      <c r="AP65" s="204">
        <v>0</v>
      </c>
      <c r="AQ65" s="204">
        <v>0</v>
      </c>
      <c r="AR65" s="204">
        <v>0</v>
      </c>
      <c r="AS65" s="204">
        <v>0</v>
      </c>
      <c r="AT65" s="204">
        <v>0</v>
      </c>
      <c r="AU65" s="204">
        <v>0</v>
      </c>
      <c r="AV65" s="204">
        <v>0</v>
      </c>
      <c r="AW65" s="204">
        <v>0</v>
      </c>
      <c r="AX65" s="204">
        <v>0</v>
      </c>
      <c r="AY65" s="204">
        <v>0</v>
      </c>
    </row>
    <row r="66" spans="1:51">
      <c r="A66" t="s">
        <v>108</v>
      </c>
      <c r="B66" s="204">
        <v>0</v>
      </c>
      <c r="C66" s="204">
        <v>0</v>
      </c>
      <c r="D66" s="204">
        <v>10.48</v>
      </c>
      <c r="E66" s="204">
        <v>0</v>
      </c>
      <c r="F66" s="204">
        <v>0</v>
      </c>
      <c r="G66" s="204">
        <v>17.989999999999998</v>
      </c>
      <c r="H66" s="204">
        <v>0</v>
      </c>
      <c r="I66" s="204">
        <v>0</v>
      </c>
      <c r="J66" s="204">
        <v>22.97</v>
      </c>
      <c r="K66" s="204">
        <v>24.24</v>
      </c>
      <c r="L66" s="204">
        <v>22.02</v>
      </c>
      <c r="M66" s="204">
        <v>0</v>
      </c>
      <c r="N66" s="204">
        <v>1.99</v>
      </c>
      <c r="O66" s="204">
        <v>0.98</v>
      </c>
      <c r="P66" s="204">
        <v>2.69</v>
      </c>
      <c r="Q66" s="204">
        <v>1.36</v>
      </c>
      <c r="R66" s="204">
        <v>3.75</v>
      </c>
      <c r="S66" s="204">
        <v>2.31</v>
      </c>
      <c r="T66" s="204">
        <v>0</v>
      </c>
      <c r="U66" s="204">
        <v>9.56</v>
      </c>
      <c r="V66" s="204">
        <v>4.32</v>
      </c>
      <c r="W66" s="204">
        <v>0.45</v>
      </c>
      <c r="X66" s="204">
        <v>0.98</v>
      </c>
      <c r="Y66" s="204">
        <v>0</v>
      </c>
      <c r="Z66" s="204">
        <v>37.04</v>
      </c>
      <c r="AA66" s="204">
        <v>11.37</v>
      </c>
      <c r="AB66" s="204">
        <v>0</v>
      </c>
      <c r="AC66" s="204">
        <v>10.58</v>
      </c>
      <c r="AD66" s="204">
        <v>0</v>
      </c>
      <c r="AE66" s="204">
        <v>0</v>
      </c>
      <c r="AF66" s="204">
        <v>0</v>
      </c>
      <c r="AG66" s="204">
        <v>-7.0000000000000007E-2</v>
      </c>
      <c r="AH66" s="204">
        <v>0</v>
      </c>
      <c r="AI66" s="204">
        <v>26.52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 s="204">
        <v>120.6</v>
      </c>
      <c r="AP66" s="204">
        <v>0</v>
      </c>
      <c r="AQ66" s="204">
        <v>0</v>
      </c>
      <c r="AR66" s="204">
        <v>0</v>
      </c>
      <c r="AS66" s="204">
        <v>0</v>
      </c>
      <c r="AT66" s="204">
        <v>0</v>
      </c>
      <c r="AU66" s="204">
        <v>0</v>
      </c>
      <c r="AV66" s="204">
        <v>0</v>
      </c>
      <c r="AW66" s="204">
        <v>0</v>
      </c>
      <c r="AX66" s="204">
        <v>0</v>
      </c>
      <c r="AY66" s="204">
        <v>0</v>
      </c>
    </row>
    <row r="67" spans="1:51">
      <c r="A67" t="s">
        <v>109</v>
      </c>
      <c r="B67" s="204">
        <v>0</v>
      </c>
      <c r="C67" s="204">
        <v>0</v>
      </c>
      <c r="D67" s="204">
        <v>10.48</v>
      </c>
      <c r="E67" s="204">
        <v>0</v>
      </c>
      <c r="F67" s="204">
        <v>0</v>
      </c>
      <c r="G67" s="204">
        <v>17.989999999999998</v>
      </c>
      <c r="H67" s="204">
        <v>0</v>
      </c>
      <c r="I67" s="204">
        <v>0</v>
      </c>
      <c r="J67" s="204">
        <v>22.97</v>
      </c>
      <c r="K67" s="204">
        <v>24.24</v>
      </c>
      <c r="L67" s="204">
        <v>22.02</v>
      </c>
      <c r="M67" s="204">
        <v>0</v>
      </c>
      <c r="N67" s="204">
        <v>1.18</v>
      </c>
      <c r="O67" s="204">
        <v>0.98</v>
      </c>
      <c r="P67" s="204">
        <v>2.69</v>
      </c>
      <c r="Q67" s="204">
        <v>1.36</v>
      </c>
      <c r="R67" s="204">
        <v>3.75</v>
      </c>
      <c r="S67" s="204">
        <v>2.31</v>
      </c>
      <c r="T67" s="204">
        <v>0</v>
      </c>
      <c r="U67" s="204">
        <v>9.56</v>
      </c>
      <c r="V67" s="204">
        <v>4.32</v>
      </c>
      <c r="W67" s="204">
        <v>0.45</v>
      </c>
      <c r="X67" s="204">
        <v>0.98</v>
      </c>
      <c r="Y67" s="204">
        <v>0</v>
      </c>
      <c r="Z67" s="204">
        <v>37.04</v>
      </c>
      <c r="AA67" s="204">
        <v>11.37</v>
      </c>
      <c r="AB67" s="204">
        <v>0</v>
      </c>
      <c r="AC67" s="204">
        <v>10.58</v>
      </c>
      <c r="AD67" s="204">
        <v>0</v>
      </c>
      <c r="AE67" s="204">
        <v>0</v>
      </c>
      <c r="AF67" s="204">
        <v>0</v>
      </c>
      <c r="AG67" s="204">
        <v>-7.0000000000000007E-2</v>
      </c>
      <c r="AH67" s="204">
        <v>0</v>
      </c>
      <c r="AI67" s="204">
        <v>26.52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 s="204">
        <v>120.6</v>
      </c>
      <c r="AP67" s="204">
        <v>0</v>
      </c>
      <c r="AQ67" s="204">
        <v>0</v>
      </c>
      <c r="AR67" s="204">
        <v>0</v>
      </c>
      <c r="AS67" s="204">
        <v>0</v>
      </c>
      <c r="AT67" s="204">
        <v>0</v>
      </c>
      <c r="AU67" s="204">
        <v>0</v>
      </c>
      <c r="AV67" s="204">
        <v>0</v>
      </c>
      <c r="AW67" s="204">
        <v>0</v>
      </c>
      <c r="AX67" s="204">
        <v>0</v>
      </c>
      <c r="AY67" s="204">
        <v>0</v>
      </c>
    </row>
    <row r="68" spans="1:51">
      <c r="A68" t="s">
        <v>110</v>
      </c>
      <c r="B68" s="204">
        <v>0</v>
      </c>
      <c r="C68" s="204">
        <v>0</v>
      </c>
      <c r="D68" s="204">
        <v>10.48</v>
      </c>
      <c r="E68" s="204">
        <v>0</v>
      </c>
      <c r="F68" s="204">
        <v>0</v>
      </c>
      <c r="G68" s="204">
        <v>17.989999999999998</v>
      </c>
      <c r="H68" s="204">
        <v>0</v>
      </c>
      <c r="I68" s="204">
        <v>0</v>
      </c>
      <c r="J68" s="204">
        <v>22.97</v>
      </c>
      <c r="K68" s="204">
        <v>24.24</v>
      </c>
      <c r="L68" s="204">
        <v>22.07</v>
      </c>
      <c r="M68" s="204">
        <v>0</v>
      </c>
      <c r="N68" s="204">
        <v>1.18</v>
      </c>
      <c r="O68" s="204">
        <v>0.98</v>
      </c>
      <c r="P68" s="204">
        <v>2.69</v>
      </c>
      <c r="Q68" s="204">
        <v>0.99</v>
      </c>
      <c r="R68" s="204">
        <v>3.34</v>
      </c>
      <c r="S68" s="204">
        <v>2.04</v>
      </c>
      <c r="T68" s="204">
        <v>0</v>
      </c>
      <c r="U68" s="204">
        <v>9.56</v>
      </c>
      <c r="V68" s="204">
        <v>4.3499999999999996</v>
      </c>
      <c r="W68" s="204">
        <v>0.45</v>
      </c>
      <c r="X68" s="204">
        <v>0.98</v>
      </c>
      <c r="Y68" s="204">
        <v>0</v>
      </c>
      <c r="Z68" s="204">
        <v>37.04</v>
      </c>
      <c r="AA68" s="204">
        <v>11.38</v>
      </c>
      <c r="AB68" s="204">
        <v>0</v>
      </c>
      <c r="AC68" s="204">
        <v>10.58</v>
      </c>
      <c r="AD68" s="204">
        <v>0</v>
      </c>
      <c r="AE68" s="204">
        <v>0</v>
      </c>
      <c r="AF68" s="204">
        <v>0</v>
      </c>
      <c r="AG68" s="204">
        <v>-7.0000000000000007E-2</v>
      </c>
      <c r="AH68" s="204">
        <v>0</v>
      </c>
      <c r="AI68" s="204">
        <v>26.52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 s="204">
        <v>120.6</v>
      </c>
      <c r="AP68" s="204">
        <v>0</v>
      </c>
      <c r="AQ68" s="204">
        <v>0</v>
      </c>
      <c r="AR68" s="204">
        <v>0</v>
      </c>
      <c r="AS68" s="204">
        <v>0</v>
      </c>
      <c r="AT68" s="204">
        <v>0</v>
      </c>
      <c r="AU68" s="204">
        <v>0</v>
      </c>
      <c r="AV68" s="204">
        <v>0</v>
      </c>
      <c r="AW68" s="204">
        <v>0</v>
      </c>
      <c r="AX68" s="204">
        <v>0</v>
      </c>
      <c r="AY68" s="204">
        <v>0</v>
      </c>
    </row>
    <row r="69" spans="1:51">
      <c r="A69" t="s">
        <v>111</v>
      </c>
      <c r="B69" s="204">
        <v>0</v>
      </c>
      <c r="C69" s="204">
        <v>0</v>
      </c>
      <c r="D69" s="204">
        <v>10.48</v>
      </c>
      <c r="E69" s="204">
        <v>0</v>
      </c>
      <c r="F69" s="204">
        <v>0</v>
      </c>
      <c r="G69" s="204">
        <v>17.989999999999998</v>
      </c>
      <c r="H69" s="204">
        <v>0</v>
      </c>
      <c r="I69" s="204">
        <v>0</v>
      </c>
      <c r="J69" s="204">
        <v>22.97</v>
      </c>
      <c r="K69" s="204">
        <v>24.24</v>
      </c>
      <c r="L69" s="204">
        <v>22.1</v>
      </c>
      <c r="M69" s="204">
        <v>0</v>
      </c>
      <c r="N69" s="204">
        <v>1.18</v>
      </c>
      <c r="O69" s="204">
        <v>0.98</v>
      </c>
      <c r="P69" s="204">
        <v>2.69</v>
      </c>
      <c r="Q69" s="204">
        <v>0</v>
      </c>
      <c r="R69" s="204">
        <v>0</v>
      </c>
      <c r="S69" s="204">
        <v>0</v>
      </c>
      <c r="T69" s="204">
        <v>0</v>
      </c>
      <c r="U69" s="204">
        <v>9.56</v>
      </c>
      <c r="V69" s="204">
        <v>0.88</v>
      </c>
      <c r="W69" s="204">
        <v>0.45</v>
      </c>
      <c r="X69" s="204">
        <v>0.98</v>
      </c>
      <c r="Y69" s="204">
        <v>0</v>
      </c>
      <c r="Z69" s="204">
        <v>2.74</v>
      </c>
      <c r="AA69" s="204">
        <v>0.89</v>
      </c>
      <c r="AB69" s="204">
        <v>0</v>
      </c>
      <c r="AC69" s="204">
        <v>10.58</v>
      </c>
      <c r="AD69" s="204">
        <v>0</v>
      </c>
      <c r="AE69" s="204">
        <v>0</v>
      </c>
      <c r="AF69" s="204">
        <v>0</v>
      </c>
      <c r="AG69" s="204">
        <v>-7.0000000000000007E-2</v>
      </c>
      <c r="AH69" s="204">
        <v>0</v>
      </c>
      <c r="AI69" s="204">
        <v>26.52</v>
      </c>
      <c r="AJ69" s="204">
        <v>0</v>
      </c>
      <c r="AK69" s="204">
        <v>-3.6</v>
      </c>
      <c r="AL69" s="204">
        <v>0</v>
      </c>
      <c r="AM69" s="204">
        <v>0</v>
      </c>
      <c r="AN69" s="204">
        <v>0</v>
      </c>
      <c r="AO69" s="204">
        <v>120.6</v>
      </c>
      <c r="AP69" s="204">
        <v>0</v>
      </c>
      <c r="AQ69" s="204">
        <v>0</v>
      </c>
      <c r="AR69" s="204">
        <v>0</v>
      </c>
      <c r="AS69" s="204">
        <v>0</v>
      </c>
      <c r="AT69" s="204">
        <v>0</v>
      </c>
      <c r="AU69" s="204">
        <v>0</v>
      </c>
      <c r="AV69" s="204">
        <v>0</v>
      </c>
      <c r="AW69" s="204">
        <v>0</v>
      </c>
      <c r="AX69" s="204">
        <v>0</v>
      </c>
      <c r="AY69" s="204">
        <v>0</v>
      </c>
    </row>
    <row r="70" spans="1:51">
      <c r="A70" t="s">
        <v>112</v>
      </c>
      <c r="B70" s="204">
        <v>0</v>
      </c>
      <c r="C70" s="204">
        <v>0</v>
      </c>
      <c r="D70" s="204">
        <v>10.54</v>
      </c>
      <c r="E70" s="204">
        <v>0</v>
      </c>
      <c r="F70" s="204">
        <v>0</v>
      </c>
      <c r="G70" s="204">
        <v>17.989999999999998</v>
      </c>
      <c r="H70" s="204">
        <v>0</v>
      </c>
      <c r="I70" s="204">
        <v>0</v>
      </c>
      <c r="J70" s="204">
        <v>22.97</v>
      </c>
      <c r="K70" s="204">
        <v>24.24</v>
      </c>
      <c r="L70" s="204">
        <v>22.26</v>
      </c>
      <c r="M70" s="204">
        <v>0</v>
      </c>
      <c r="N70" s="204">
        <v>1.18</v>
      </c>
      <c r="O70" s="204">
        <v>0.98</v>
      </c>
      <c r="P70" s="204">
        <v>2.69</v>
      </c>
      <c r="Q70" s="204">
        <v>0.18</v>
      </c>
      <c r="R70" s="204">
        <v>0.61</v>
      </c>
      <c r="S70" s="204">
        <v>0.26</v>
      </c>
      <c r="T70" s="204">
        <v>0</v>
      </c>
      <c r="U70" s="204">
        <v>9.56</v>
      </c>
      <c r="V70" s="204">
        <v>0.84</v>
      </c>
      <c r="W70" s="204">
        <v>0.45</v>
      </c>
      <c r="X70" s="204">
        <v>0.98</v>
      </c>
      <c r="Y70" s="204">
        <v>0</v>
      </c>
      <c r="Z70" s="204">
        <v>2.74</v>
      </c>
      <c r="AA70" s="204">
        <v>0.89</v>
      </c>
      <c r="AB70" s="204">
        <v>0</v>
      </c>
      <c r="AC70" s="204">
        <v>10.58</v>
      </c>
      <c r="AD70" s="204">
        <v>0</v>
      </c>
      <c r="AE70" s="204">
        <v>0</v>
      </c>
      <c r="AF70" s="204">
        <v>0</v>
      </c>
      <c r="AG70" s="204">
        <v>-7.0000000000000007E-2</v>
      </c>
      <c r="AH70" s="204">
        <v>0</v>
      </c>
      <c r="AI70" s="204">
        <v>26.52</v>
      </c>
      <c r="AJ70" s="204">
        <v>0</v>
      </c>
      <c r="AK70" s="204">
        <v>-3.6</v>
      </c>
      <c r="AL70" s="204">
        <v>0</v>
      </c>
      <c r="AM70" s="204">
        <v>0</v>
      </c>
      <c r="AN70" s="204">
        <v>0</v>
      </c>
      <c r="AO70" s="204">
        <v>120.6</v>
      </c>
      <c r="AP70" s="204">
        <v>0</v>
      </c>
      <c r="AQ70" s="204">
        <v>0</v>
      </c>
      <c r="AR70" s="204">
        <v>0</v>
      </c>
      <c r="AS70" s="204">
        <v>0</v>
      </c>
      <c r="AT70" s="204">
        <v>0</v>
      </c>
      <c r="AU70" s="204">
        <v>0</v>
      </c>
      <c r="AV70" s="204">
        <v>0</v>
      </c>
      <c r="AW70" s="204">
        <v>0</v>
      </c>
      <c r="AX70" s="204">
        <v>0</v>
      </c>
      <c r="AY70" s="204">
        <v>0</v>
      </c>
    </row>
    <row r="71" spans="1:51">
      <c r="A71" t="s">
        <v>113</v>
      </c>
      <c r="B71" s="204">
        <v>0</v>
      </c>
      <c r="C71" s="204">
        <v>0</v>
      </c>
      <c r="D71" s="204">
        <v>10.54</v>
      </c>
      <c r="E71" s="204">
        <v>0</v>
      </c>
      <c r="F71" s="204">
        <v>0</v>
      </c>
      <c r="G71" s="204">
        <v>17.989999999999998</v>
      </c>
      <c r="H71" s="204">
        <v>0</v>
      </c>
      <c r="I71" s="204">
        <v>0</v>
      </c>
      <c r="J71" s="204">
        <v>22.97</v>
      </c>
      <c r="K71" s="204">
        <v>24.24</v>
      </c>
      <c r="L71" s="204">
        <v>1.68</v>
      </c>
      <c r="M71" s="204">
        <v>0</v>
      </c>
      <c r="N71" s="204">
        <v>1.18</v>
      </c>
      <c r="O71" s="204">
        <v>0.98</v>
      </c>
      <c r="P71" s="204">
        <v>2.69</v>
      </c>
      <c r="Q71" s="204">
        <v>0.18</v>
      </c>
      <c r="R71" s="204">
        <v>0.42</v>
      </c>
      <c r="S71" s="204">
        <v>0.26</v>
      </c>
      <c r="T71" s="204">
        <v>0</v>
      </c>
      <c r="U71" s="204">
        <v>9.56</v>
      </c>
      <c r="V71" s="204">
        <v>0.84</v>
      </c>
      <c r="W71" s="204">
        <v>0.45</v>
      </c>
      <c r="X71" s="204">
        <v>0.98</v>
      </c>
      <c r="Y71" s="204">
        <v>0</v>
      </c>
      <c r="Z71" s="204">
        <v>2.74</v>
      </c>
      <c r="AA71" s="204">
        <v>0.89</v>
      </c>
      <c r="AB71" s="204">
        <v>0</v>
      </c>
      <c r="AC71" s="204">
        <v>10.58</v>
      </c>
      <c r="AD71" s="204">
        <v>0</v>
      </c>
      <c r="AE71" s="204">
        <v>0</v>
      </c>
      <c r="AF71" s="204">
        <v>0</v>
      </c>
      <c r="AG71" s="204">
        <v>-7.0000000000000007E-2</v>
      </c>
      <c r="AH71" s="204">
        <v>0</v>
      </c>
      <c r="AI71" s="204">
        <v>26.52</v>
      </c>
      <c r="AJ71" s="204">
        <v>0</v>
      </c>
      <c r="AK71" s="204">
        <v>-3.6</v>
      </c>
      <c r="AL71" s="204">
        <v>0</v>
      </c>
      <c r="AM71" s="204">
        <v>0</v>
      </c>
      <c r="AN71" s="204">
        <v>0</v>
      </c>
      <c r="AO71" s="204">
        <v>120.6</v>
      </c>
      <c r="AP71" s="204">
        <v>0</v>
      </c>
      <c r="AQ71" s="204">
        <v>0</v>
      </c>
      <c r="AR71" s="204">
        <v>0</v>
      </c>
      <c r="AS71" s="204">
        <v>0</v>
      </c>
      <c r="AT71" s="204">
        <v>0</v>
      </c>
      <c r="AU71" s="204">
        <v>0</v>
      </c>
      <c r="AV71" s="204">
        <v>0</v>
      </c>
      <c r="AW71" s="204">
        <v>0</v>
      </c>
      <c r="AX71" s="204">
        <v>0</v>
      </c>
      <c r="AY71" s="204">
        <v>0</v>
      </c>
    </row>
    <row r="72" spans="1:51">
      <c r="A72" t="s">
        <v>114</v>
      </c>
      <c r="B72" s="204">
        <v>0</v>
      </c>
      <c r="C72" s="204">
        <v>0</v>
      </c>
      <c r="D72" s="204">
        <v>10.54</v>
      </c>
      <c r="E72" s="204">
        <v>0</v>
      </c>
      <c r="F72" s="204">
        <v>0</v>
      </c>
      <c r="G72" s="204">
        <v>17.989999999999998</v>
      </c>
      <c r="H72" s="204">
        <v>0</v>
      </c>
      <c r="I72" s="204">
        <v>0</v>
      </c>
      <c r="J72" s="204">
        <v>22.97</v>
      </c>
      <c r="K72" s="204">
        <v>0</v>
      </c>
      <c r="L72" s="204">
        <v>1.68</v>
      </c>
      <c r="M72" s="204">
        <v>0</v>
      </c>
      <c r="N72" s="204">
        <v>1.18</v>
      </c>
      <c r="O72" s="204">
        <v>0.98</v>
      </c>
      <c r="P72" s="204">
        <v>2.69</v>
      </c>
      <c r="Q72" s="204">
        <v>0.18</v>
      </c>
      <c r="R72" s="204">
        <v>0.42</v>
      </c>
      <c r="S72" s="204">
        <v>0.26</v>
      </c>
      <c r="T72" s="204">
        <v>0</v>
      </c>
      <c r="U72" s="204">
        <v>9.56</v>
      </c>
      <c r="V72" s="204">
        <v>0.84</v>
      </c>
      <c r="W72" s="204">
        <v>0.45</v>
      </c>
      <c r="X72" s="204">
        <v>0.98</v>
      </c>
      <c r="Y72" s="204">
        <v>0</v>
      </c>
      <c r="Z72" s="204">
        <v>2.74</v>
      </c>
      <c r="AA72" s="204">
        <v>0.89</v>
      </c>
      <c r="AB72" s="204">
        <v>0</v>
      </c>
      <c r="AC72" s="204">
        <v>10.58</v>
      </c>
      <c r="AD72" s="204">
        <v>0</v>
      </c>
      <c r="AE72" s="204">
        <v>0</v>
      </c>
      <c r="AF72" s="204">
        <v>0</v>
      </c>
      <c r="AG72" s="204">
        <v>-7.0000000000000007E-2</v>
      </c>
      <c r="AH72" s="204">
        <v>0</v>
      </c>
      <c r="AI72" s="204">
        <v>26.52</v>
      </c>
      <c r="AJ72" s="204">
        <v>0</v>
      </c>
      <c r="AK72" s="204">
        <v>-3.6</v>
      </c>
      <c r="AL72" s="204">
        <v>0</v>
      </c>
      <c r="AM72" s="204">
        <v>0</v>
      </c>
      <c r="AN72" s="204">
        <v>0</v>
      </c>
      <c r="AO72" s="204">
        <v>120.6</v>
      </c>
      <c r="AP72" s="204">
        <v>0</v>
      </c>
      <c r="AQ72" s="204">
        <v>0</v>
      </c>
      <c r="AR72" s="204">
        <v>0</v>
      </c>
      <c r="AS72" s="204">
        <v>0</v>
      </c>
      <c r="AT72" s="204">
        <v>0</v>
      </c>
      <c r="AU72" s="204">
        <v>0</v>
      </c>
      <c r="AV72" s="204">
        <v>0</v>
      </c>
      <c r="AW72" s="204">
        <v>0</v>
      </c>
      <c r="AX72" s="204">
        <v>0</v>
      </c>
      <c r="AY72" s="204">
        <v>0</v>
      </c>
    </row>
    <row r="73" spans="1:51">
      <c r="A73" t="s">
        <v>115</v>
      </c>
      <c r="B73" s="204">
        <v>0</v>
      </c>
      <c r="C73" s="204">
        <v>0</v>
      </c>
      <c r="D73" s="204">
        <v>10.59</v>
      </c>
      <c r="E73" s="204">
        <v>0</v>
      </c>
      <c r="F73" s="204">
        <v>0</v>
      </c>
      <c r="G73" s="204">
        <v>17.989999999999998</v>
      </c>
      <c r="H73" s="204">
        <v>0</v>
      </c>
      <c r="I73" s="204">
        <v>0</v>
      </c>
      <c r="J73" s="204">
        <v>22.97</v>
      </c>
      <c r="K73" s="204">
        <v>0</v>
      </c>
      <c r="L73" s="204">
        <v>1.68</v>
      </c>
      <c r="M73" s="204">
        <v>0</v>
      </c>
      <c r="N73" s="204">
        <v>1.18</v>
      </c>
      <c r="O73" s="204">
        <v>0.98</v>
      </c>
      <c r="P73" s="204">
        <v>2.69</v>
      </c>
      <c r="Q73" s="204">
        <v>0.18</v>
      </c>
      <c r="R73" s="204">
        <v>0.42</v>
      </c>
      <c r="S73" s="204">
        <v>0.26</v>
      </c>
      <c r="T73" s="204">
        <v>0</v>
      </c>
      <c r="U73" s="204">
        <v>9.56</v>
      </c>
      <c r="V73" s="204">
        <v>0.84</v>
      </c>
      <c r="W73" s="204">
        <v>0.45</v>
      </c>
      <c r="X73" s="204">
        <v>0.98</v>
      </c>
      <c r="Y73" s="204">
        <v>0</v>
      </c>
      <c r="Z73" s="204">
        <v>2.74</v>
      </c>
      <c r="AA73" s="204">
        <v>0.89</v>
      </c>
      <c r="AB73" s="204">
        <v>0</v>
      </c>
      <c r="AC73" s="204">
        <v>10.58</v>
      </c>
      <c r="AD73" s="204">
        <v>0</v>
      </c>
      <c r="AE73" s="204">
        <v>0</v>
      </c>
      <c r="AF73" s="204">
        <v>0</v>
      </c>
      <c r="AG73" s="204">
        <v>-7.0000000000000007E-2</v>
      </c>
      <c r="AH73" s="204">
        <v>0</v>
      </c>
      <c r="AI73" s="204">
        <v>26.52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 s="204">
        <v>120.6</v>
      </c>
      <c r="AP73" s="204">
        <v>0</v>
      </c>
      <c r="AQ73" s="204">
        <v>0</v>
      </c>
      <c r="AR73" s="204">
        <v>0</v>
      </c>
      <c r="AS73" s="204">
        <v>0</v>
      </c>
      <c r="AT73" s="204">
        <v>0</v>
      </c>
      <c r="AU73" s="204">
        <v>0</v>
      </c>
      <c r="AV73" s="204">
        <v>0</v>
      </c>
      <c r="AW73" s="204">
        <v>0</v>
      </c>
      <c r="AX73" s="204">
        <v>0</v>
      </c>
      <c r="AY73" s="204">
        <v>0</v>
      </c>
    </row>
    <row r="74" spans="1:51">
      <c r="A74" t="s">
        <v>116</v>
      </c>
      <c r="B74" s="204">
        <v>0</v>
      </c>
      <c r="C74" s="204">
        <v>0</v>
      </c>
      <c r="D74" s="204">
        <v>10.64</v>
      </c>
      <c r="E74" s="204">
        <v>0</v>
      </c>
      <c r="F74" s="204">
        <v>0</v>
      </c>
      <c r="G74" s="204">
        <v>17.989999999999998</v>
      </c>
      <c r="H74" s="204">
        <v>0</v>
      </c>
      <c r="I74" s="204">
        <v>0</v>
      </c>
      <c r="J74" s="204">
        <v>22.97</v>
      </c>
      <c r="K74" s="204">
        <v>6.37</v>
      </c>
      <c r="L74" s="204">
        <v>1.68</v>
      </c>
      <c r="M74" s="204">
        <v>0</v>
      </c>
      <c r="N74" s="204">
        <v>1.18</v>
      </c>
      <c r="O74" s="204">
        <v>0.98</v>
      </c>
      <c r="P74" s="204">
        <v>2.69</v>
      </c>
      <c r="Q74" s="204">
        <v>0.18</v>
      </c>
      <c r="R74" s="204">
        <v>0.42</v>
      </c>
      <c r="S74" s="204">
        <v>0.26</v>
      </c>
      <c r="T74" s="204">
        <v>0</v>
      </c>
      <c r="U74" s="204">
        <v>9.56</v>
      </c>
      <c r="V74" s="204">
        <v>0.84</v>
      </c>
      <c r="W74" s="204">
        <v>0.45</v>
      </c>
      <c r="X74" s="204">
        <v>0.98</v>
      </c>
      <c r="Y74" s="204">
        <v>0</v>
      </c>
      <c r="Z74" s="204">
        <v>2.74</v>
      </c>
      <c r="AA74" s="204">
        <v>0.89</v>
      </c>
      <c r="AB74" s="204">
        <v>0</v>
      </c>
      <c r="AC74" s="204">
        <v>10.58</v>
      </c>
      <c r="AD74" s="204">
        <v>0</v>
      </c>
      <c r="AE74" s="204">
        <v>0</v>
      </c>
      <c r="AF74" s="204">
        <v>0</v>
      </c>
      <c r="AG74" s="204">
        <v>-7.0000000000000007E-2</v>
      </c>
      <c r="AH74" s="204">
        <v>0</v>
      </c>
      <c r="AI74" s="204">
        <v>26.52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 s="204">
        <v>120.6</v>
      </c>
      <c r="AP74" s="204">
        <v>0</v>
      </c>
      <c r="AQ74" s="204">
        <v>0</v>
      </c>
      <c r="AR74" s="204">
        <v>0</v>
      </c>
      <c r="AS74" s="204">
        <v>0</v>
      </c>
      <c r="AT74" s="204">
        <v>0</v>
      </c>
      <c r="AU74" s="204">
        <v>0</v>
      </c>
      <c r="AV74" s="204">
        <v>0</v>
      </c>
      <c r="AW74" s="204">
        <v>0</v>
      </c>
      <c r="AX74" s="204">
        <v>0</v>
      </c>
      <c r="AY74" s="204">
        <v>0</v>
      </c>
    </row>
    <row r="75" spans="1:51">
      <c r="A75" t="s">
        <v>117</v>
      </c>
      <c r="B75" s="204">
        <v>0</v>
      </c>
      <c r="C75" s="204">
        <v>0</v>
      </c>
      <c r="D75" s="204">
        <v>10.67</v>
      </c>
      <c r="E75" s="204">
        <v>0</v>
      </c>
      <c r="F75" s="204">
        <v>0</v>
      </c>
      <c r="G75" s="204">
        <v>17.989999999999998</v>
      </c>
      <c r="H75" s="204">
        <v>0</v>
      </c>
      <c r="I75" s="204">
        <v>0</v>
      </c>
      <c r="J75" s="204">
        <v>22.97</v>
      </c>
      <c r="K75" s="204">
        <v>6.37</v>
      </c>
      <c r="L75" s="204">
        <v>1.68</v>
      </c>
      <c r="M75" s="204">
        <v>0</v>
      </c>
      <c r="N75" s="204">
        <v>1.18</v>
      </c>
      <c r="O75" s="204">
        <v>0.98</v>
      </c>
      <c r="P75" s="204">
        <v>2.69</v>
      </c>
      <c r="Q75" s="204">
        <v>0.18</v>
      </c>
      <c r="R75" s="204">
        <v>0.42</v>
      </c>
      <c r="S75" s="204">
        <v>0.26</v>
      </c>
      <c r="T75" s="204">
        <v>0</v>
      </c>
      <c r="U75" s="204">
        <v>9.56</v>
      </c>
      <c r="V75" s="204">
        <v>0.84</v>
      </c>
      <c r="W75" s="204">
        <v>0.45</v>
      </c>
      <c r="X75" s="204">
        <v>0.98</v>
      </c>
      <c r="Y75" s="204">
        <v>0</v>
      </c>
      <c r="Z75" s="204">
        <v>2.74</v>
      </c>
      <c r="AA75" s="204">
        <v>0.89</v>
      </c>
      <c r="AB75" s="204">
        <v>0</v>
      </c>
      <c r="AC75" s="204">
        <v>0</v>
      </c>
      <c r="AD75" s="204">
        <v>10.14</v>
      </c>
      <c r="AE75" s="204">
        <v>0</v>
      </c>
      <c r="AF75" s="204">
        <v>0</v>
      </c>
      <c r="AG75" s="204">
        <v>-0.09</v>
      </c>
      <c r="AH75" s="204">
        <v>0</v>
      </c>
      <c r="AI75" s="204">
        <v>26.52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 s="204">
        <v>122.4</v>
      </c>
      <c r="AP75" s="204">
        <v>0</v>
      </c>
      <c r="AQ75" s="204">
        <v>0</v>
      </c>
      <c r="AR75" s="204">
        <v>0</v>
      </c>
      <c r="AS75" s="204">
        <v>0</v>
      </c>
      <c r="AT75" s="204">
        <v>0</v>
      </c>
      <c r="AU75" s="204">
        <v>0</v>
      </c>
      <c r="AV75" s="204">
        <v>0</v>
      </c>
      <c r="AW75" s="204">
        <v>0</v>
      </c>
      <c r="AX75" s="204">
        <v>0</v>
      </c>
      <c r="AY75" s="204">
        <v>0</v>
      </c>
    </row>
    <row r="76" spans="1:51">
      <c r="A76" t="s">
        <v>118</v>
      </c>
      <c r="B76" s="204">
        <v>0</v>
      </c>
      <c r="C76" s="204">
        <v>0</v>
      </c>
      <c r="D76" s="204">
        <v>10.75</v>
      </c>
      <c r="E76" s="204">
        <v>0</v>
      </c>
      <c r="F76" s="204">
        <v>0</v>
      </c>
      <c r="G76" s="204">
        <v>17.989999999999998</v>
      </c>
      <c r="H76" s="204">
        <v>0</v>
      </c>
      <c r="I76" s="204">
        <v>0</v>
      </c>
      <c r="J76" s="204">
        <v>22.97</v>
      </c>
      <c r="K76" s="204">
        <v>6.37</v>
      </c>
      <c r="L76" s="204">
        <v>1.68</v>
      </c>
      <c r="M76" s="204">
        <v>0</v>
      </c>
      <c r="N76" s="204">
        <v>1.18</v>
      </c>
      <c r="O76" s="204">
        <v>0.98</v>
      </c>
      <c r="P76" s="204">
        <v>2.69</v>
      </c>
      <c r="Q76" s="204">
        <v>0.18</v>
      </c>
      <c r="R76" s="204">
        <v>0.42</v>
      </c>
      <c r="S76" s="204">
        <v>0.26</v>
      </c>
      <c r="T76" s="204">
        <v>0</v>
      </c>
      <c r="U76" s="204">
        <v>9.56</v>
      </c>
      <c r="V76" s="204">
        <v>0.84</v>
      </c>
      <c r="W76" s="204">
        <v>0.45</v>
      </c>
      <c r="X76" s="204">
        <v>0.98</v>
      </c>
      <c r="Y76" s="204">
        <v>0</v>
      </c>
      <c r="Z76" s="204">
        <v>2.74</v>
      </c>
      <c r="AA76" s="204">
        <v>0.89</v>
      </c>
      <c r="AB76" s="204">
        <v>0</v>
      </c>
      <c r="AC76" s="204">
        <v>0</v>
      </c>
      <c r="AD76" s="204">
        <v>10.14</v>
      </c>
      <c r="AE76" s="204">
        <v>0</v>
      </c>
      <c r="AF76" s="204">
        <v>0</v>
      </c>
      <c r="AG76" s="204">
        <v>-0.09</v>
      </c>
      <c r="AH76" s="204">
        <v>0</v>
      </c>
      <c r="AI76" s="204">
        <v>26.52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 s="204">
        <v>122.4</v>
      </c>
      <c r="AP76" s="204">
        <v>0</v>
      </c>
      <c r="AQ76" s="204">
        <v>0</v>
      </c>
      <c r="AR76" s="204">
        <v>0</v>
      </c>
      <c r="AS76" s="204">
        <v>0</v>
      </c>
      <c r="AT76" s="204">
        <v>0</v>
      </c>
      <c r="AU76" s="204">
        <v>0</v>
      </c>
      <c r="AV76" s="204">
        <v>0</v>
      </c>
      <c r="AW76" s="204">
        <v>0</v>
      </c>
      <c r="AX76" s="204">
        <v>0</v>
      </c>
      <c r="AY76" s="204">
        <v>0</v>
      </c>
    </row>
    <row r="77" spans="1:51">
      <c r="A77" t="s">
        <v>119</v>
      </c>
      <c r="B77" s="204">
        <v>0</v>
      </c>
      <c r="C77" s="204">
        <v>0</v>
      </c>
      <c r="D77" s="204">
        <v>10.8</v>
      </c>
      <c r="E77" s="204">
        <v>0</v>
      </c>
      <c r="F77" s="204">
        <v>0</v>
      </c>
      <c r="G77" s="204">
        <v>17.989999999999998</v>
      </c>
      <c r="H77" s="204">
        <v>0</v>
      </c>
      <c r="I77" s="204">
        <v>0</v>
      </c>
      <c r="J77" s="204">
        <v>22.97</v>
      </c>
      <c r="K77" s="204">
        <v>6.37</v>
      </c>
      <c r="L77" s="204">
        <v>1.68</v>
      </c>
      <c r="M77" s="204">
        <v>0</v>
      </c>
      <c r="N77" s="204">
        <v>1.18</v>
      </c>
      <c r="O77" s="204">
        <v>0.98</v>
      </c>
      <c r="P77" s="204">
        <v>2.69</v>
      </c>
      <c r="Q77" s="204">
        <v>0.18</v>
      </c>
      <c r="R77" s="204">
        <v>0.42</v>
      </c>
      <c r="S77" s="204">
        <v>0.26</v>
      </c>
      <c r="T77" s="204">
        <v>0</v>
      </c>
      <c r="U77" s="204">
        <v>9.56</v>
      </c>
      <c r="V77" s="204">
        <v>0.84</v>
      </c>
      <c r="W77" s="204">
        <v>0.45</v>
      </c>
      <c r="X77" s="204">
        <v>0.98</v>
      </c>
      <c r="Y77" s="204">
        <v>0</v>
      </c>
      <c r="Z77" s="204">
        <v>2.74</v>
      </c>
      <c r="AA77" s="204">
        <v>0.89</v>
      </c>
      <c r="AB77" s="204">
        <v>0</v>
      </c>
      <c r="AC77" s="204">
        <v>0</v>
      </c>
      <c r="AD77" s="204">
        <v>10.14</v>
      </c>
      <c r="AE77" s="204">
        <v>0</v>
      </c>
      <c r="AF77" s="204">
        <v>0</v>
      </c>
      <c r="AG77" s="204">
        <v>-0.09</v>
      </c>
      <c r="AH77" s="204">
        <v>0</v>
      </c>
      <c r="AI77" s="204">
        <v>26.52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 s="204">
        <v>122.4</v>
      </c>
      <c r="AP77" s="204">
        <v>0</v>
      </c>
      <c r="AQ77" s="204">
        <v>0</v>
      </c>
      <c r="AR77" s="204">
        <v>0</v>
      </c>
      <c r="AS77" s="204">
        <v>0</v>
      </c>
      <c r="AT77" s="204">
        <v>0</v>
      </c>
      <c r="AU77" s="204">
        <v>0</v>
      </c>
      <c r="AV77" s="204">
        <v>0</v>
      </c>
      <c r="AW77" s="204">
        <v>0</v>
      </c>
      <c r="AX77" s="204">
        <v>0</v>
      </c>
      <c r="AY77" s="204">
        <v>0</v>
      </c>
    </row>
    <row r="78" spans="1:51">
      <c r="A78" t="s">
        <v>120</v>
      </c>
      <c r="B78" s="204">
        <v>0</v>
      </c>
      <c r="C78" s="204">
        <v>0</v>
      </c>
      <c r="D78" s="204">
        <v>10.85</v>
      </c>
      <c r="E78" s="204">
        <v>0</v>
      </c>
      <c r="F78" s="204">
        <v>0</v>
      </c>
      <c r="G78" s="204">
        <v>17.989999999999998</v>
      </c>
      <c r="H78" s="204">
        <v>0</v>
      </c>
      <c r="I78" s="204">
        <v>0</v>
      </c>
      <c r="J78" s="204">
        <v>22.97</v>
      </c>
      <c r="K78" s="204">
        <v>6.37</v>
      </c>
      <c r="L78" s="204">
        <v>1.68</v>
      </c>
      <c r="M78" s="204">
        <v>0</v>
      </c>
      <c r="N78" s="204">
        <v>1.18</v>
      </c>
      <c r="O78" s="204">
        <v>0.98</v>
      </c>
      <c r="P78" s="204">
        <v>2.69</v>
      </c>
      <c r="Q78" s="204">
        <v>0.18</v>
      </c>
      <c r="R78" s="204">
        <v>0.42</v>
      </c>
      <c r="S78" s="204">
        <v>0.26</v>
      </c>
      <c r="T78" s="204">
        <v>0</v>
      </c>
      <c r="U78" s="204">
        <v>9.56</v>
      </c>
      <c r="V78" s="204">
        <v>0.84</v>
      </c>
      <c r="W78" s="204">
        <v>0.45</v>
      </c>
      <c r="X78" s="204">
        <v>0.98</v>
      </c>
      <c r="Y78" s="204">
        <v>0</v>
      </c>
      <c r="Z78" s="204">
        <v>2.74</v>
      </c>
      <c r="AA78" s="204">
        <v>0.89</v>
      </c>
      <c r="AB78" s="204">
        <v>0</v>
      </c>
      <c r="AC78" s="204">
        <v>0</v>
      </c>
      <c r="AD78" s="204">
        <v>10.14</v>
      </c>
      <c r="AE78" s="204">
        <v>0</v>
      </c>
      <c r="AF78" s="204">
        <v>0</v>
      </c>
      <c r="AG78" s="204">
        <v>-0.09</v>
      </c>
      <c r="AH78" s="204">
        <v>0</v>
      </c>
      <c r="AI78" s="204">
        <v>26.52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 s="204">
        <v>122.4</v>
      </c>
      <c r="AP78" s="204">
        <v>0</v>
      </c>
      <c r="AQ78" s="204">
        <v>0</v>
      </c>
      <c r="AR78" s="204">
        <v>0</v>
      </c>
      <c r="AS78" s="204">
        <v>0</v>
      </c>
      <c r="AT78" s="204">
        <v>0</v>
      </c>
      <c r="AU78" s="204">
        <v>0</v>
      </c>
      <c r="AV78" s="204">
        <v>0</v>
      </c>
      <c r="AW78" s="204">
        <v>0</v>
      </c>
      <c r="AX78" s="204">
        <v>0</v>
      </c>
      <c r="AY78" s="204">
        <v>0</v>
      </c>
    </row>
    <row r="79" spans="1:51">
      <c r="A79" t="s">
        <v>121</v>
      </c>
      <c r="B79" s="204">
        <v>0</v>
      </c>
      <c r="C79" s="204">
        <v>0</v>
      </c>
      <c r="D79" s="204">
        <v>10.88</v>
      </c>
      <c r="E79" s="204">
        <v>0</v>
      </c>
      <c r="F79" s="204">
        <v>0</v>
      </c>
      <c r="G79" s="204">
        <v>17.989999999999998</v>
      </c>
      <c r="H79" s="204">
        <v>0</v>
      </c>
      <c r="I79" s="204">
        <v>0</v>
      </c>
      <c r="J79" s="204">
        <v>22.97</v>
      </c>
      <c r="K79" s="204">
        <v>6.37</v>
      </c>
      <c r="L79" s="204">
        <v>1.68</v>
      </c>
      <c r="M79" s="204">
        <v>0</v>
      </c>
      <c r="N79" s="204">
        <v>1.18</v>
      </c>
      <c r="O79" s="204">
        <v>0.98</v>
      </c>
      <c r="P79" s="204">
        <v>2.69</v>
      </c>
      <c r="Q79" s="204">
        <v>0.18</v>
      </c>
      <c r="R79" s="204">
        <v>0.42</v>
      </c>
      <c r="S79" s="204">
        <v>0.26</v>
      </c>
      <c r="T79" s="204">
        <v>0</v>
      </c>
      <c r="U79" s="204">
        <v>9.56</v>
      </c>
      <c r="V79" s="204">
        <v>0.84</v>
      </c>
      <c r="W79" s="204">
        <v>0.45</v>
      </c>
      <c r="X79" s="204">
        <v>0.98</v>
      </c>
      <c r="Y79" s="204">
        <v>0</v>
      </c>
      <c r="Z79" s="204">
        <v>2.74</v>
      </c>
      <c r="AA79" s="204">
        <v>0.89</v>
      </c>
      <c r="AB79" s="204">
        <v>0</v>
      </c>
      <c r="AC79" s="204">
        <v>0</v>
      </c>
      <c r="AD79" s="204">
        <v>10.14</v>
      </c>
      <c r="AE79" s="204">
        <v>0</v>
      </c>
      <c r="AF79" s="204">
        <v>0</v>
      </c>
      <c r="AG79" s="204">
        <v>-0.09</v>
      </c>
      <c r="AH79" s="204">
        <v>0</v>
      </c>
      <c r="AI79" s="204">
        <v>26.52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 s="204">
        <v>122.4</v>
      </c>
      <c r="AP79" s="204">
        <v>0</v>
      </c>
      <c r="AQ79" s="204">
        <v>0</v>
      </c>
      <c r="AR79" s="204">
        <v>0</v>
      </c>
      <c r="AS79" s="204">
        <v>0</v>
      </c>
      <c r="AT79" s="204">
        <v>0</v>
      </c>
      <c r="AU79" s="204">
        <v>0</v>
      </c>
      <c r="AV79" s="204">
        <v>0</v>
      </c>
      <c r="AW79" s="204">
        <v>0</v>
      </c>
      <c r="AX79" s="204">
        <v>0</v>
      </c>
      <c r="AY79" s="204">
        <v>0</v>
      </c>
    </row>
    <row r="80" spans="1:51">
      <c r="A80" t="s">
        <v>122</v>
      </c>
      <c r="B80" s="204">
        <v>0</v>
      </c>
      <c r="C80" s="204">
        <v>0</v>
      </c>
      <c r="D80" s="204">
        <v>10.88</v>
      </c>
      <c r="E80" s="204">
        <v>0</v>
      </c>
      <c r="F80" s="204">
        <v>0</v>
      </c>
      <c r="G80" s="204">
        <v>17.989999999999998</v>
      </c>
      <c r="H80" s="204">
        <v>0</v>
      </c>
      <c r="I80" s="204">
        <v>0</v>
      </c>
      <c r="J80" s="204">
        <v>22.97</v>
      </c>
      <c r="K80" s="204">
        <v>6.37</v>
      </c>
      <c r="L80" s="204">
        <v>1.68</v>
      </c>
      <c r="M80" s="204">
        <v>0</v>
      </c>
      <c r="N80" s="204">
        <v>1.18</v>
      </c>
      <c r="O80" s="204">
        <v>0.98</v>
      </c>
      <c r="P80" s="204">
        <v>2.69</v>
      </c>
      <c r="Q80" s="204">
        <v>0.18</v>
      </c>
      <c r="R80" s="204">
        <v>0.42</v>
      </c>
      <c r="S80" s="204">
        <v>0.26</v>
      </c>
      <c r="T80" s="204">
        <v>0</v>
      </c>
      <c r="U80" s="204">
        <v>9.56</v>
      </c>
      <c r="V80" s="204">
        <v>0.84</v>
      </c>
      <c r="W80" s="204">
        <v>0.45</v>
      </c>
      <c r="X80" s="204">
        <v>0.98</v>
      </c>
      <c r="Y80" s="204">
        <v>0</v>
      </c>
      <c r="Z80" s="204">
        <v>2.74</v>
      </c>
      <c r="AA80" s="204">
        <v>0.89</v>
      </c>
      <c r="AB80" s="204">
        <v>0</v>
      </c>
      <c r="AC80" s="204">
        <v>0</v>
      </c>
      <c r="AD80" s="204">
        <v>10.14</v>
      </c>
      <c r="AE80" s="204">
        <v>0</v>
      </c>
      <c r="AF80" s="204">
        <v>0</v>
      </c>
      <c r="AG80" s="204">
        <v>-0.09</v>
      </c>
      <c r="AH80" s="204">
        <v>0</v>
      </c>
      <c r="AI80" s="204">
        <v>26.52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 s="204">
        <v>122.4</v>
      </c>
      <c r="AP80" s="204">
        <v>0</v>
      </c>
      <c r="AQ80" s="204">
        <v>0</v>
      </c>
      <c r="AR80" s="204">
        <v>0</v>
      </c>
      <c r="AS80" s="204">
        <v>0</v>
      </c>
      <c r="AT80" s="204">
        <v>0</v>
      </c>
      <c r="AU80" s="204">
        <v>0</v>
      </c>
      <c r="AV80" s="204">
        <v>0</v>
      </c>
      <c r="AW80" s="204">
        <v>0</v>
      </c>
      <c r="AX80" s="204">
        <v>0</v>
      </c>
      <c r="AY80" s="204">
        <v>0</v>
      </c>
    </row>
    <row r="81" spans="1:51">
      <c r="A81" t="s">
        <v>123</v>
      </c>
      <c r="B81" s="204">
        <v>0</v>
      </c>
      <c r="C81" s="204">
        <v>0</v>
      </c>
      <c r="D81" s="204">
        <v>10.88</v>
      </c>
      <c r="E81" s="204">
        <v>0</v>
      </c>
      <c r="F81" s="204">
        <v>0</v>
      </c>
      <c r="G81" s="204">
        <v>17.989999999999998</v>
      </c>
      <c r="H81" s="204">
        <v>0</v>
      </c>
      <c r="I81" s="204">
        <v>0</v>
      </c>
      <c r="J81" s="204">
        <v>22.97</v>
      </c>
      <c r="K81" s="204">
        <v>6.37</v>
      </c>
      <c r="L81" s="204">
        <v>1.68</v>
      </c>
      <c r="M81" s="204">
        <v>0</v>
      </c>
      <c r="N81" s="204">
        <v>1.18</v>
      </c>
      <c r="O81" s="204">
        <v>0.98</v>
      </c>
      <c r="P81" s="204">
        <v>2.69</v>
      </c>
      <c r="Q81" s="204">
        <v>0.18</v>
      </c>
      <c r="R81" s="204">
        <v>0.42</v>
      </c>
      <c r="S81" s="204">
        <v>0.26</v>
      </c>
      <c r="T81" s="204">
        <v>0</v>
      </c>
      <c r="U81" s="204">
        <v>9.56</v>
      </c>
      <c r="V81" s="204">
        <v>0.84</v>
      </c>
      <c r="W81" s="204">
        <v>0.45</v>
      </c>
      <c r="X81" s="204">
        <v>0.98</v>
      </c>
      <c r="Y81" s="204">
        <v>0</v>
      </c>
      <c r="Z81" s="204">
        <v>2.74</v>
      </c>
      <c r="AA81" s="204">
        <v>0.89</v>
      </c>
      <c r="AB81" s="204">
        <v>0</v>
      </c>
      <c r="AC81" s="204">
        <v>0</v>
      </c>
      <c r="AD81" s="204">
        <v>10.14</v>
      </c>
      <c r="AE81" s="204">
        <v>0</v>
      </c>
      <c r="AF81" s="204">
        <v>0</v>
      </c>
      <c r="AG81" s="204">
        <v>-0.09</v>
      </c>
      <c r="AH81" s="204">
        <v>0</v>
      </c>
      <c r="AI81" s="204">
        <v>26.52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 s="204">
        <v>122.4</v>
      </c>
      <c r="AP81" s="204">
        <v>0</v>
      </c>
      <c r="AQ81" s="204">
        <v>0</v>
      </c>
      <c r="AR81" s="204">
        <v>0</v>
      </c>
      <c r="AS81" s="204">
        <v>0</v>
      </c>
      <c r="AT81" s="204">
        <v>0</v>
      </c>
      <c r="AU81" s="204">
        <v>0</v>
      </c>
      <c r="AV81" s="204">
        <v>0</v>
      </c>
      <c r="AW81" s="204">
        <v>0</v>
      </c>
      <c r="AX81" s="204">
        <v>0</v>
      </c>
      <c r="AY81" s="204">
        <v>0</v>
      </c>
    </row>
    <row r="82" spans="1:51">
      <c r="A82" t="s">
        <v>124</v>
      </c>
      <c r="B82" s="204">
        <v>0</v>
      </c>
      <c r="C82" s="204">
        <v>0</v>
      </c>
      <c r="D82" s="204">
        <v>10.93</v>
      </c>
      <c r="E82" s="204">
        <v>0</v>
      </c>
      <c r="F82" s="204">
        <v>0</v>
      </c>
      <c r="G82" s="204">
        <v>17.989999999999998</v>
      </c>
      <c r="H82" s="204">
        <v>0</v>
      </c>
      <c r="I82" s="204">
        <v>0</v>
      </c>
      <c r="J82" s="204">
        <v>22.97</v>
      </c>
      <c r="K82" s="204">
        <v>6.37</v>
      </c>
      <c r="L82" s="204">
        <v>1.68</v>
      </c>
      <c r="M82" s="204">
        <v>0</v>
      </c>
      <c r="N82" s="204">
        <v>1.18</v>
      </c>
      <c r="O82" s="204">
        <v>0.98</v>
      </c>
      <c r="P82" s="204">
        <v>2.69</v>
      </c>
      <c r="Q82" s="204">
        <v>0.18</v>
      </c>
      <c r="R82" s="204">
        <v>0.42</v>
      </c>
      <c r="S82" s="204">
        <v>0.26</v>
      </c>
      <c r="T82" s="204">
        <v>0</v>
      </c>
      <c r="U82" s="204">
        <v>9.56</v>
      </c>
      <c r="V82" s="204">
        <v>0.84</v>
      </c>
      <c r="W82" s="204">
        <v>0.45</v>
      </c>
      <c r="X82" s="204">
        <v>0.98</v>
      </c>
      <c r="Y82" s="204">
        <v>0</v>
      </c>
      <c r="Z82" s="204">
        <v>2.74</v>
      </c>
      <c r="AA82" s="204">
        <v>0.89</v>
      </c>
      <c r="AB82" s="204">
        <v>0</v>
      </c>
      <c r="AC82" s="204">
        <v>0</v>
      </c>
      <c r="AD82" s="204">
        <v>10.14</v>
      </c>
      <c r="AE82" s="204">
        <v>0</v>
      </c>
      <c r="AF82" s="204">
        <v>0</v>
      </c>
      <c r="AG82" s="204">
        <v>-0.09</v>
      </c>
      <c r="AH82" s="204">
        <v>0</v>
      </c>
      <c r="AI82" s="204">
        <v>26.52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 s="204">
        <v>122.4</v>
      </c>
      <c r="AP82" s="204">
        <v>0</v>
      </c>
      <c r="AQ82" s="204">
        <v>0</v>
      </c>
      <c r="AR82" s="204">
        <v>0</v>
      </c>
      <c r="AS82" s="204">
        <v>0</v>
      </c>
      <c r="AT82" s="204">
        <v>0</v>
      </c>
      <c r="AU82" s="204">
        <v>0</v>
      </c>
      <c r="AV82" s="204">
        <v>0</v>
      </c>
      <c r="AW82" s="204">
        <v>0</v>
      </c>
      <c r="AX82" s="204">
        <v>0</v>
      </c>
      <c r="AY82" s="204">
        <v>0</v>
      </c>
    </row>
    <row r="83" spans="1:51">
      <c r="A83" t="s">
        <v>125</v>
      </c>
      <c r="B83" s="204">
        <v>0</v>
      </c>
      <c r="C83" s="204">
        <v>0</v>
      </c>
      <c r="D83" s="204">
        <v>10.93</v>
      </c>
      <c r="E83" s="204">
        <v>0</v>
      </c>
      <c r="F83" s="204">
        <v>0</v>
      </c>
      <c r="G83" s="204">
        <v>17.989999999999998</v>
      </c>
      <c r="H83" s="204">
        <v>0</v>
      </c>
      <c r="I83" s="204">
        <v>0</v>
      </c>
      <c r="J83" s="204">
        <v>22.97</v>
      </c>
      <c r="K83" s="204">
        <v>6.37</v>
      </c>
      <c r="L83" s="204">
        <v>1.68</v>
      </c>
      <c r="M83" s="204">
        <v>0</v>
      </c>
      <c r="N83" s="204">
        <v>1.18</v>
      </c>
      <c r="O83" s="204">
        <v>0.98</v>
      </c>
      <c r="P83" s="204">
        <v>2.69</v>
      </c>
      <c r="Q83" s="204">
        <v>0.18</v>
      </c>
      <c r="R83" s="204">
        <v>0.42</v>
      </c>
      <c r="S83" s="204">
        <v>0.26</v>
      </c>
      <c r="T83" s="204">
        <v>0</v>
      </c>
      <c r="U83" s="204">
        <v>9.56</v>
      </c>
      <c r="V83" s="204">
        <v>0.84</v>
      </c>
      <c r="W83" s="204">
        <v>0.45</v>
      </c>
      <c r="X83" s="204">
        <v>0.98</v>
      </c>
      <c r="Y83" s="204">
        <v>0</v>
      </c>
      <c r="Z83" s="204">
        <v>2.74</v>
      </c>
      <c r="AA83" s="204">
        <v>0.89</v>
      </c>
      <c r="AB83" s="204">
        <v>0</v>
      </c>
      <c r="AC83" s="204">
        <v>0</v>
      </c>
      <c r="AD83" s="204">
        <v>9.19</v>
      </c>
      <c r="AE83" s="204">
        <v>0</v>
      </c>
      <c r="AF83" s="204">
        <v>0</v>
      </c>
      <c r="AG83" s="204">
        <v>-0.09</v>
      </c>
      <c r="AH83" s="204">
        <v>0</v>
      </c>
      <c r="AI83" s="204">
        <v>26.52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 s="204">
        <v>122.4</v>
      </c>
      <c r="AP83" s="204">
        <v>0</v>
      </c>
      <c r="AQ83" s="204">
        <v>0</v>
      </c>
      <c r="AR83" s="204">
        <v>0</v>
      </c>
      <c r="AS83" s="204">
        <v>0</v>
      </c>
      <c r="AT83" s="204">
        <v>0</v>
      </c>
      <c r="AU83" s="204">
        <v>0</v>
      </c>
      <c r="AV83" s="204">
        <v>0</v>
      </c>
      <c r="AW83" s="204">
        <v>0</v>
      </c>
      <c r="AX83" s="204">
        <v>0</v>
      </c>
      <c r="AY83" s="204">
        <v>0</v>
      </c>
    </row>
    <row r="84" spans="1:51">
      <c r="A84" t="s">
        <v>126</v>
      </c>
      <c r="B84" s="204">
        <v>0</v>
      </c>
      <c r="C84" s="204">
        <v>0</v>
      </c>
      <c r="D84" s="204">
        <v>10.99</v>
      </c>
      <c r="E84" s="204">
        <v>0</v>
      </c>
      <c r="F84" s="204">
        <v>0</v>
      </c>
      <c r="G84" s="204">
        <v>17.989999999999998</v>
      </c>
      <c r="H84" s="204">
        <v>0</v>
      </c>
      <c r="I84" s="204">
        <v>0</v>
      </c>
      <c r="J84" s="204">
        <v>22.97</v>
      </c>
      <c r="K84" s="204">
        <v>6.37</v>
      </c>
      <c r="L84" s="204">
        <v>1.68</v>
      </c>
      <c r="M84" s="204">
        <v>0</v>
      </c>
      <c r="N84" s="204">
        <v>1.18</v>
      </c>
      <c r="O84" s="204">
        <v>0.98</v>
      </c>
      <c r="P84" s="204">
        <v>2.69</v>
      </c>
      <c r="Q84" s="204">
        <v>0.18</v>
      </c>
      <c r="R84" s="204">
        <v>0.42</v>
      </c>
      <c r="S84" s="204">
        <v>0.26</v>
      </c>
      <c r="T84" s="204">
        <v>0</v>
      </c>
      <c r="U84" s="204">
        <v>9.56</v>
      </c>
      <c r="V84" s="204">
        <v>0.84</v>
      </c>
      <c r="W84" s="204">
        <v>0.45</v>
      </c>
      <c r="X84" s="204">
        <v>0.98</v>
      </c>
      <c r="Y84" s="204">
        <v>0</v>
      </c>
      <c r="Z84" s="204">
        <v>2.74</v>
      </c>
      <c r="AA84" s="204">
        <v>0.89</v>
      </c>
      <c r="AB84" s="204">
        <v>0</v>
      </c>
      <c r="AC84" s="204">
        <v>0</v>
      </c>
      <c r="AD84" s="204">
        <v>9.19</v>
      </c>
      <c r="AE84" s="204">
        <v>0</v>
      </c>
      <c r="AF84" s="204">
        <v>0</v>
      </c>
      <c r="AG84" s="204">
        <v>-0.09</v>
      </c>
      <c r="AH84" s="204">
        <v>0</v>
      </c>
      <c r="AI84" s="204">
        <v>26.52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 s="204">
        <v>122.4</v>
      </c>
      <c r="AP84" s="204">
        <v>0</v>
      </c>
      <c r="AQ84" s="204">
        <v>0</v>
      </c>
      <c r="AR84" s="204">
        <v>0</v>
      </c>
      <c r="AS84" s="204">
        <v>0</v>
      </c>
      <c r="AT84" s="204">
        <v>0</v>
      </c>
      <c r="AU84" s="204">
        <v>0</v>
      </c>
      <c r="AV84" s="204">
        <v>0</v>
      </c>
      <c r="AW84" s="204">
        <v>0</v>
      </c>
      <c r="AX84" s="204">
        <v>0</v>
      </c>
      <c r="AY84" s="204">
        <v>0</v>
      </c>
    </row>
    <row r="85" spans="1:51">
      <c r="A85" t="s">
        <v>127</v>
      </c>
      <c r="B85" s="204">
        <v>0</v>
      </c>
      <c r="C85" s="204">
        <v>0</v>
      </c>
      <c r="D85" s="204">
        <v>11.04</v>
      </c>
      <c r="E85" s="204">
        <v>0</v>
      </c>
      <c r="F85" s="204">
        <v>0</v>
      </c>
      <c r="G85" s="204">
        <v>17.989999999999998</v>
      </c>
      <c r="H85" s="204">
        <v>0</v>
      </c>
      <c r="I85" s="204">
        <v>0</v>
      </c>
      <c r="J85" s="204">
        <v>22.97</v>
      </c>
      <c r="K85" s="204">
        <v>6.37</v>
      </c>
      <c r="L85" s="204">
        <v>1.68</v>
      </c>
      <c r="M85" s="204">
        <v>0</v>
      </c>
      <c r="N85" s="204">
        <v>1.18</v>
      </c>
      <c r="O85" s="204">
        <v>0.98</v>
      </c>
      <c r="P85" s="204">
        <v>2.69</v>
      </c>
      <c r="Q85" s="204">
        <v>0.18</v>
      </c>
      <c r="R85" s="204">
        <v>0.42</v>
      </c>
      <c r="S85" s="204">
        <v>0.26</v>
      </c>
      <c r="T85" s="204">
        <v>0</v>
      </c>
      <c r="U85" s="204">
        <v>9.56</v>
      </c>
      <c r="V85" s="204">
        <v>0.84</v>
      </c>
      <c r="W85" s="204">
        <v>0.45</v>
      </c>
      <c r="X85" s="204">
        <v>0.98</v>
      </c>
      <c r="Y85" s="204">
        <v>0</v>
      </c>
      <c r="Z85" s="204">
        <v>2.74</v>
      </c>
      <c r="AA85" s="204">
        <v>0.89</v>
      </c>
      <c r="AB85" s="204">
        <v>0</v>
      </c>
      <c r="AC85" s="204">
        <v>0</v>
      </c>
      <c r="AD85" s="204">
        <v>9.19</v>
      </c>
      <c r="AE85" s="204">
        <v>0</v>
      </c>
      <c r="AF85" s="204">
        <v>0</v>
      </c>
      <c r="AG85" s="204">
        <v>-0.09</v>
      </c>
      <c r="AH85" s="204">
        <v>0</v>
      </c>
      <c r="AI85" s="204">
        <v>26.52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 s="204">
        <v>122.4</v>
      </c>
      <c r="AP85" s="204">
        <v>0</v>
      </c>
      <c r="AQ85" s="204">
        <v>0</v>
      </c>
      <c r="AR85" s="204">
        <v>0</v>
      </c>
      <c r="AS85" s="204">
        <v>0</v>
      </c>
      <c r="AT85" s="204">
        <v>0</v>
      </c>
      <c r="AU85" s="204">
        <v>0</v>
      </c>
      <c r="AV85" s="204">
        <v>0</v>
      </c>
      <c r="AW85" s="204">
        <v>0</v>
      </c>
      <c r="AX85" s="204">
        <v>0</v>
      </c>
      <c r="AY85" s="204">
        <v>0</v>
      </c>
    </row>
    <row r="86" spans="1:51">
      <c r="A86" t="s">
        <v>128</v>
      </c>
      <c r="B86" s="204">
        <v>0</v>
      </c>
      <c r="C86" s="204">
        <v>0</v>
      </c>
      <c r="D86" s="204">
        <v>10.99</v>
      </c>
      <c r="E86" s="204">
        <v>0</v>
      </c>
      <c r="F86" s="204">
        <v>0</v>
      </c>
      <c r="G86" s="204">
        <v>17.989999999999998</v>
      </c>
      <c r="H86" s="204">
        <v>0</v>
      </c>
      <c r="I86" s="204">
        <v>0</v>
      </c>
      <c r="J86" s="204">
        <v>22.97</v>
      </c>
      <c r="K86" s="204">
        <v>64.36</v>
      </c>
      <c r="L86" s="204">
        <v>1.68</v>
      </c>
      <c r="M86" s="204">
        <v>0</v>
      </c>
      <c r="N86" s="204">
        <v>1.18</v>
      </c>
      <c r="O86" s="204">
        <v>0.98</v>
      </c>
      <c r="P86" s="204">
        <v>2.69</v>
      </c>
      <c r="Q86" s="204">
        <v>0.18</v>
      </c>
      <c r="R86" s="204">
        <v>0.42</v>
      </c>
      <c r="S86" s="204">
        <v>0.26</v>
      </c>
      <c r="T86" s="204">
        <v>0</v>
      </c>
      <c r="U86" s="204">
        <v>9.56</v>
      </c>
      <c r="V86" s="204">
        <v>0.84</v>
      </c>
      <c r="W86" s="204">
        <v>0.45</v>
      </c>
      <c r="X86" s="204">
        <v>0.98</v>
      </c>
      <c r="Y86" s="204">
        <v>0</v>
      </c>
      <c r="Z86" s="204">
        <v>2.74</v>
      </c>
      <c r="AA86" s="204">
        <v>0.89</v>
      </c>
      <c r="AB86" s="204">
        <v>0</v>
      </c>
      <c r="AC86" s="204">
        <v>0</v>
      </c>
      <c r="AD86" s="204">
        <v>9.19</v>
      </c>
      <c r="AE86" s="204">
        <v>0</v>
      </c>
      <c r="AF86" s="204">
        <v>0</v>
      </c>
      <c r="AG86" s="204">
        <v>-0.09</v>
      </c>
      <c r="AH86" s="204">
        <v>0</v>
      </c>
      <c r="AI86" s="204">
        <v>26.52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 s="204">
        <v>122.4</v>
      </c>
      <c r="AP86" s="204">
        <v>0</v>
      </c>
      <c r="AQ86" s="204">
        <v>0</v>
      </c>
      <c r="AR86" s="204">
        <v>0</v>
      </c>
      <c r="AS86" s="204">
        <v>0</v>
      </c>
      <c r="AT86" s="204">
        <v>0</v>
      </c>
      <c r="AU86" s="204">
        <v>0</v>
      </c>
      <c r="AV86" s="204">
        <v>0</v>
      </c>
      <c r="AW86" s="204">
        <v>0</v>
      </c>
      <c r="AX86" s="204">
        <v>0</v>
      </c>
      <c r="AY86" s="204">
        <v>0</v>
      </c>
    </row>
    <row r="87" spans="1:51">
      <c r="A87" t="s">
        <v>129</v>
      </c>
      <c r="B87" s="204">
        <v>0</v>
      </c>
      <c r="C87" s="204">
        <v>0</v>
      </c>
      <c r="D87" s="204">
        <v>10.99</v>
      </c>
      <c r="E87" s="204">
        <v>0</v>
      </c>
      <c r="F87" s="204">
        <v>0</v>
      </c>
      <c r="G87" s="204">
        <v>17.989999999999998</v>
      </c>
      <c r="H87" s="204">
        <v>0</v>
      </c>
      <c r="I87" s="204">
        <v>0</v>
      </c>
      <c r="J87" s="204">
        <v>22.97</v>
      </c>
      <c r="K87" s="204">
        <v>81.5</v>
      </c>
      <c r="L87" s="204">
        <v>12.87</v>
      </c>
      <c r="M87" s="204">
        <v>0</v>
      </c>
      <c r="N87" s="204">
        <v>1.18</v>
      </c>
      <c r="O87" s="204">
        <v>0.98</v>
      </c>
      <c r="P87" s="204">
        <v>2.69</v>
      </c>
      <c r="Q87" s="204">
        <v>0.18</v>
      </c>
      <c r="R87" s="204">
        <v>0.42</v>
      </c>
      <c r="S87" s="204">
        <v>0.26</v>
      </c>
      <c r="T87" s="204">
        <v>0</v>
      </c>
      <c r="U87" s="204">
        <v>9.56</v>
      </c>
      <c r="V87" s="204">
        <v>0.84</v>
      </c>
      <c r="W87" s="204">
        <v>0.45</v>
      </c>
      <c r="X87" s="204">
        <v>0.98</v>
      </c>
      <c r="Y87" s="204">
        <v>0</v>
      </c>
      <c r="Z87" s="204">
        <v>2.74</v>
      </c>
      <c r="AA87" s="204">
        <v>0.89</v>
      </c>
      <c r="AB87" s="204">
        <v>0</v>
      </c>
      <c r="AC87" s="204">
        <v>0</v>
      </c>
      <c r="AD87" s="204">
        <v>9.19</v>
      </c>
      <c r="AE87" s="204">
        <v>0</v>
      </c>
      <c r="AF87" s="204">
        <v>0</v>
      </c>
      <c r="AG87" s="204">
        <v>-0.09</v>
      </c>
      <c r="AH87" s="204">
        <v>0</v>
      </c>
      <c r="AI87" s="204">
        <v>26.52</v>
      </c>
      <c r="AJ87" s="204">
        <v>0</v>
      </c>
      <c r="AK87" s="204">
        <v>9.02</v>
      </c>
      <c r="AL87" s="204">
        <v>0</v>
      </c>
      <c r="AM87" s="204">
        <v>0</v>
      </c>
      <c r="AN87" s="204">
        <v>0</v>
      </c>
      <c r="AO87" s="204">
        <v>122.4</v>
      </c>
      <c r="AP87" s="204">
        <v>0</v>
      </c>
      <c r="AQ87" s="204">
        <v>0</v>
      </c>
      <c r="AR87" s="204">
        <v>0</v>
      </c>
      <c r="AS87" s="204">
        <v>0</v>
      </c>
      <c r="AT87" s="204">
        <v>0</v>
      </c>
      <c r="AU87" s="204">
        <v>0</v>
      </c>
      <c r="AV87" s="204">
        <v>0</v>
      </c>
      <c r="AW87" s="204">
        <v>0</v>
      </c>
      <c r="AX87" s="204">
        <v>0</v>
      </c>
      <c r="AY87" s="204">
        <v>0</v>
      </c>
    </row>
    <row r="88" spans="1:51">
      <c r="A88" t="s">
        <v>130</v>
      </c>
      <c r="B88" s="204">
        <v>0</v>
      </c>
      <c r="C88" s="204">
        <v>0</v>
      </c>
      <c r="D88" s="204">
        <v>11.04</v>
      </c>
      <c r="E88" s="204">
        <v>0</v>
      </c>
      <c r="F88" s="204">
        <v>0</v>
      </c>
      <c r="G88" s="204">
        <v>17.989999999999998</v>
      </c>
      <c r="H88" s="204">
        <v>0</v>
      </c>
      <c r="I88" s="204">
        <v>0</v>
      </c>
      <c r="J88" s="204">
        <v>22.97</v>
      </c>
      <c r="K88" s="204">
        <v>81.5</v>
      </c>
      <c r="L88" s="204">
        <v>21.75</v>
      </c>
      <c r="M88" s="204">
        <v>0</v>
      </c>
      <c r="N88" s="204">
        <v>1.18</v>
      </c>
      <c r="O88" s="204">
        <v>0.98</v>
      </c>
      <c r="P88" s="204">
        <v>2.69</v>
      </c>
      <c r="Q88" s="204">
        <v>0.18</v>
      </c>
      <c r="R88" s="204">
        <v>0.42</v>
      </c>
      <c r="S88" s="204">
        <v>0.26</v>
      </c>
      <c r="T88" s="204">
        <v>0</v>
      </c>
      <c r="U88" s="204">
        <v>9.56</v>
      </c>
      <c r="V88" s="204">
        <v>0.84</v>
      </c>
      <c r="W88" s="204">
        <v>0.45</v>
      </c>
      <c r="X88" s="204">
        <v>0.98</v>
      </c>
      <c r="Y88" s="204">
        <v>0</v>
      </c>
      <c r="Z88" s="204">
        <v>2.74</v>
      </c>
      <c r="AA88" s="204">
        <v>0.89</v>
      </c>
      <c r="AB88" s="204">
        <v>0</v>
      </c>
      <c r="AC88" s="204">
        <v>0</v>
      </c>
      <c r="AD88" s="204">
        <v>9.19</v>
      </c>
      <c r="AE88" s="204">
        <v>0</v>
      </c>
      <c r="AF88" s="204">
        <v>0</v>
      </c>
      <c r="AG88" s="204">
        <v>-0.09</v>
      </c>
      <c r="AH88" s="204">
        <v>0</v>
      </c>
      <c r="AI88" s="204">
        <v>26.52</v>
      </c>
      <c r="AJ88" s="204">
        <v>0</v>
      </c>
      <c r="AK88" s="204">
        <v>9.02</v>
      </c>
      <c r="AL88" s="204">
        <v>0</v>
      </c>
      <c r="AM88" s="204">
        <v>0</v>
      </c>
      <c r="AN88" s="204">
        <v>0</v>
      </c>
      <c r="AO88" s="204">
        <v>122.4</v>
      </c>
      <c r="AP88" s="204">
        <v>0</v>
      </c>
      <c r="AQ88" s="204">
        <v>0</v>
      </c>
      <c r="AR88" s="204">
        <v>0</v>
      </c>
      <c r="AS88" s="204">
        <v>0</v>
      </c>
      <c r="AT88" s="204">
        <v>0</v>
      </c>
      <c r="AU88" s="204">
        <v>0</v>
      </c>
      <c r="AV88" s="204">
        <v>0</v>
      </c>
      <c r="AW88" s="204">
        <v>0</v>
      </c>
      <c r="AX88" s="204">
        <v>0</v>
      </c>
      <c r="AY88" s="204">
        <v>0</v>
      </c>
    </row>
    <row r="89" spans="1:51">
      <c r="A89" t="s">
        <v>131</v>
      </c>
      <c r="B89" s="204">
        <v>0</v>
      </c>
      <c r="C89" s="204">
        <v>0</v>
      </c>
      <c r="D89" s="204">
        <v>11.04</v>
      </c>
      <c r="E89" s="204">
        <v>0</v>
      </c>
      <c r="F89" s="204">
        <v>0</v>
      </c>
      <c r="G89" s="204">
        <v>17.989999999999998</v>
      </c>
      <c r="H89" s="204">
        <v>0</v>
      </c>
      <c r="I89" s="204">
        <v>0</v>
      </c>
      <c r="J89" s="204">
        <v>22.97</v>
      </c>
      <c r="K89" s="204">
        <v>76.69</v>
      </c>
      <c r="L89" s="204">
        <v>22.26</v>
      </c>
      <c r="M89" s="204">
        <v>0</v>
      </c>
      <c r="N89" s="204">
        <v>1.18</v>
      </c>
      <c r="O89" s="204">
        <v>0.98</v>
      </c>
      <c r="P89" s="204">
        <v>2.69</v>
      </c>
      <c r="Q89" s="204">
        <v>0</v>
      </c>
      <c r="R89" s="204">
        <v>0.42</v>
      </c>
      <c r="S89" s="204">
        <v>0.26</v>
      </c>
      <c r="T89" s="204">
        <v>0</v>
      </c>
      <c r="U89" s="204">
        <v>9.56</v>
      </c>
      <c r="V89" s="204">
        <v>0.84</v>
      </c>
      <c r="W89" s="204">
        <v>0.45</v>
      </c>
      <c r="X89" s="204">
        <v>0.98</v>
      </c>
      <c r="Y89" s="204">
        <v>0</v>
      </c>
      <c r="Z89" s="204">
        <v>2.74</v>
      </c>
      <c r="AA89" s="204">
        <v>0.89</v>
      </c>
      <c r="AB89" s="204">
        <v>0</v>
      </c>
      <c r="AC89" s="204">
        <v>0</v>
      </c>
      <c r="AD89" s="204">
        <v>9.19</v>
      </c>
      <c r="AE89" s="204">
        <v>0</v>
      </c>
      <c r="AF89" s="204">
        <v>0</v>
      </c>
      <c r="AG89" s="204">
        <v>-0.09</v>
      </c>
      <c r="AH89" s="204">
        <v>0</v>
      </c>
      <c r="AI89" s="204">
        <v>26.52</v>
      </c>
      <c r="AJ89" s="204">
        <v>0</v>
      </c>
      <c r="AK89" s="204">
        <v>9.02</v>
      </c>
      <c r="AL89" s="204">
        <v>0</v>
      </c>
      <c r="AM89" s="204">
        <v>0</v>
      </c>
      <c r="AN89" s="204">
        <v>0</v>
      </c>
      <c r="AO89" s="204">
        <v>122.4</v>
      </c>
      <c r="AP89" s="204">
        <v>0</v>
      </c>
      <c r="AQ89" s="204">
        <v>0</v>
      </c>
      <c r="AR89" s="204">
        <v>0</v>
      </c>
      <c r="AS89" s="204">
        <v>0</v>
      </c>
      <c r="AT89" s="204">
        <v>0</v>
      </c>
      <c r="AU89" s="204">
        <v>0</v>
      </c>
      <c r="AV89" s="204">
        <v>0</v>
      </c>
      <c r="AW89" s="204">
        <v>0</v>
      </c>
      <c r="AX89" s="204">
        <v>0</v>
      </c>
      <c r="AY89" s="204">
        <v>0</v>
      </c>
    </row>
    <row r="90" spans="1:51">
      <c r="A90" t="s">
        <v>132</v>
      </c>
      <c r="B90" s="204">
        <v>0</v>
      </c>
      <c r="C90" s="204">
        <v>0</v>
      </c>
      <c r="D90" s="204">
        <v>11.04</v>
      </c>
      <c r="E90" s="204">
        <v>0</v>
      </c>
      <c r="F90" s="204">
        <v>0</v>
      </c>
      <c r="G90" s="204">
        <v>17.989999999999998</v>
      </c>
      <c r="H90" s="204">
        <v>0</v>
      </c>
      <c r="I90" s="204">
        <v>0</v>
      </c>
      <c r="J90" s="204">
        <v>22.97</v>
      </c>
      <c r="K90" s="204">
        <v>76.69</v>
      </c>
      <c r="L90" s="204">
        <v>22.26</v>
      </c>
      <c r="M90" s="204">
        <v>0</v>
      </c>
      <c r="N90" s="204">
        <v>1.18</v>
      </c>
      <c r="O90" s="204">
        <v>0.98</v>
      </c>
      <c r="P90" s="204">
        <v>2.69</v>
      </c>
      <c r="Q90" s="204">
        <v>0</v>
      </c>
      <c r="R90" s="204">
        <v>0.42</v>
      </c>
      <c r="S90" s="204">
        <v>0.26</v>
      </c>
      <c r="T90" s="204">
        <v>0</v>
      </c>
      <c r="U90" s="204">
        <v>9.56</v>
      </c>
      <c r="V90" s="204">
        <v>0.84</v>
      </c>
      <c r="W90" s="204">
        <v>0.45</v>
      </c>
      <c r="X90" s="204">
        <v>0.98</v>
      </c>
      <c r="Y90" s="204">
        <v>0</v>
      </c>
      <c r="Z90" s="204">
        <v>2.74</v>
      </c>
      <c r="AA90" s="204">
        <v>0.89</v>
      </c>
      <c r="AB90" s="204">
        <v>0</v>
      </c>
      <c r="AC90" s="204">
        <v>0</v>
      </c>
      <c r="AD90" s="204">
        <v>9.19</v>
      </c>
      <c r="AE90" s="204">
        <v>0</v>
      </c>
      <c r="AF90" s="204">
        <v>0</v>
      </c>
      <c r="AG90" s="204">
        <v>-0.09</v>
      </c>
      <c r="AH90" s="204">
        <v>0</v>
      </c>
      <c r="AI90" s="204">
        <v>26.52</v>
      </c>
      <c r="AJ90" s="204">
        <v>0</v>
      </c>
      <c r="AK90" s="204">
        <v>9.02</v>
      </c>
      <c r="AL90" s="204">
        <v>0</v>
      </c>
      <c r="AM90" s="204">
        <v>0</v>
      </c>
      <c r="AN90" s="204">
        <v>0</v>
      </c>
      <c r="AO90" s="204">
        <v>122.4</v>
      </c>
      <c r="AP90" s="204">
        <v>0</v>
      </c>
      <c r="AQ90" s="204">
        <v>0</v>
      </c>
      <c r="AR90" s="204">
        <v>0</v>
      </c>
      <c r="AS90" s="204">
        <v>0</v>
      </c>
      <c r="AT90" s="204">
        <v>0</v>
      </c>
      <c r="AU90" s="204">
        <v>0</v>
      </c>
      <c r="AV90" s="204">
        <v>0</v>
      </c>
      <c r="AW90" s="204">
        <v>0</v>
      </c>
      <c r="AX90" s="204">
        <v>0</v>
      </c>
      <c r="AY90" s="204">
        <v>0</v>
      </c>
    </row>
    <row r="91" spans="1:51">
      <c r="A91" t="s">
        <v>133</v>
      </c>
      <c r="B91" s="204">
        <v>0</v>
      </c>
      <c r="C91" s="204">
        <v>0</v>
      </c>
      <c r="D91" s="204">
        <v>11.04</v>
      </c>
      <c r="E91" s="204">
        <v>0</v>
      </c>
      <c r="F91" s="204">
        <v>0</v>
      </c>
      <c r="G91" s="204">
        <v>17.989999999999998</v>
      </c>
      <c r="H91" s="204">
        <v>0</v>
      </c>
      <c r="I91" s="204">
        <v>0</v>
      </c>
      <c r="J91" s="204">
        <v>22.97</v>
      </c>
      <c r="K91" s="204">
        <v>76.69</v>
      </c>
      <c r="L91" s="204">
        <v>22.26</v>
      </c>
      <c r="M91" s="204">
        <v>0</v>
      </c>
      <c r="N91" s="204">
        <v>1.18</v>
      </c>
      <c r="O91" s="204">
        <v>0.98</v>
      </c>
      <c r="P91" s="204">
        <v>2.69</v>
      </c>
      <c r="Q91" s="204">
        <v>3.2</v>
      </c>
      <c r="R91" s="204">
        <v>7.89</v>
      </c>
      <c r="S91" s="204">
        <v>4.78</v>
      </c>
      <c r="T91" s="204">
        <v>0</v>
      </c>
      <c r="U91" s="204">
        <v>9.56</v>
      </c>
      <c r="V91" s="204">
        <v>4.32</v>
      </c>
      <c r="W91" s="204">
        <v>0.45</v>
      </c>
      <c r="X91" s="204">
        <v>0.98</v>
      </c>
      <c r="Y91" s="204">
        <v>0</v>
      </c>
      <c r="Z91" s="204">
        <v>37.04</v>
      </c>
      <c r="AA91" s="204">
        <v>11.37</v>
      </c>
      <c r="AB91" s="204">
        <v>0</v>
      </c>
      <c r="AC91" s="204">
        <v>0</v>
      </c>
      <c r="AD91" s="204">
        <v>9.19</v>
      </c>
      <c r="AE91" s="204">
        <v>0</v>
      </c>
      <c r="AF91" s="204">
        <v>0</v>
      </c>
      <c r="AG91" s="204">
        <v>-0.09</v>
      </c>
      <c r="AH91" s="204">
        <v>0</v>
      </c>
      <c r="AI91" s="204">
        <v>26.52</v>
      </c>
      <c r="AJ91" s="204">
        <v>0</v>
      </c>
      <c r="AK91" s="204">
        <v>9.02</v>
      </c>
      <c r="AL91" s="204">
        <v>0</v>
      </c>
      <c r="AM91" s="204">
        <v>0</v>
      </c>
      <c r="AN91" s="204">
        <v>0</v>
      </c>
      <c r="AO91" s="204">
        <v>122.4</v>
      </c>
      <c r="AP91" s="204">
        <v>0</v>
      </c>
      <c r="AQ91" s="204">
        <v>0</v>
      </c>
      <c r="AR91" s="204">
        <v>0</v>
      </c>
      <c r="AS91" s="204">
        <v>0</v>
      </c>
      <c r="AT91" s="204">
        <v>0</v>
      </c>
      <c r="AU91" s="204">
        <v>0</v>
      </c>
      <c r="AV91" s="204">
        <v>0</v>
      </c>
      <c r="AW91" s="204">
        <v>0</v>
      </c>
      <c r="AX91" s="204">
        <v>0</v>
      </c>
      <c r="AY91" s="204">
        <v>0</v>
      </c>
    </row>
    <row r="92" spans="1:51">
      <c r="A92" t="s">
        <v>134</v>
      </c>
      <c r="B92" s="204">
        <v>0</v>
      </c>
      <c r="C92" s="204">
        <v>0</v>
      </c>
      <c r="D92" s="204">
        <v>11.07</v>
      </c>
      <c r="E92" s="204">
        <v>0</v>
      </c>
      <c r="F92" s="204">
        <v>0</v>
      </c>
      <c r="G92" s="204">
        <v>17.989999999999998</v>
      </c>
      <c r="H92" s="204">
        <v>0</v>
      </c>
      <c r="I92" s="204">
        <v>0</v>
      </c>
      <c r="J92" s="204">
        <v>22.97</v>
      </c>
      <c r="K92" s="204">
        <v>76.69</v>
      </c>
      <c r="L92" s="204">
        <v>22.26</v>
      </c>
      <c r="M92" s="204">
        <v>0</v>
      </c>
      <c r="N92" s="204">
        <v>1.18</v>
      </c>
      <c r="O92" s="204">
        <v>0.98</v>
      </c>
      <c r="P92" s="204">
        <v>2.69</v>
      </c>
      <c r="Q92" s="204">
        <v>3.2</v>
      </c>
      <c r="R92" s="204">
        <v>7.89</v>
      </c>
      <c r="S92" s="204">
        <v>4.79</v>
      </c>
      <c r="T92" s="204">
        <v>0</v>
      </c>
      <c r="U92" s="204">
        <v>9.56</v>
      </c>
      <c r="V92" s="204">
        <v>4.32</v>
      </c>
      <c r="W92" s="204">
        <v>0.45</v>
      </c>
      <c r="X92" s="204">
        <v>0.98</v>
      </c>
      <c r="Y92" s="204">
        <v>0</v>
      </c>
      <c r="Z92" s="204">
        <v>37.04</v>
      </c>
      <c r="AA92" s="204">
        <v>11.37</v>
      </c>
      <c r="AB92" s="204">
        <v>0</v>
      </c>
      <c r="AC92" s="204">
        <v>0</v>
      </c>
      <c r="AD92" s="204">
        <v>9.19</v>
      </c>
      <c r="AE92" s="204">
        <v>0</v>
      </c>
      <c r="AF92" s="204">
        <v>0</v>
      </c>
      <c r="AG92" s="204">
        <v>-0.09</v>
      </c>
      <c r="AH92" s="204">
        <v>0</v>
      </c>
      <c r="AI92" s="204">
        <v>26.52</v>
      </c>
      <c r="AJ92" s="204">
        <v>0</v>
      </c>
      <c r="AK92" s="204">
        <v>9.02</v>
      </c>
      <c r="AL92" s="204">
        <v>0</v>
      </c>
      <c r="AM92" s="204">
        <v>0</v>
      </c>
      <c r="AN92" s="204">
        <v>0</v>
      </c>
      <c r="AO92" s="204">
        <v>122.4</v>
      </c>
      <c r="AP92" s="204">
        <v>0</v>
      </c>
      <c r="AQ92" s="204">
        <v>0</v>
      </c>
      <c r="AR92" s="204">
        <v>0</v>
      </c>
      <c r="AS92" s="204">
        <v>0</v>
      </c>
      <c r="AT92" s="204">
        <v>0</v>
      </c>
      <c r="AU92" s="204">
        <v>0</v>
      </c>
      <c r="AV92" s="204">
        <v>0</v>
      </c>
      <c r="AW92" s="204">
        <v>0</v>
      </c>
      <c r="AX92" s="204">
        <v>0</v>
      </c>
      <c r="AY92" s="204">
        <v>0</v>
      </c>
    </row>
    <row r="93" spans="1:51">
      <c r="A93" t="s">
        <v>135</v>
      </c>
      <c r="B93" s="204">
        <v>0</v>
      </c>
      <c r="C93" s="204">
        <v>0</v>
      </c>
      <c r="D93" s="204">
        <v>11.07</v>
      </c>
      <c r="E93" s="204">
        <v>0</v>
      </c>
      <c r="F93" s="204">
        <v>0</v>
      </c>
      <c r="G93" s="204">
        <v>17.989999999999998</v>
      </c>
      <c r="H93" s="204">
        <v>0</v>
      </c>
      <c r="I93" s="204">
        <v>0</v>
      </c>
      <c r="J93" s="204">
        <v>22.97</v>
      </c>
      <c r="K93" s="204">
        <v>76.69</v>
      </c>
      <c r="L93" s="204">
        <v>22.26</v>
      </c>
      <c r="M93" s="204">
        <v>0</v>
      </c>
      <c r="N93" s="204">
        <v>1.18</v>
      </c>
      <c r="O93" s="204">
        <v>0.98</v>
      </c>
      <c r="P93" s="204">
        <v>2.69</v>
      </c>
      <c r="Q93" s="204">
        <v>3.2</v>
      </c>
      <c r="R93" s="204">
        <v>7.89</v>
      </c>
      <c r="S93" s="204">
        <v>4.79</v>
      </c>
      <c r="T93" s="204">
        <v>0</v>
      </c>
      <c r="U93" s="204">
        <v>9.56</v>
      </c>
      <c r="V93" s="204">
        <v>4.32</v>
      </c>
      <c r="W93" s="204">
        <v>0.45</v>
      </c>
      <c r="X93" s="204">
        <v>0.98</v>
      </c>
      <c r="Y93" s="204">
        <v>0</v>
      </c>
      <c r="Z93" s="204">
        <v>37.04</v>
      </c>
      <c r="AA93" s="204">
        <v>11.37</v>
      </c>
      <c r="AB93" s="204">
        <v>0</v>
      </c>
      <c r="AC93" s="204">
        <v>0</v>
      </c>
      <c r="AD93" s="204">
        <v>9.19</v>
      </c>
      <c r="AE93" s="204">
        <v>0</v>
      </c>
      <c r="AF93" s="204">
        <v>0</v>
      </c>
      <c r="AG93" s="204">
        <v>-7.0000000000000007E-2</v>
      </c>
      <c r="AH93" s="204">
        <v>0</v>
      </c>
      <c r="AI93" s="204">
        <v>26.52</v>
      </c>
      <c r="AJ93" s="204">
        <v>0</v>
      </c>
      <c r="AK93" s="204">
        <v>9.02</v>
      </c>
      <c r="AL93" s="204">
        <v>0</v>
      </c>
      <c r="AM93" s="204">
        <v>0</v>
      </c>
      <c r="AN93" s="204">
        <v>0</v>
      </c>
      <c r="AO93" s="204">
        <v>122.4</v>
      </c>
      <c r="AP93" s="204">
        <v>0</v>
      </c>
      <c r="AQ93" s="204">
        <v>0</v>
      </c>
      <c r="AR93" s="204">
        <v>0</v>
      </c>
      <c r="AS93" s="204">
        <v>0</v>
      </c>
      <c r="AT93" s="204">
        <v>0</v>
      </c>
      <c r="AU93" s="204">
        <v>0</v>
      </c>
      <c r="AV93" s="204">
        <v>0</v>
      </c>
      <c r="AW93" s="204">
        <v>0</v>
      </c>
      <c r="AX93" s="204">
        <v>0</v>
      </c>
      <c r="AY93" s="204">
        <v>0</v>
      </c>
    </row>
    <row r="94" spans="1:51">
      <c r="A94" t="s">
        <v>136</v>
      </c>
      <c r="B94" s="204">
        <v>0</v>
      </c>
      <c r="C94" s="204">
        <v>0</v>
      </c>
      <c r="D94" s="204">
        <v>11.07</v>
      </c>
      <c r="E94" s="204">
        <v>0</v>
      </c>
      <c r="F94" s="204">
        <v>0</v>
      </c>
      <c r="G94" s="204">
        <v>17.989999999999998</v>
      </c>
      <c r="H94" s="204">
        <v>0</v>
      </c>
      <c r="I94" s="204">
        <v>0</v>
      </c>
      <c r="J94" s="204">
        <v>22.97</v>
      </c>
      <c r="K94" s="204">
        <v>76.69</v>
      </c>
      <c r="L94" s="204">
        <v>22.26</v>
      </c>
      <c r="M94" s="204">
        <v>0</v>
      </c>
      <c r="N94" s="204">
        <v>1.18</v>
      </c>
      <c r="O94" s="204">
        <v>0.98</v>
      </c>
      <c r="P94" s="204">
        <v>2.69</v>
      </c>
      <c r="Q94" s="204">
        <v>3.2</v>
      </c>
      <c r="R94" s="204">
        <v>7.89</v>
      </c>
      <c r="S94" s="204">
        <v>4.79</v>
      </c>
      <c r="T94" s="204">
        <v>0</v>
      </c>
      <c r="U94" s="204">
        <v>9.56</v>
      </c>
      <c r="V94" s="204">
        <v>4.32</v>
      </c>
      <c r="W94" s="204">
        <v>0.45</v>
      </c>
      <c r="X94" s="204">
        <v>0.98</v>
      </c>
      <c r="Y94" s="204">
        <v>0</v>
      </c>
      <c r="Z94" s="204">
        <v>37.04</v>
      </c>
      <c r="AA94" s="204">
        <v>11.37</v>
      </c>
      <c r="AB94" s="204">
        <v>0</v>
      </c>
      <c r="AC94" s="204">
        <v>0</v>
      </c>
      <c r="AD94" s="204">
        <v>9.19</v>
      </c>
      <c r="AE94" s="204">
        <v>0</v>
      </c>
      <c r="AF94" s="204">
        <v>0</v>
      </c>
      <c r="AG94" s="204">
        <v>-7.0000000000000007E-2</v>
      </c>
      <c r="AH94" s="204">
        <v>0</v>
      </c>
      <c r="AI94" s="204">
        <v>26.52</v>
      </c>
      <c r="AJ94" s="204">
        <v>0</v>
      </c>
      <c r="AK94" s="204">
        <v>9.02</v>
      </c>
      <c r="AL94" s="204">
        <v>0</v>
      </c>
      <c r="AM94" s="204">
        <v>0</v>
      </c>
      <c r="AN94" s="204">
        <v>0</v>
      </c>
      <c r="AO94" s="204">
        <v>122.4</v>
      </c>
      <c r="AP94" s="204">
        <v>0</v>
      </c>
      <c r="AQ94" s="204">
        <v>0</v>
      </c>
      <c r="AR94" s="204">
        <v>0</v>
      </c>
      <c r="AS94" s="204">
        <v>0</v>
      </c>
      <c r="AT94" s="204">
        <v>0</v>
      </c>
      <c r="AU94" s="204">
        <v>0</v>
      </c>
      <c r="AV94" s="204">
        <v>0</v>
      </c>
      <c r="AW94" s="204">
        <v>0</v>
      </c>
      <c r="AX94" s="204">
        <v>0</v>
      </c>
      <c r="AY94" s="204">
        <v>0</v>
      </c>
    </row>
    <row r="95" spans="1:51">
      <c r="A95" t="s">
        <v>137</v>
      </c>
      <c r="B95" s="204">
        <v>0</v>
      </c>
      <c r="C95" s="204">
        <v>0</v>
      </c>
      <c r="D95" s="204">
        <v>11.07</v>
      </c>
      <c r="E95" s="204">
        <v>0</v>
      </c>
      <c r="F95" s="204">
        <v>0</v>
      </c>
      <c r="G95" s="204">
        <v>17.989999999999998</v>
      </c>
      <c r="H95" s="204">
        <v>0</v>
      </c>
      <c r="I95" s="204">
        <v>0</v>
      </c>
      <c r="J95" s="204">
        <v>22.97</v>
      </c>
      <c r="K95" s="204">
        <v>76.650000000000006</v>
      </c>
      <c r="L95" s="204">
        <v>22.26</v>
      </c>
      <c r="M95" s="204">
        <v>0</v>
      </c>
      <c r="N95" s="204">
        <v>1.18</v>
      </c>
      <c r="O95" s="204">
        <v>0.98</v>
      </c>
      <c r="P95" s="204">
        <v>2.69</v>
      </c>
      <c r="Q95" s="204">
        <v>3.2</v>
      </c>
      <c r="R95" s="204">
        <v>7.89</v>
      </c>
      <c r="S95" s="204">
        <v>4.79</v>
      </c>
      <c r="T95" s="204">
        <v>0</v>
      </c>
      <c r="U95" s="204">
        <v>9.56</v>
      </c>
      <c r="V95" s="204">
        <v>4.3099999999999996</v>
      </c>
      <c r="W95" s="204">
        <v>0.42</v>
      </c>
      <c r="X95" s="204">
        <v>0.98</v>
      </c>
      <c r="Y95" s="204">
        <v>0</v>
      </c>
      <c r="Z95" s="204">
        <v>37.04</v>
      </c>
      <c r="AA95" s="204">
        <v>11.37</v>
      </c>
      <c r="AB95" s="204">
        <v>0</v>
      </c>
      <c r="AC95" s="204">
        <v>0</v>
      </c>
      <c r="AD95" s="204">
        <v>9.19</v>
      </c>
      <c r="AE95" s="204">
        <v>0</v>
      </c>
      <c r="AF95" s="204">
        <v>0</v>
      </c>
      <c r="AG95" s="204">
        <v>-7.0000000000000007E-2</v>
      </c>
      <c r="AH95" s="204">
        <v>0</v>
      </c>
      <c r="AI95" s="204">
        <v>26.52</v>
      </c>
      <c r="AJ95" s="204">
        <v>0</v>
      </c>
      <c r="AK95" s="204">
        <v>9.02</v>
      </c>
      <c r="AL95" s="204">
        <v>0</v>
      </c>
      <c r="AM95" s="204">
        <v>0</v>
      </c>
      <c r="AN95" s="204">
        <v>0</v>
      </c>
      <c r="AO95" s="204">
        <v>122.4</v>
      </c>
      <c r="AP95" s="204">
        <v>0</v>
      </c>
      <c r="AQ95" s="204">
        <v>0</v>
      </c>
      <c r="AR95" s="204">
        <v>0</v>
      </c>
      <c r="AS95" s="204">
        <v>0</v>
      </c>
      <c r="AT95" s="204">
        <v>0</v>
      </c>
      <c r="AU95" s="204">
        <v>0</v>
      </c>
      <c r="AV95" s="204">
        <v>0</v>
      </c>
      <c r="AW95" s="204">
        <v>0</v>
      </c>
      <c r="AX95" s="204">
        <v>0</v>
      </c>
      <c r="AY95" s="204">
        <v>0</v>
      </c>
    </row>
    <row r="96" spans="1:51">
      <c r="A96" t="s">
        <v>138</v>
      </c>
      <c r="B96" s="204">
        <v>0</v>
      </c>
      <c r="C96" s="204">
        <v>0</v>
      </c>
      <c r="D96" s="204">
        <v>11.07</v>
      </c>
      <c r="E96" s="204">
        <v>0</v>
      </c>
      <c r="F96" s="204">
        <v>0</v>
      </c>
      <c r="G96" s="204">
        <v>17.989999999999998</v>
      </c>
      <c r="H96" s="204">
        <v>0</v>
      </c>
      <c r="I96" s="204">
        <v>0</v>
      </c>
      <c r="J96" s="204">
        <v>22.97</v>
      </c>
      <c r="K96" s="204">
        <v>76.650000000000006</v>
      </c>
      <c r="L96" s="204">
        <v>22.26</v>
      </c>
      <c r="M96" s="204">
        <v>0</v>
      </c>
      <c r="N96" s="204">
        <v>1.18</v>
      </c>
      <c r="O96" s="204">
        <v>0.98</v>
      </c>
      <c r="P96" s="204">
        <v>2.69</v>
      </c>
      <c r="Q96" s="204">
        <v>3.2</v>
      </c>
      <c r="R96" s="204">
        <v>7.89</v>
      </c>
      <c r="S96" s="204">
        <v>4.79</v>
      </c>
      <c r="T96" s="204">
        <v>0</v>
      </c>
      <c r="U96" s="204">
        <v>9.56</v>
      </c>
      <c r="V96" s="204">
        <v>4.3</v>
      </c>
      <c r="W96" s="204">
        <v>0.42</v>
      </c>
      <c r="X96" s="204">
        <v>0.98</v>
      </c>
      <c r="Y96" s="204">
        <v>0</v>
      </c>
      <c r="Z96" s="204">
        <v>37.04</v>
      </c>
      <c r="AA96" s="204">
        <v>11.37</v>
      </c>
      <c r="AB96" s="204">
        <v>0</v>
      </c>
      <c r="AC96" s="204">
        <v>0</v>
      </c>
      <c r="AD96" s="204">
        <v>9.19</v>
      </c>
      <c r="AE96" s="204">
        <v>0</v>
      </c>
      <c r="AF96" s="204">
        <v>0</v>
      </c>
      <c r="AG96" s="204">
        <v>-7.0000000000000007E-2</v>
      </c>
      <c r="AH96" s="204">
        <v>0</v>
      </c>
      <c r="AI96" s="204">
        <v>26.52</v>
      </c>
      <c r="AJ96" s="204">
        <v>0</v>
      </c>
      <c r="AK96" s="204">
        <v>9.02</v>
      </c>
      <c r="AL96" s="204">
        <v>0</v>
      </c>
      <c r="AM96" s="204">
        <v>0</v>
      </c>
      <c r="AN96" s="204">
        <v>0</v>
      </c>
      <c r="AO96" s="204">
        <v>122.4</v>
      </c>
      <c r="AP96" s="204">
        <v>0</v>
      </c>
      <c r="AQ96" s="204">
        <v>0</v>
      </c>
      <c r="AR96" s="204">
        <v>0</v>
      </c>
      <c r="AS96" s="204">
        <v>0</v>
      </c>
      <c r="AT96" s="204">
        <v>0</v>
      </c>
      <c r="AU96" s="204">
        <v>0</v>
      </c>
      <c r="AV96" s="204">
        <v>0</v>
      </c>
      <c r="AW96" s="204">
        <v>0</v>
      </c>
      <c r="AX96" s="204">
        <v>0</v>
      </c>
      <c r="AY96" s="204">
        <v>0</v>
      </c>
    </row>
    <row r="97" spans="1:51">
      <c r="A97" t="s">
        <v>139</v>
      </c>
      <c r="B97" s="204">
        <v>0</v>
      </c>
      <c r="C97" s="204">
        <v>0</v>
      </c>
      <c r="D97" s="204">
        <v>11.07</v>
      </c>
      <c r="E97" s="204">
        <v>0</v>
      </c>
      <c r="F97" s="204">
        <v>0</v>
      </c>
      <c r="G97" s="204">
        <v>17.989999999999998</v>
      </c>
      <c r="H97" s="204">
        <v>0</v>
      </c>
      <c r="I97" s="204">
        <v>0</v>
      </c>
      <c r="J97" s="204">
        <v>22.97</v>
      </c>
      <c r="K97" s="204">
        <v>76.650000000000006</v>
      </c>
      <c r="L97" s="204">
        <v>22.26</v>
      </c>
      <c r="M97" s="204">
        <v>0</v>
      </c>
      <c r="N97" s="204">
        <v>1.18</v>
      </c>
      <c r="O97" s="204">
        <v>0.98</v>
      </c>
      <c r="P97" s="204">
        <v>2.69</v>
      </c>
      <c r="Q97" s="204">
        <v>3.2</v>
      </c>
      <c r="R97" s="204">
        <v>7.89</v>
      </c>
      <c r="S97" s="204">
        <v>4.79</v>
      </c>
      <c r="T97" s="204">
        <v>0</v>
      </c>
      <c r="U97" s="204">
        <v>9.56</v>
      </c>
      <c r="V97" s="204">
        <v>4.3</v>
      </c>
      <c r="W97" s="204">
        <v>4.9000000000000004</v>
      </c>
      <c r="X97" s="204">
        <v>0.98</v>
      </c>
      <c r="Y97" s="204">
        <v>0</v>
      </c>
      <c r="Z97" s="204">
        <v>37.04</v>
      </c>
      <c r="AA97" s="204">
        <v>11.37</v>
      </c>
      <c r="AB97" s="204">
        <v>0</v>
      </c>
      <c r="AC97" s="204">
        <v>0</v>
      </c>
      <c r="AD97" s="204">
        <v>9.19</v>
      </c>
      <c r="AE97" s="204">
        <v>0</v>
      </c>
      <c r="AF97" s="204">
        <v>0</v>
      </c>
      <c r="AG97" s="204">
        <v>-7.0000000000000007E-2</v>
      </c>
      <c r="AH97" s="204">
        <v>0</v>
      </c>
      <c r="AI97" s="204">
        <v>26.52</v>
      </c>
      <c r="AJ97" s="204">
        <v>0</v>
      </c>
      <c r="AK97" s="204">
        <v>9.02</v>
      </c>
      <c r="AL97" s="204">
        <v>0</v>
      </c>
      <c r="AM97" s="204">
        <v>0</v>
      </c>
      <c r="AN97" s="204">
        <v>0</v>
      </c>
      <c r="AO97" s="204">
        <v>122.4</v>
      </c>
      <c r="AP97" s="204">
        <v>0</v>
      </c>
      <c r="AQ97" s="204">
        <v>0</v>
      </c>
      <c r="AR97" s="204">
        <v>0</v>
      </c>
      <c r="AS97" s="204">
        <v>0</v>
      </c>
      <c r="AT97" s="204">
        <v>0</v>
      </c>
      <c r="AU97" s="204">
        <v>0</v>
      </c>
      <c r="AV97" s="204">
        <v>0</v>
      </c>
      <c r="AW97" s="204">
        <v>0</v>
      </c>
      <c r="AX97" s="204">
        <v>0</v>
      </c>
      <c r="AY97" s="204">
        <v>0</v>
      </c>
    </row>
    <row r="98" spans="1:51">
      <c r="A98" t="s">
        <v>140</v>
      </c>
      <c r="B98" s="204">
        <v>0</v>
      </c>
      <c r="C98" s="204">
        <v>0</v>
      </c>
      <c r="D98" s="204">
        <v>11.07</v>
      </c>
      <c r="E98" s="204">
        <v>0</v>
      </c>
      <c r="F98" s="204">
        <v>0</v>
      </c>
      <c r="G98" s="204">
        <v>17.989999999999998</v>
      </c>
      <c r="H98" s="204">
        <v>0</v>
      </c>
      <c r="I98" s="204">
        <v>0</v>
      </c>
      <c r="J98" s="204">
        <v>22.97</v>
      </c>
      <c r="K98" s="204">
        <v>76.650000000000006</v>
      </c>
      <c r="L98" s="204">
        <v>22.26</v>
      </c>
      <c r="M98" s="204">
        <v>0</v>
      </c>
      <c r="N98" s="204">
        <v>1.18</v>
      </c>
      <c r="O98" s="204">
        <v>0.98</v>
      </c>
      <c r="P98" s="204">
        <v>2.69</v>
      </c>
      <c r="Q98" s="204">
        <v>3.2</v>
      </c>
      <c r="R98" s="204">
        <v>7.89</v>
      </c>
      <c r="S98" s="204">
        <v>4.79</v>
      </c>
      <c r="T98" s="204">
        <v>0</v>
      </c>
      <c r="U98" s="204">
        <v>9.56</v>
      </c>
      <c r="V98" s="204">
        <v>4.3</v>
      </c>
      <c r="W98" s="204">
        <v>4.9000000000000004</v>
      </c>
      <c r="X98" s="204">
        <v>0.98</v>
      </c>
      <c r="Y98" s="204">
        <v>0</v>
      </c>
      <c r="Z98" s="204">
        <v>37.04</v>
      </c>
      <c r="AA98" s="204">
        <v>11.37</v>
      </c>
      <c r="AB98" s="204">
        <v>0</v>
      </c>
      <c r="AC98" s="204">
        <v>0</v>
      </c>
      <c r="AD98" s="204">
        <v>9.19</v>
      </c>
      <c r="AE98" s="204">
        <v>0</v>
      </c>
      <c r="AF98" s="204">
        <v>0</v>
      </c>
      <c r="AG98" s="204">
        <v>8.41</v>
      </c>
      <c r="AH98" s="204">
        <v>0</v>
      </c>
      <c r="AI98" s="204">
        <v>26.52</v>
      </c>
      <c r="AJ98" s="204">
        <v>0</v>
      </c>
      <c r="AK98" s="204">
        <v>9.02</v>
      </c>
      <c r="AL98" s="204">
        <v>0</v>
      </c>
      <c r="AM98" s="204">
        <v>0</v>
      </c>
      <c r="AN98" s="204">
        <v>0</v>
      </c>
      <c r="AO98" s="204">
        <v>122.4</v>
      </c>
      <c r="AP98" s="204">
        <v>0</v>
      </c>
      <c r="AQ98" s="204">
        <v>0</v>
      </c>
      <c r="AR98" s="204">
        <v>0</v>
      </c>
      <c r="AS98" s="204">
        <v>0</v>
      </c>
      <c r="AT98" s="204">
        <v>0</v>
      </c>
      <c r="AU98" s="204">
        <v>0</v>
      </c>
      <c r="AV98" s="204">
        <v>0</v>
      </c>
      <c r="AW98" s="204">
        <v>0</v>
      </c>
      <c r="AX98" s="204">
        <v>0</v>
      </c>
      <c r="AY98" s="204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0.26371749999999988</v>
      </c>
      <c r="E99">
        <f t="shared" si="0"/>
        <v>0</v>
      </c>
      <c r="F99">
        <f t="shared" si="0"/>
        <v>0</v>
      </c>
      <c r="G99">
        <f t="shared" si="0"/>
        <v>0.43176000000000014</v>
      </c>
      <c r="H99">
        <f t="shared" si="0"/>
        <v>0</v>
      </c>
      <c r="I99">
        <f t="shared" si="0"/>
        <v>0</v>
      </c>
      <c r="J99">
        <f t="shared" si="0"/>
        <v>0.55128000000000021</v>
      </c>
      <c r="K99">
        <f t="shared" si="0"/>
        <v>1.1898774999999981</v>
      </c>
      <c r="L99">
        <f t="shared" si="0"/>
        <v>0.36033999999999994</v>
      </c>
      <c r="M99">
        <f t="shared" si="0"/>
        <v>0</v>
      </c>
      <c r="N99">
        <f t="shared" si="0"/>
        <v>2.6912500000000051E-2</v>
      </c>
      <c r="O99">
        <f t="shared" si="0"/>
        <v>2.3520000000000006E-2</v>
      </c>
      <c r="P99">
        <f t="shared" si="0"/>
        <v>6.4559999999999965E-2</v>
      </c>
      <c r="Q99">
        <f t="shared" si="0"/>
        <v>4.9045000000000082E-2</v>
      </c>
      <c r="R99">
        <f t="shared" si="0"/>
        <v>0.10850749999999991</v>
      </c>
      <c r="S99">
        <f t="shared" si="0"/>
        <v>6.5227499999999966E-2</v>
      </c>
      <c r="T99">
        <f t="shared" si="0"/>
        <v>0</v>
      </c>
      <c r="U99">
        <f t="shared" si="0"/>
        <v>0.20847249999999953</v>
      </c>
      <c r="V99">
        <f t="shared" si="0"/>
        <v>3.5345000000000008E-2</v>
      </c>
      <c r="W99">
        <f t="shared" si="0"/>
        <v>4.3894999999999934E-2</v>
      </c>
      <c r="X99">
        <f t="shared" si="0"/>
        <v>3.7582499999999949E-2</v>
      </c>
      <c r="Y99">
        <f t="shared" si="0"/>
        <v>0</v>
      </c>
      <c r="Z99">
        <f t="shared" si="0"/>
        <v>0.54988249999999972</v>
      </c>
      <c r="AA99">
        <f t="shared" si="0"/>
        <v>0.15838499999999991</v>
      </c>
      <c r="AB99">
        <f t="shared" si="0"/>
        <v>0</v>
      </c>
      <c r="AC99">
        <f t="shared" si="0"/>
        <v>0.19079000000000018</v>
      </c>
      <c r="AD99">
        <f t="shared" si="0"/>
        <v>5.7039999999999993E-2</v>
      </c>
      <c r="AE99">
        <f t="shared" si="0"/>
        <v>0</v>
      </c>
      <c r="AF99">
        <f t="shared" si="0"/>
        <v>0</v>
      </c>
      <c r="AG99">
        <f t="shared" si="0"/>
        <v>7.419999999999996E-3</v>
      </c>
      <c r="AH99">
        <f t="shared" si="0"/>
        <v>0</v>
      </c>
      <c r="AI99">
        <f t="shared" si="0"/>
        <v>0.63647999999999971</v>
      </c>
      <c r="AJ99">
        <f t="shared" si="0"/>
        <v>0</v>
      </c>
      <c r="AK99">
        <f t="shared" si="0"/>
        <v>7.646E-2</v>
      </c>
      <c r="AL99">
        <f t="shared" si="0"/>
        <v>1.3500000000000001E-3</v>
      </c>
      <c r="AM99">
        <f t="shared" si="0"/>
        <v>0</v>
      </c>
      <c r="AN99">
        <f t="shared" si="0"/>
        <v>0</v>
      </c>
      <c r="AO99">
        <f t="shared" si="0"/>
        <v>2.9645999999999995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4"/>
    </row>
    <row r="3" spans="1:51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0</v>
      </c>
      <c r="L3" s="204">
        <v>0</v>
      </c>
      <c r="M3" s="204">
        <v>0</v>
      </c>
      <c r="N3" s="204">
        <v>0</v>
      </c>
      <c r="O3" s="204">
        <v>0</v>
      </c>
      <c r="P3" s="204">
        <v>0</v>
      </c>
      <c r="Q3" s="204">
        <v>0</v>
      </c>
      <c r="R3" s="204">
        <v>0</v>
      </c>
      <c r="S3" s="204">
        <v>0</v>
      </c>
      <c r="T3" s="204">
        <v>0</v>
      </c>
      <c r="U3" s="204">
        <v>0</v>
      </c>
      <c r="V3" s="204">
        <v>0</v>
      </c>
      <c r="W3" s="204">
        <v>0</v>
      </c>
      <c r="X3" s="204">
        <v>0</v>
      </c>
      <c r="Y3" s="204">
        <v>0</v>
      </c>
      <c r="Z3" s="204">
        <v>0</v>
      </c>
      <c r="AA3" s="204">
        <v>0</v>
      </c>
      <c r="AB3" s="204">
        <v>0</v>
      </c>
      <c r="AC3" s="204">
        <v>0</v>
      </c>
      <c r="AD3" s="204">
        <v>0</v>
      </c>
      <c r="AE3" s="204">
        <v>0</v>
      </c>
      <c r="AF3" s="204">
        <v>0</v>
      </c>
      <c r="AG3" s="204">
        <v>-0.03</v>
      </c>
      <c r="AH3" s="204">
        <v>0</v>
      </c>
      <c r="AI3" s="204">
        <v>10</v>
      </c>
      <c r="AJ3" s="204">
        <v>0</v>
      </c>
      <c r="AK3" s="204">
        <v>0.84</v>
      </c>
      <c r="AL3" s="204">
        <v>0</v>
      </c>
      <c r="AM3" s="204">
        <v>0</v>
      </c>
      <c r="AN3" s="204">
        <v>0</v>
      </c>
      <c r="AO3" s="204">
        <v>12.77</v>
      </c>
      <c r="AP3" s="204">
        <v>0</v>
      </c>
      <c r="AQ3" s="204">
        <v>0</v>
      </c>
      <c r="AR3" s="204">
        <v>0</v>
      </c>
      <c r="AS3" s="204">
        <v>0</v>
      </c>
      <c r="AT3" s="204">
        <v>0</v>
      </c>
      <c r="AU3" s="204">
        <v>0</v>
      </c>
      <c r="AV3" s="204">
        <v>0</v>
      </c>
      <c r="AW3" s="204">
        <v>0</v>
      </c>
      <c r="AX3" s="204">
        <v>0</v>
      </c>
      <c r="AY3" s="204">
        <v>0</v>
      </c>
    </row>
    <row r="4" spans="1:51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0</v>
      </c>
      <c r="L4" s="204">
        <v>0</v>
      </c>
      <c r="M4" s="204">
        <v>0</v>
      </c>
      <c r="N4" s="204">
        <v>0</v>
      </c>
      <c r="O4" s="204">
        <v>0</v>
      </c>
      <c r="P4" s="204">
        <v>0</v>
      </c>
      <c r="Q4" s="204">
        <v>0</v>
      </c>
      <c r="R4" s="204">
        <v>0</v>
      </c>
      <c r="S4" s="204">
        <v>0</v>
      </c>
      <c r="T4" s="204">
        <v>0</v>
      </c>
      <c r="U4" s="204">
        <v>0</v>
      </c>
      <c r="V4" s="204">
        <v>0</v>
      </c>
      <c r="W4" s="204">
        <v>0</v>
      </c>
      <c r="X4" s="204">
        <v>0</v>
      </c>
      <c r="Y4" s="204">
        <v>0</v>
      </c>
      <c r="Z4" s="204">
        <v>0</v>
      </c>
      <c r="AA4" s="204">
        <v>0</v>
      </c>
      <c r="AB4" s="204">
        <v>0</v>
      </c>
      <c r="AC4" s="204">
        <v>0</v>
      </c>
      <c r="AD4" s="204">
        <v>0</v>
      </c>
      <c r="AE4" s="204">
        <v>0</v>
      </c>
      <c r="AF4" s="204">
        <v>0</v>
      </c>
      <c r="AG4" s="204">
        <v>-0.03</v>
      </c>
      <c r="AH4" s="204">
        <v>0</v>
      </c>
      <c r="AI4" s="204">
        <v>10</v>
      </c>
      <c r="AJ4" s="204">
        <v>0</v>
      </c>
      <c r="AK4" s="204">
        <v>0.84</v>
      </c>
      <c r="AL4" s="204">
        <v>0</v>
      </c>
      <c r="AM4" s="204">
        <v>0</v>
      </c>
      <c r="AN4" s="204">
        <v>0</v>
      </c>
      <c r="AO4" s="204">
        <v>12.77</v>
      </c>
      <c r="AP4" s="204">
        <v>0</v>
      </c>
      <c r="AQ4" s="204">
        <v>0</v>
      </c>
      <c r="AR4" s="204">
        <v>0</v>
      </c>
      <c r="AS4" s="204">
        <v>0</v>
      </c>
      <c r="AT4" s="204">
        <v>0</v>
      </c>
      <c r="AU4" s="204">
        <v>0</v>
      </c>
      <c r="AV4" s="204">
        <v>0</v>
      </c>
      <c r="AW4" s="204">
        <v>0</v>
      </c>
      <c r="AX4" s="204">
        <v>0</v>
      </c>
      <c r="AY4" s="204">
        <v>0</v>
      </c>
    </row>
    <row r="5" spans="1:51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0</v>
      </c>
      <c r="L5" s="204">
        <v>0</v>
      </c>
      <c r="M5" s="204">
        <v>0</v>
      </c>
      <c r="N5" s="204">
        <v>0</v>
      </c>
      <c r="O5" s="204">
        <v>0</v>
      </c>
      <c r="P5" s="204">
        <v>0</v>
      </c>
      <c r="Q5" s="204">
        <v>0</v>
      </c>
      <c r="R5" s="204">
        <v>0</v>
      </c>
      <c r="S5" s="204">
        <v>0</v>
      </c>
      <c r="T5" s="204">
        <v>0</v>
      </c>
      <c r="U5" s="204">
        <v>0</v>
      </c>
      <c r="V5" s="204">
        <v>0</v>
      </c>
      <c r="W5" s="204">
        <v>0</v>
      </c>
      <c r="X5" s="204">
        <v>0</v>
      </c>
      <c r="Y5" s="204">
        <v>0</v>
      </c>
      <c r="Z5" s="204">
        <v>0</v>
      </c>
      <c r="AA5" s="204">
        <v>0</v>
      </c>
      <c r="AB5" s="204">
        <v>0</v>
      </c>
      <c r="AC5" s="204">
        <v>0</v>
      </c>
      <c r="AD5" s="204">
        <v>0</v>
      </c>
      <c r="AE5" s="204">
        <v>0</v>
      </c>
      <c r="AF5" s="204">
        <v>0</v>
      </c>
      <c r="AG5" s="204">
        <v>-0.03</v>
      </c>
      <c r="AH5" s="204">
        <v>0</v>
      </c>
      <c r="AI5" s="204">
        <v>10</v>
      </c>
      <c r="AJ5" s="204">
        <v>0</v>
      </c>
      <c r="AK5" s="204">
        <v>0.84</v>
      </c>
      <c r="AL5" s="204">
        <v>0</v>
      </c>
      <c r="AM5" s="204">
        <v>0</v>
      </c>
      <c r="AN5" s="204">
        <v>0</v>
      </c>
      <c r="AO5" s="204">
        <v>12.77</v>
      </c>
      <c r="AP5" s="204">
        <v>0</v>
      </c>
      <c r="AQ5" s="204">
        <v>0</v>
      </c>
      <c r="AR5" s="204">
        <v>0</v>
      </c>
      <c r="AS5" s="204">
        <v>0</v>
      </c>
      <c r="AT5" s="204">
        <v>0</v>
      </c>
      <c r="AU5" s="204">
        <v>0</v>
      </c>
      <c r="AV5" s="204">
        <v>0</v>
      </c>
      <c r="AW5" s="204">
        <v>0</v>
      </c>
      <c r="AX5" s="204">
        <v>0</v>
      </c>
      <c r="AY5" s="204">
        <v>0</v>
      </c>
    </row>
    <row r="6" spans="1:51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0</v>
      </c>
      <c r="L6" s="204">
        <v>0</v>
      </c>
      <c r="M6" s="204">
        <v>0</v>
      </c>
      <c r="N6" s="204">
        <v>0</v>
      </c>
      <c r="O6" s="204">
        <v>0</v>
      </c>
      <c r="P6" s="204">
        <v>0</v>
      </c>
      <c r="Q6" s="204">
        <v>0</v>
      </c>
      <c r="R6" s="204">
        <v>0</v>
      </c>
      <c r="S6" s="204">
        <v>0</v>
      </c>
      <c r="T6" s="204">
        <v>0</v>
      </c>
      <c r="U6" s="204">
        <v>0</v>
      </c>
      <c r="V6" s="204">
        <v>0</v>
      </c>
      <c r="W6" s="204">
        <v>0</v>
      </c>
      <c r="X6" s="204">
        <v>0</v>
      </c>
      <c r="Y6" s="204">
        <v>0</v>
      </c>
      <c r="Z6" s="204">
        <v>0</v>
      </c>
      <c r="AA6" s="204">
        <v>0</v>
      </c>
      <c r="AB6" s="204">
        <v>0</v>
      </c>
      <c r="AC6" s="204">
        <v>0</v>
      </c>
      <c r="AD6" s="204">
        <v>0</v>
      </c>
      <c r="AE6" s="204">
        <v>0</v>
      </c>
      <c r="AF6" s="204">
        <v>0</v>
      </c>
      <c r="AG6" s="204">
        <v>0.31</v>
      </c>
      <c r="AH6" s="204">
        <v>0</v>
      </c>
      <c r="AI6" s="204">
        <v>10</v>
      </c>
      <c r="AJ6" s="204">
        <v>0</v>
      </c>
      <c r="AK6" s="204">
        <v>0.84</v>
      </c>
      <c r="AL6" s="204">
        <v>0</v>
      </c>
      <c r="AM6" s="204">
        <v>0</v>
      </c>
      <c r="AN6" s="204">
        <v>0</v>
      </c>
      <c r="AO6" s="204">
        <v>12.77</v>
      </c>
      <c r="AP6" s="204">
        <v>0</v>
      </c>
      <c r="AQ6" s="204">
        <v>0</v>
      </c>
      <c r="AR6" s="204">
        <v>0</v>
      </c>
      <c r="AS6" s="204">
        <v>0</v>
      </c>
      <c r="AT6" s="204">
        <v>0</v>
      </c>
      <c r="AU6" s="204">
        <v>0</v>
      </c>
      <c r="AV6" s="204">
        <v>0</v>
      </c>
      <c r="AW6" s="204">
        <v>0</v>
      </c>
      <c r="AX6" s="204">
        <v>0</v>
      </c>
      <c r="AY6" s="204">
        <v>0</v>
      </c>
    </row>
    <row r="7" spans="1:51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0</v>
      </c>
      <c r="L7" s="204">
        <v>0</v>
      </c>
      <c r="M7" s="204">
        <v>0</v>
      </c>
      <c r="N7" s="204">
        <v>0</v>
      </c>
      <c r="O7" s="204">
        <v>0</v>
      </c>
      <c r="P7" s="204">
        <v>0</v>
      </c>
      <c r="Q7" s="204">
        <v>0</v>
      </c>
      <c r="R7" s="204">
        <v>0</v>
      </c>
      <c r="S7" s="204">
        <v>0</v>
      </c>
      <c r="T7" s="204">
        <v>0</v>
      </c>
      <c r="U7" s="204">
        <v>0</v>
      </c>
      <c r="V7" s="204">
        <v>0</v>
      </c>
      <c r="W7" s="204">
        <v>0</v>
      </c>
      <c r="X7" s="204">
        <v>0</v>
      </c>
      <c r="Y7" s="204">
        <v>0</v>
      </c>
      <c r="Z7" s="204">
        <v>0</v>
      </c>
      <c r="AA7" s="204">
        <v>0</v>
      </c>
      <c r="AB7" s="204">
        <v>0</v>
      </c>
      <c r="AC7" s="204">
        <v>0</v>
      </c>
      <c r="AD7" s="204">
        <v>0</v>
      </c>
      <c r="AE7" s="204">
        <v>0</v>
      </c>
      <c r="AF7" s="204">
        <v>0</v>
      </c>
      <c r="AG7" s="204">
        <v>0.31</v>
      </c>
      <c r="AH7" s="204">
        <v>0</v>
      </c>
      <c r="AI7" s="204">
        <v>10</v>
      </c>
      <c r="AJ7" s="204">
        <v>0</v>
      </c>
      <c r="AK7" s="204">
        <v>0.84</v>
      </c>
      <c r="AL7" s="204">
        <v>0</v>
      </c>
      <c r="AM7" s="204">
        <v>0</v>
      </c>
      <c r="AN7" s="204">
        <v>0</v>
      </c>
      <c r="AO7" s="204">
        <v>12.77</v>
      </c>
      <c r="AP7" s="204">
        <v>0</v>
      </c>
      <c r="AQ7" s="204">
        <v>0</v>
      </c>
      <c r="AR7" s="204">
        <v>0</v>
      </c>
      <c r="AS7" s="204">
        <v>0</v>
      </c>
      <c r="AT7" s="204">
        <v>0</v>
      </c>
      <c r="AU7" s="204">
        <v>0</v>
      </c>
      <c r="AV7" s="204">
        <v>0</v>
      </c>
      <c r="AW7" s="204">
        <v>0</v>
      </c>
      <c r="AX7" s="204">
        <v>0</v>
      </c>
      <c r="AY7" s="204">
        <v>0</v>
      </c>
    </row>
    <row r="8" spans="1:51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  <c r="Q8" s="204">
        <v>0</v>
      </c>
      <c r="R8" s="204">
        <v>0</v>
      </c>
      <c r="S8" s="204">
        <v>0</v>
      </c>
      <c r="T8" s="204">
        <v>0</v>
      </c>
      <c r="U8" s="204">
        <v>0</v>
      </c>
      <c r="V8" s="204">
        <v>0</v>
      </c>
      <c r="W8" s="204">
        <v>0</v>
      </c>
      <c r="X8" s="204">
        <v>0</v>
      </c>
      <c r="Y8" s="204">
        <v>0</v>
      </c>
      <c r="Z8" s="204">
        <v>0</v>
      </c>
      <c r="AA8" s="204">
        <v>0</v>
      </c>
      <c r="AB8" s="204">
        <v>0</v>
      </c>
      <c r="AC8" s="204">
        <v>0</v>
      </c>
      <c r="AD8" s="204">
        <v>0</v>
      </c>
      <c r="AE8" s="204">
        <v>0</v>
      </c>
      <c r="AF8" s="204">
        <v>0</v>
      </c>
      <c r="AG8" s="204">
        <v>0.31</v>
      </c>
      <c r="AH8" s="204">
        <v>0</v>
      </c>
      <c r="AI8" s="204">
        <v>10</v>
      </c>
      <c r="AJ8" s="204">
        <v>0</v>
      </c>
      <c r="AK8" s="204">
        <v>0.84</v>
      </c>
      <c r="AL8" s="204">
        <v>0</v>
      </c>
      <c r="AM8" s="204">
        <v>0</v>
      </c>
      <c r="AN8" s="204">
        <v>0</v>
      </c>
      <c r="AO8" s="204">
        <v>12.77</v>
      </c>
      <c r="AP8" s="204">
        <v>0</v>
      </c>
      <c r="AQ8" s="204">
        <v>0</v>
      </c>
      <c r="AR8" s="204">
        <v>0</v>
      </c>
      <c r="AS8" s="204">
        <v>0</v>
      </c>
      <c r="AT8" s="204">
        <v>0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</row>
    <row r="9" spans="1:51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  <c r="Q9" s="204">
        <v>0</v>
      </c>
      <c r="R9" s="204">
        <v>0</v>
      </c>
      <c r="S9" s="204">
        <v>0</v>
      </c>
      <c r="T9" s="204">
        <v>0</v>
      </c>
      <c r="U9" s="204">
        <v>0</v>
      </c>
      <c r="V9" s="204">
        <v>0</v>
      </c>
      <c r="W9" s="204">
        <v>0</v>
      </c>
      <c r="X9" s="204">
        <v>0</v>
      </c>
      <c r="Y9" s="204">
        <v>0</v>
      </c>
      <c r="Z9" s="204">
        <v>0</v>
      </c>
      <c r="AA9" s="204">
        <v>0</v>
      </c>
      <c r="AB9" s="204">
        <v>0</v>
      </c>
      <c r="AC9" s="204">
        <v>0</v>
      </c>
      <c r="AD9" s="204">
        <v>0</v>
      </c>
      <c r="AE9" s="204">
        <v>0</v>
      </c>
      <c r="AF9" s="204">
        <v>0</v>
      </c>
      <c r="AG9" s="204">
        <v>0.31</v>
      </c>
      <c r="AH9" s="204">
        <v>0</v>
      </c>
      <c r="AI9" s="204">
        <v>10</v>
      </c>
      <c r="AJ9" s="204">
        <v>0</v>
      </c>
      <c r="AK9" s="204">
        <v>0.84</v>
      </c>
      <c r="AL9" s="204">
        <v>0</v>
      </c>
      <c r="AM9" s="204">
        <v>0</v>
      </c>
      <c r="AN9" s="204">
        <v>0</v>
      </c>
      <c r="AO9" s="204">
        <v>12.77</v>
      </c>
      <c r="AP9" s="204">
        <v>0</v>
      </c>
      <c r="AQ9" s="204">
        <v>0</v>
      </c>
      <c r="AR9" s="204">
        <v>0</v>
      </c>
      <c r="AS9" s="204">
        <v>0</v>
      </c>
      <c r="AT9" s="204">
        <v>0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</row>
    <row r="10" spans="1:51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  <c r="Q10" s="204">
        <v>0</v>
      </c>
      <c r="R10" s="204">
        <v>0</v>
      </c>
      <c r="S10" s="204">
        <v>0</v>
      </c>
      <c r="T10" s="204">
        <v>0</v>
      </c>
      <c r="U10" s="204">
        <v>0</v>
      </c>
      <c r="V10" s="204">
        <v>0</v>
      </c>
      <c r="W10" s="204">
        <v>0</v>
      </c>
      <c r="X10" s="204">
        <v>0</v>
      </c>
      <c r="Y10" s="204">
        <v>0</v>
      </c>
      <c r="Z10" s="204">
        <v>0</v>
      </c>
      <c r="AA10" s="204">
        <v>0</v>
      </c>
      <c r="AB10" s="204">
        <v>0</v>
      </c>
      <c r="AC10" s="204">
        <v>0</v>
      </c>
      <c r="AD10" s="204">
        <v>0</v>
      </c>
      <c r="AE10" s="204">
        <v>0</v>
      </c>
      <c r="AF10" s="204">
        <v>0</v>
      </c>
      <c r="AG10" s="204">
        <v>0.31</v>
      </c>
      <c r="AH10" s="204">
        <v>0</v>
      </c>
      <c r="AI10" s="204">
        <v>10</v>
      </c>
      <c r="AJ10" s="204">
        <v>0</v>
      </c>
      <c r="AK10" s="204">
        <v>0.84</v>
      </c>
      <c r="AL10" s="204">
        <v>0</v>
      </c>
      <c r="AM10" s="204">
        <v>0</v>
      </c>
      <c r="AN10" s="204">
        <v>0</v>
      </c>
      <c r="AO10" s="204">
        <v>12.77</v>
      </c>
      <c r="AP10" s="204">
        <v>0</v>
      </c>
      <c r="AQ10" s="204">
        <v>0</v>
      </c>
      <c r="AR10" s="204">
        <v>0</v>
      </c>
      <c r="AS10" s="204">
        <v>0</v>
      </c>
      <c r="AT10" s="204">
        <v>0</v>
      </c>
      <c r="AU10" s="204">
        <v>0</v>
      </c>
      <c r="AV10" s="204">
        <v>0</v>
      </c>
      <c r="AW10" s="204">
        <v>0</v>
      </c>
      <c r="AX10" s="204">
        <v>0</v>
      </c>
      <c r="AY10" s="204">
        <v>0</v>
      </c>
    </row>
    <row r="11" spans="1:51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  <c r="R11" s="204">
        <v>0</v>
      </c>
      <c r="S11" s="204">
        <v>0</v>
      </c>
      <c r="T11" s="204">
        <v>0</v>
      </c>
      <c r="U11" s="204">
        <v>0</v>
      </c>
      <c r="V11" s="204">
        <v>0</v>
      </c>
      <c r="W11" s="204">
        <v>0</v>
      </c>
      <c r="X11" s="204">
        <v>0</v>
      </c>
      <c r="Y11" s="204">
        <v>0</v>
      </c>
      <c r="Z11" s="204">
        <v>0</v>
      </c>
      <c r="AA11" s="204">
        <v>0</v>
      </c>
      <c r="AB11" s="204">
        <v>0</v>
      </c>
      <c r="AC11" s="204">
        <v>0</v>
      </c>
      <c r="AD11" s="204">
        <v>0</v>
      </c>
      <c r="AE11" s="204">
        <v>0</v>
      </c>
      <c r="AF11" s="204">
        <v>0</v>
      </c>
      <c r="AG11" s="204">
        <v>0.31</v>
      </c>
      <c r="AH11" s="204">
        <v>0</v>
      </c>
      <c r="AI11" s="204">
        <v>10</v>
      </c>
      <c r="AJ11" s="204">
        <v>0</v>
      </c>
      <c r="AK11" s="204">
        <v>0.84</v>
      </c>
      <c r="AL11" s="204">
        <v>0</v>
      </c>
      <c r="AM11" s="204">
        <v>0</v>
      </c>
      <c r="AN11" s="204">
        <v>0</v>
      </c>
      <c r="AO11" s="204">
        <v>12.77</v>
      </c>
      <c r="AP11" s="204">
        <v>0</v>
      </c>
      <c r="AQ11" s="204">
        <v>0</v>
      </c>
      <c r="AR11" s="204">
        <v>0</v>
      </c>
      <c r="AS11" s="204">
        <v>0</v>
      </c>
      <c r="AT11" s="204">
        <v>0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</row>
    <row r="12" spans="1:51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0</v>
      </c>
      <c r="Z12" s="204">
        <v>0</v>
      </c>
      <c r="AA12" s="204">
        <v>0</v>
      </c>
      <c r="AB12" s="204">
        <v>0</v>
      </c>
      <c r="AC12" s="204">
        <v>0</v>
      </c>
      <c r="AD12" s="204">
        <v>0</v>
      </c>
      <c r="AE12" s="204">
        <v>0</v>
      </c>
      <c r="AF12" s="204">
        <v>0</v>
      </c>
      <c r="AG12" s="204">
        <v>0.31</v>
      </c>
      <c r="AH12" s="204">
        <v>0</v>
      </c>
      <c r="AI12" s="204">
        <v>10</v>
      </c>
      <c r="AJ12" s="204">
        <v>0</v>
      </c>
      <c r="AK12" s="204">
        <v>0.84</v>
      </c>
      <c r="AL12" s="204">
        <v>0</v>
      </c>
      <c r="AM12" s="204">
        <v>0</v>
      </c>
      <c r="AN12" s="204">
        <v>0</v>
      </c>
      <c r="AO12" s="204">
        <v>12.77</v>
      </c>
      <c r="AP12" s="204">
        <v>0</v>
      </c>
      <c r="AQ12" s="204">
        <v>0</v>
      </c>
      <c r="AR12" s="204">
        <v>0</v>
      </c>
      <c r="AS12" s="204">
        <v>0</v>
      </c>
      <c r="AT12" s="204">
        <v>0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</row>
    <row r="13" spans="1:51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 s="204">
        <v>0</v>
      </c>
      <c r="AA13" s="204">
        <v>0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0.31</v>
      </c>
      <c r="AH13" s="204">
        <v>0</v>
      </c>
      <c r="AI13" s="204">
        <v>10</v>
      </c>
      <c r="AJ13" s="204">
        <v>0</v>
      </c>
      <c r="AK13" s="204">
        <v>0.84</v>
      </c>
      <c r="AL13" s="204">
        <v>0</v>
      </c>
      <c r="AM13" s="204">
        <v>0</v>
      </c>
      <c r="AN13" s="204">
        <v>0</v>
      </c>
      <c r="AO13" s="204">
        <v>12.77</v>
      </c>
      <c r="AP13" s="204">
        <v>0</v>
      </c>
      <c r="AQ13" s="204">
        <v>0</v>
      </c>
      <c r="AR13" s="204">
        <v>0</v>
      </c>
      <c r="AS13" s="204">
        <v>0</v>
      </c>
      <c r="AT13" s="204">
        <v>0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</row>
    <row r="14" spans="1:51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 s="204">
        <v>0</v>
      </c>
      <c r="AA14" s="204">
        <v>0</v>
      </c>
      <c r="AB14" s="204">
        <v>0</v>
      </c>
      <c r="AC14" s="204">
        <v>0</v>
      </c>
      <c r="AD14" s="204">
        <v>0</v>
      </c>
      <c r="AE14" s="204">
        <v>0</v>
      </c>
      <c r="AF14" s="204">
        <v>0</v>
      </c>
      <c r="AG14" s="204">
        <v>0.31</v>
      </c>
      <c r="AH14" s="204">
        <v>0</v>
      </c>
      <c r="AI14" s="204">
        <v>10</v>
      </c>
      <c r="AJ14" s="204">
        <v>0</v>
      </c>
      <c r="AK14" s="204">
        <v>0.84</v>
      </c>
      <c r="AL14" s="204">
        <v>0</v>
      </c>
      <c r="AM14" s="204">
        <v>0</v>
      </c>
      <c r="AN14" s="204">
        <v>0</v>
      </c>
      <c r="AO14" s="204">
        <v>12.77</v>
      </c>
      <c r="AP14" s="204">
        <v>0</v>
      </c>
      <c r="AQ14" s="204">
        <v>0</v>
      </c>
      <c r="AR14" s="204">
        <v>0</v>
      </c>
      <c r="AS14" s="204">
        <v>0</v>
      </c>
      <c r="AT14" s="204">
        <v>0</v>
      </c>
      <c r="AU14" s="204">
        <v>0</v>
      </c>
      <c r="AV14" s="204">
        <v>0</v>
      </c>
      <c r="AW14" s="204">
        <v>0</v>
      </c>
      <c r="AX14" s="204">
        <v>0</v>
      </c>
      <c r="AY14" s="204">
        <v>0</v>
      </c>
    </row>
    <row r="15" spans="1:51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 s="204">
        <v>0</v>
      </c>
      <c r="AA15" s="204">
        <v>0</v>
      </c>
      <c r="AB15" s="204">
        <v>0</v>
      </c>
      <c r="AC15" s="204">
        <v>0</v>
      </c>
      <c r="AD15" s="204">
        <v>0</v>
      </c>
      <c r="AE15" s="204">
        <v>0</v>
      </c>
      <c r="AF15" s="204">
        <v>0</v>
      </c>
      <c r="AG15" s="204">
        <v>0.31</v>
      </c>
      <c r="AH15" s="204">
        <v>0</v>
      </c>
      <c r="AI15" s="204">
        <v>10</v>
      </c>
      <c r="AJ15" s="204">
        <v>0</v>
      </c>
      <c r="AK15" s="204">
        <v>0.84</v>
      </c>
      <c r="AL15" s="204">
        <v>0</v>
      </c>
      <c r="AM15" s="204">
        <v>0</v>
      </c>
      <c r="AN15" s="204">
        <v>0</v>
      </c>
      <c r="AO15" s="204">
        <v>12.77</v>
      </c>
      <c r="AP15" s="204">
        <v>0</v>
      </c>
      <c r="AQ15" s="204">
        <v>0</v>
      </c>
      <c r="AR15" s="204">
        <v>0</v>
      </c>
      <c r="AS15" s="204">
        <v>0</v>
      </c>
      <c r="AT15" s="204">
        <v>0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</row>
    <row r="16" spans="1:51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0</v>
      </c>
      <c r="Z16" s="204">
        <v>0</v>
      </c>
      <c r="AA16" s="204">
        <v>0</v>
      </c>
      <c r="AB16" s="204">
        <v>0</v>
      </c>
      <c r="AC16" s="204">
        <v>0</v>
      </c>
      <c r="AD16" s="204">
        <v>0</v>
      </c>
      <c r="AE16" s="204">
        <v>0</v>
      </c>
      <c r="AF16" s="204">
        <v>0</v>
      </c>
      <c r="AG16" s="204">
        <v>0.31</v>
      </c>
      <c r="AH16" s="204">
        <v>0</v>
      </c>
      <c r="AI16" s="204">
        <v>10</v>
      </c>
      <c r="AJ16" s="204">
        <v>0</v>
      </c>
      <c r="AK16" s="204">
        <v>0.84</v>
      </c>
      <c r="AL16" s="204">
        <v>0</v>
      </c>
      <c r="AM16" s="204">
        <v>0</v>
      </c>
      <c r="AN16" s="204">
        <v>0</v>
      </c>
      <c r="AO16" s="204">
        <v>12.77</v>
      </c>
      <c r="AP16" s="204">
        <v>0</v>
      </c>
      <c r="AQ16" s="204">
        <v>0</v>
      </c>
      <c r="AR16" s="204">
        <v>0</v>
      </c>
      <c r="AS16" s="204">
        <v>0</v>
      </c>
      <c r="AT16" s="204">
        <v>0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</row>
    <row r="17" spans="1:51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 s="204">
        <v>0</v>
      </c>
      <c r="AA17" s="204">
        <v>0</v>
      </c>
      <c r="AB17" s="204">
        <v>0</v>
      </c>
      <c r="AC17" s="204">
        <v>0</v>
      </c>
      <c r="AD17" s="204">
        <v>0</v>
      </c>
      <c r="AE17" s="204">
        <v>0</v>
      </c>
      <c r="AF17" s="204">
        <v>0</v>
      </c>
      <c r="AG17" s="204">
        <v>0.31</v>
      </c>
      <c r="AH17" s="204">
        <v>0</v>
      </c>
      <c r="AI17" s="204">
        <v>10</v>
      </c>
      <c r="AJ17" s="204">
        <v>0</v>
      </c>
      <c r="AK17" s="204">
        <v>0.84</v>
      </c>
      <c r="AL17" s="204">
        <v>0</v>
      </c>
      <c r="AM17" s="204">
        <v>0</v>
      </c>
      <c r="AN17" s="204">
        <v>0</v>
      </c>
      <c r="AO17" s="204">
        <v>12.77</v>
      </c>
      <c r="AP17" s="204">
        <v>0</v>
      </c>
      <c r="AQ17" s="204">
        <v>0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</row>
    <row r="18" spans="1:51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 s="204">
        <v>0</v>
      </c>
      <c r="AA18" s="204">
        <v>0</v>
      </c>
      <c r="AB18" s="204">
        <v>0</v>
      </c>
      <c r="AC18" s="204">
        <v>0</v>
      </c>
      <c r="AD18" s="204">
        <v>0</v>
      </c>
      <c r="AE18" s="204">
        <v>0</v>
      </c>
      <c r="AF18" s="204">
        <v>0</v>
      </c>
      <c r="AG18" s="204">
        <v>0.31</v>
      </c>
      <c r="AH18" s="204">
        <v>0</v>
      </c>
      <c r="AI18" s="204">
        <v>10</v>
      </c>
      <c r="AJ18" s="204">
        <v>0</v>
      </c>
      <c r="AK18" s="204">
        <v>0.84</v>
      </c>
      <c r="AL18" s="204">
        <v>0</v>
      </c>
      <c r="AM18" s="204">
        <v>0</v>
      </c>
      <c r="AN18" s="204">
        <v>0</v>
      </c>
      <c r="AO18" s="204">
        <v>12.77</v>
      </c>
      <c r="AP18" s="204">
        <v>0</v>
      </c>
      <c r="AQ18" s="204">
        <v>0</v>
      </c>
      <c r="AR18" s="204">
        <v>0</v>
      </c>
      <c r="AS18" s="204">
        <v>0</v>
      </c>
      <c r="AT18" s="204">
        <v>0</v>
      </c>
      <c r="AU18" s="204">
        <v>0</v>
      </c>
      <c r="AV18" s="204">
        <v>0</v>
      </c>
      <c r="AW18" s="204">
        <v>0</v>
      </c>
      <c r="AX18" s="204">
        <v>0</v>
      </c>
      <c r="AY18" s="204">
        <v>0</v>
      </c>
    </row>
    <row r="19" spans="1:51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 s="204">
        <v>0</v>
      </c>
      <c r="AA19" s="204">
        <v>0</v>
      </c>
      <c r="AB19" s="204">
        <v>0</v>
      </c>
      <c r="AC19" s="204">
        <v>0</v>
      </c>
      <c r="AD19" s="204">
        <v>0</v>
      </c>
      <c r="AE19" s="204">
        <v>0</v>
      </c>
      <c r="AF19" s="204">
        <v>0</v>
      </c>
      <c r="AG19" s="204">
        <v>0.31</v>
      </c>
      <c r="AH19" s="204">
        <v>0</v>
      </c>
      <c r="AI19" s="204">
        <v>10</v>
      </c>
      <c r="AJ19" s="204">
        <v>0</v>
      </c>
      <c r="AK19" s="204">
        <v>0.84</v>
      </c>
      <c r="AL19" s="204">
        <v>0</v>
      </c>
      <c r="AM19" s="204">
        <v>0</v>
      </c>
      <c r="AN19" s="204">
        <v>0</v>
      </c>
      <c r="AO19" s="204">
        <v>12.77</v>
      </c>
      <c r="AP19" s="204">
        <v>0</v>
      </c>
      <c r="AQ19" s="204"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</row>
    <row r="20" spans="1:51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 s="204">
        <v>0</v>
      </c>
      <c r="AA20" s="204">
        <v>0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0.31</v>
      </c>
      <c r="AH20" s="204">
        <v>0</v>
      </c>
      <c r="AI20" s="204">
        <v>10</v>
      </c>
      <c r="AJ20" s="204">
        <v>0</v>
      </c>
      <c r="AK20" s="204">
        <v>0.84</v>
      </c>
      <c r="AL20" s="204">
        <v>0</v>
      </c>
      <c r="AM20" s="204">
        <v>0</v>
      </c>
      <c r="AN20" s="204">
        <v>0</v>
      </c>
      <c r="AO20" s="204">
        <v>12.77</v>
      </c>
      <c r="AP20" s="204">
        <v>0</v>
      </c>
      <c r="AQ20" s="204">
        <v>0</v>
      </c>
      <c r="AR20" s="204">
        <v>0</v>
      </c>
      <c r="AS20" s="204">
        <v>0</v>
      </c>
      <c r="AT20" s="204">
        <v>0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</row>
    <row r="21" spans="1:51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 s="204">
        <v>0</v>
      </c>
      <c r="AA21" s="204">
        <v>0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0.31</v>
      </c>
      <c r="AH21" s="204">
        <v>0</v>
      </c>
      <c r="AI21" s="204">
        <v>10</v>
      </c>
      <c r="AJ21" s="204">
        <v>0</v>
      </c>
      <c r="AK21" s="204">
        <v>0.84</v>
      </c>
      <c r="AL21" s="204">
        <v>0</v>
      </c>
      <c r="AM21" s="204">
        <v>0</v>
      </c>
      <c r="AN21" s="204">
        <v>0</v>
      </c>
      <c r="AO21" s="204">
        <v>12.77</v>
      </c>
      <c r="AP21" s="204">
        <v>0</v>
      </c>
      <c r="AQ21" s="204">
        <v>0</v>
      </c>
      <c r="AR21" s="204">
        <v>0</v>
      </c>
      <c r="AS21" s="204">
        <v>0</v>
      </c>
      <c r="AT21" s="204">
        <v>0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</row>
    <row r="22" spans="1:51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 s="204">
        <v>0</v>
      </c>
      <c r="AA22" s="204">
        <v>0</v>
      </c>
      <c r="AB22" s="204">
        <v>0</v>
      </c>
      <c r="AC22" s="204">
        <v>0</v>
      </c>
      <c r="AD22" s="204">
        <v>0</v>
      </c>
      <c r="AE22" s="204">
        <v>0</v>
      </c>
      <c r="AF22" s="204">
        <v>0</v>
      </c>
      <c r="AG22" s="204">
        <v>0.31</v>
      </c>
      <c r="AH22" s="204">
        <v>0</v>
      </c>
      <c r="AI22" s="204">
        <v>10</v>
      </c>
      <c r="AJ22" s="204">
        <v>0</v>
      </c>
      <c r="AK22" s="204">
        <v>0.84</v>
      </c>
      <c r="AL22" s="204">
        <v>0</v>
      </c>
      <c r="AM22" s="204">
        <v>0</v>
      </c>
      <c r="AN22" s="204">
        <v>0</v>
      </c>
      <c r="AO22" s="204">
        <v>12.77</v>
      </c>
      <c r="AP22" s="204">
        <v>0</v>
      </c>
      <c r="AQ22" s="204">
        <v>0</v>
      </c>
      <c r="AR22" s="204">
        <v>0</v>
      </c>
      <c r="AS22" s="204">
        <v>0</v>
      </c>
      <c r="AT22" s="204">
        <v>0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</row>
    <row r="23" spans="1:51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 s="204">
        <v>0</v>
      </c>
      <c r="AA23" s="204">
        <v>0</v>
      </c>
      <c r="AB23" s="204">
        <v>0</v>
      </c>
      <c r="AC23" s="204">
        <v>0</v>
      </c>
      <c r="AD23" s="204">
        <v>0</v>
      </c>
      <c r="AE23" s="204">
        <v>0</v>
      </c>
      <c r="AF23" s="204">
        <v>0</v>
      </c>
      <c r="AG23" s="204">
        <v>0.31</v>
      </c>
      <c r="AH23" s="204">
        <v>0</v>
      </c>
      <c r="AI23" s="204">
        <v>10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 s="204">
        <v>12.77</v>
      </c>
      <c r="AP23" s="204">
        <v>0</v>
      </c>
      <c r="AQ23" s="204">
        <v>0</v>
      </c>
      <c r="AR23" s="204">
        <v>0</v>
      </c>
      <c r="AS23" s="204">
        <v>0</v>
      </c>
      <c r="AT23" s="204">
        <v>0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</row>
    <row r="24" spans="1:51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 s="204">
        <v>0</v>
      </c>
      <c r="AA24" s="204">
        <v>0</v>
      </c>
      <c r="AB24" s="204">
        <v>0</v>
      </c>
      <c r="AC24" s="204">
        <v>0</v>
      </c>
      <c r="AD24" s="204">
        <v>0</v>
      </c>
      <c r="AE24" s="204">
        <v>0</v>
      </c>
      <c r="AF24" s="204">
        <v>0</v>
      </c>
      <c r="AG24" s="204">
        <v>0.31</v>
      </c>
      <c r="AH24" s="204">
        <v>0</v>
      </c>
      <c r="AI24" s="204">
        <v>10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 s="204">
        <v>12.77</v>
      </c>
      <c r="AP24" s="204">
        <v>0</v>
      </c>
      <c r="AQ24" s="204">
        <v>0</v>
      </c>
      <c r="AR24" s="204">
        <v>0</v>
      </c>
      <c r="AS24" s="204">
        <v>0</v>
      </c>
      <c r="AT24" s="204">
        <v>0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</row>
    <row r="25" spans="1:51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 s="204">
        <v>0</v>
      </c>
      <c r="AA25" s="204">
        <v>0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0.31</v>
      </c>
      <c r="AH25" s="204">
        <v>0</v>
      </c>
      <c r="AI25" s="204">
        <v>10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 s="204">
        <v>12.77</v>
      </c>
      <c r="AP25" s="204">
        <v>0</v>
      </c>
      <c r="AQ25" s="204">
        <v>0</v>
      </c>
      <c r="AR25" s="204">
        <v>0</v>
      </c>
      <c r="AS25" s="204">
        <v>0</v>
      </c>
      <c r="AT25" s="204">
        <v>0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</row>
    <row r="26" spans="1:51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 s="204">
        <v>0</v>
      </c>
      <c r="AA26" s="204">
        <v>0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0.31</v>
      </c>
      <c r="AH26" s="204">
        <v>0</v>
      </c>
      <c r="AI26" s="204">
        <v>10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 s="204">
        <v>12.77</v>
      </c>
      <c r="AP26" s="204">
        <v>0</v>
      </c>
      <c r="AQ26" s="204">
        <v>0</v>
      </c>
      <c r="AR26" s="204">
        <v>0</v>
      </c>
      <c r="AS26" s="204">
        <v>0</v>
      </c>
      <c r="AT26" s="204">
        <v>0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</row>
    <row r="27" spans="1:51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  <c r="Y27" s="204">
        <v>0</v>
      </c>
      <c r="Z27" s="204">
        <v>0</v>
      </c>
      <c r="AA27" s="204">
        <v>0</v>
      </c>
      <c r="AB27" s="204">
        <v>0</v>
      </c>
      <c r="AC27" s="204">
        <v>0</v>
      </c>
      <c r="AD27" s="204">
        <v>0</v>
      </c>
      <c r="AE27" s="204">
        <v>0</v>
      </c>
      <c r="AF27" s="204">
        <v>0</v>
      </c>
      <c r="AG27" s="204">
        <v>0.31</v>
      </c>
      <c r="AH27" s="204">
        <v>0</v>
      </c>
      <c r="AI27" s="204">
        <v>10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 s="204">
        <v>12.77</v>
      </c>
      <c r="AP27" s="204">
        <v>0</v>
      </c>
      <c r="AQ27" s="204">
        <v>0</v>
      </c>
      <c r="AR27" s="204">
        <v>0</v>
      </c>
      <c r="AS27" s="204">
        <v>0</v>
      </c>
      <c r="AT27" s="204">
        <v>0</v>
      </c>
      <c r="AU27" s="204">
        <v>0</v>
      </c>
      <c r="AV27" s="204">
        <v>0</v>
      </c>
      <c r="AW27" s="204">
        <v>0</v>
      </c>
      <c r="AX27" s="204">
        <v>0</v>
      </c>
      <c r="AY27" s="204">
        <v>0</v>
      </c>
    </row>
    <row r="28" spans="1:51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0</v>
      </c>
      <c r="U28" s="204">
        <v>0</v>
      </c>
      <c r="V28" s="204">
        <v>0</v>
      </c>
      <c r="W28" s="204">
        <v>0</v>
      </c>
      <c r="X28" s="204">
        <v>0</v>
      </c>
      <c r="Y28" s="204">
        <v>0</v>
      </c>
      <c r="Z28" s="204">
        <v>0</v>
      </c>
      <c r="AA28" s="204">
        <v>0</v>
      </c>
      <c r="AB28" s="204">
        <v>0</v>
      </c>
      <c r="AC28" s="204">
        <v>0</v>
      </c>
      <c r="AD28" s="204">
        <v>0</v>
      </c>
      <c r="AE28" s="204">
        <v>0</v>
      </c>
      <c r="AF28" s="204">
        <v>0</v>
      </c>
      <c r="AG28" s="204">
        <v>0.31</v>
      </c>
      <c r="AH28" s="204">
        <v>0</v>
      </c>
      <c r="AI28" s="204">
        <v>10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 s="204">
        <v>12.77</v>
      </c>
      <c r="AP28" s="204">
        <v>0</v>
      </c>
      <c r="AQ28" s="204">
        <v>0</v>
      </c>
      <c r="AR28" s="204">
        <v>0</v>
      </c>
      <c r="AS28" s="204">
        <v>0</v>
      </c>
      <c r="AT28" s="204">
        <v>0</v>
      </c>
      <c r="AU28" s="204">
        <v>0</v>
      </c>
      <c r="AV28" s="204">
        <v>0</v>
      </c>
      <c r="AW28" s="204">
        <v>0</v>
      </c>
      <c r="AX28" s="204">
        <v>0</v>
      </c>
      <c r="AY28" s="204">
        <v>0</v>
      </c>
    </row>
    <row r="29" spans="1:51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  <c r="Y29" s="204">
        <v>0</v>
      </c>
      <c r="Z29" s="204">
        <v>0</v>
      </c>
      <c r="AA29" s="204">
        <v>0</v>
      </c>
      <c r="AB29" s="204">
        <v>0</v>
      </c>
      <c r="AC29" s="204">
        <v>0</v>
      </c>
      <c r="AD29" s="204">
        <v>0</v>
      </c>
      <c r="AE29" s="204">
        <v>0</v>
      </c>
      <c r="AF29" s="204">
        <v>0</v>
      </c>
      <c r="AG29" s="204">
        <v>0.31</v>
      </c>
      <c r="AH29" s="204">
        <v>0</v>
      </c>
      <c r="AI29" s="204">
        <v>10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 s="204">
        <v>12.77</v>
      </c>
      <c r="AP29" s="204">
        <v>0</v>
      </c>
      <c r="AQ29" s="204">
        <v>0</v>
      </c>
      <c r="AR29" s="204">
        <v>0</v>
      </c>
      <c r="AS29" s="204">
        <v>0</v>
      </c>
      <c r="AT29" s="204">
        <v>0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</row>
    <row r="30" spans="1:51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0</v>
      </c>
      <c r="V30" s="204">
        <v>0</v>
      </c>
      <c r="W30" s="204">
        <v>0</v>
      </c>
      <c r="X30" s="204">
        <v>0</v>
      </c>
      <c r="Y30" s="204">
        <v>0</v>
      </c>
      <c r="Z30" s="204">
        <v>0</v>
      </c>
      <c r="AA30" s="204">
        <v>0</v>
      </c>
      <c r="AB30" s="204">
        <v>0</v>
      </c>
      <c r="AC30" s="204">
        <v>0</v>
      </c>
      <c r="AD30" s="204">
        <v>0</v>
      </c>
      <c r="AE30" s="204">
        <v>0</v>
      </c>
      <c r="AF30" s="204">
        <v>0</v>
      </c>
      <c r="AG30" s="204">
        <v>0.31</v>
      </c>
      <c r="AH30" s="204">
        <v>0</v>
      </c>
      <c r="AI30" s="204">
        <v>10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 s="204">
        <v>12.77</v>
      </c>
      <c r="AP30" s="204">
        <v>0</v>
      </c>
      <c r="AQ30" s="204">
        <v>0</v>
      </c>
      <c r="AR30" s="204">
        <v>0</v>
      </c>
      <c r="AS30" s="204">
        <v>0</v>
      </c>
      <c r="AT30" s="204">
        <v>0</v>
      </c>
      <c r="AU30" s="204">
        <v>0</v>
      </c>
      <c r="AV30" s="204">
        <v>0</v>
      </c>
      <c r="AW30" s="204">
        <v>0</v>
      </c>
      <c r="AX30" s="204">
        <v>0</v>
      </c>
      <c r="AY30" s="204">
        <v>0</v>
      </c>
    </row>
    <row r="31" spans="1:51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 s="204">
        <v>0</v>
      </c>
      <c r="AA31" s="204">
        <v>0</v>
      </c>
      <c r="AB31" s="204">
        <v>0</v>
      </c>
      <c r="AC31" s="204">
        <v>0</v>
      </c>
      <c r="AD31" s="204">
        <v>0</v>
      </c>
      <c r="AE31" s="204">
        <v>0</v>
      </c>
      <c r="AF31" s="204">
        <v>0</v>
      </c>
      <c r="AG31" s="204">
        <v>0.31</v>
      </c>
      <c r="AH31" s="204">
        <v>0</v>
      </c>
      <c r="AI31" s="204">
        <v>10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 s="204">
        <v>12.77</v>
      </c>
      <c r="AP31" s="204">
        <v>0</v>
      </c>
      <c r="AQ31" s="204">
        <v>0</v>
      </c>
      <c r="AR31" s="204">
        <v>0</v>
      </c>
      <c r="AS31" s="204">
        <v>0</v>
      </c>
      <c r="AT31" s="204">
        <v>0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</row>
    <row r="32" spans="1:51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 s="204">
        <v>0</v>
      </c>
      <c r="AA32" s="204">
        <v>0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0.31</v>
      </c>
      <c r="AH32" s="204">
        <v>0</v>
      </c>
      <c r="AI32" s="204">
        <v>10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 s="204">
        <v>12.77</v>
      </c>
      <c r="AP32" s="204">
        <v>0</v>
      </c>
      <c r="AQ32" s="204">
        <v>0</v>
      </c>
      <c r="AR32" s="204">
        <v>0</v>
      </c>
      <c r="AS32" s="204">
        <v>0</v>
      </c>
      <c r="AT32" s="204">
        <v>0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</row>
    <row r="33" spans="1:51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 s="204">
        <v>0</v>
      </c>
      <c r="AA33" s="204">
        <v>0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0.31</v>
      </c>
      <c r="AH33" s="204">
        <v>0</v>
      </c>
      <c r="AI33" s="204">
        <v>10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 s="204">
        <v>12.77</v>
      </c>
      <c r="AP33" s="204">
        <v>0</v>
      </c>
      <c r="AQ33" s="204">
        <v>0</v>
      </c>
      <c r="AR33" s="204">
        <v>0</v>
      </c>
      <c r="AS33" s="204">
        <v>0</v>
      </c>
      <c r="AT33" s="204">
        <v>0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</row>
    <row r="34" spans="1:51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 s="204">
        <v>0</v>
      </c>
      <c r="AA34" s="204">
        <v>0</v>
      </c>
      <c r="AB34" s="204">
        <v>0</v>
      </c>
      <c r="AC34" s="204">
        <v>0</v>
      </c>
      <c r="AD34" s="204">
        <v>0</v>
      </c>
      <c r="AE34" s="204">
        <v>0</v>
      </c>
      <c r="AF34" s="204">
        <v>0</v>
      </c>
      <c r="AG34" s="204">
        <v>0.31</v>
      </c>
      <c r="AH34" s="204">
        <v>0</v>
      </c>
      <c r="AI34" s="204">
        <v>10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 s="204">
        <v>12.77</v>
      </c>
      <c r="AP34" s="204">
        <v>0</v>
      </c>
      <c r="AQ34" s="204">
        <v>0</v>
      </c>
      <c r="AR34" s="204">
        <v>0</v>
      </c>
      <c r="AS34" s="204">
        <v>0</v>
      </c>
      <c r="AT34" s="204">
        <v>0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</row>
    <row r="35" spans="1:51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 s="204">
        <v>0</v>
      </c>
      <c r="AA35" s="204">
        <v>0</v>
      </c>
      <c r="AB35" s="204">
        <v>0</v>
      </c>
      <c r="AC35" s="204">
        <v>0</v>
      </c>
      <c r="AD35" s="204">
        <v>0</v>
      </c>
      <c r="AE35" s="204">
        <v>0</v>
      </c>
      <c r="AF35" s="204">
        <v>0</v>
      </c>
      <c r="AG35" s="204">
        <v>0.12</v>
      </c>
      <c r="AH35" s="204">
        <v>0</v>
      </c>
      <c r="AI35" s="204">
        <v>10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 s="204">
        <v>12.77</v>
      </c>
      <c r="AP35" s="204">
        <v>0</v>
      </c>
      <c r="AQ35" s="204">
        <v>0</v>
      </c>
      <c r="AR35" s="204">
        <v>0</v>
      </c>
      <c r="AS35" s="204">
        <v>0</v>
      </c>
      <c r="AT35" s="204">
        <v>0</v>
      </c>
      <c r="AU35" s="204">
        <v>0</v>
      </c>
      <c r="AV35" s="204">
        <v>0</v>
      </c>
      <c r="AW35" s="204">
        <v>0</v>
      </c>
      <c r="AX35" s="204">
        <v>0</v>
      </c>
      <c r="AY35" s="204">
        <v>0</v>
      </c>
    </row>
    <row r="36" spans="1:51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 s="204">
        <v>0</v>
      </c>
      <c r="AA36" s="204">
        <v>0</v>
      </c>
      <c r="AB36" s="204">
        <v>0</v>
      </c>
      <c r="AC36" s="204">
        <v>0</v>
      </c>
      <c r="AD36" s="204">
        <v>0</v>
      </c>
      <c r="AE36" s="204">
        <v>0</v>
      </c>
      <c r="AF36" s="204">
        <v>0</v>
      </c>
      <c r="AG36" s="204">
        <v>0.12</v>
      </c>
      <c r="AH36" s="204">
        <v>0</v>
      </c>
      <c r="AI36" s="204">
        <v>10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 s="204">
        <v>12.77</v>
      </c>
      <c r="AP36" s="204">
        <v>0</v>
      </c>
      <c r="AQ36" s="204">
        <v>0</v>
      </c>
      <c r="AR36" s="204">
        <v>0</v>
      </c>
      <c r="AS36" s="204">
        <v>0</v>
      </c>
      <c r="AT36" s="204">
        <v>0</v>
      </c>
      <c r="AU36" s="204">
        <v>0</v>
      </c>
      <c r="AV36" s="204">
        <v>0</v>
      </c>
      <c r="AW36" s="204">
        <v>0</v>
      </c>
      <c r="AX36" s="204">
        <v>0</v>
      </c>
      <c r="AY36" s="204">
        <v>0</v>
      </c>
    </row>
    <row r="37" spans="1:51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 s="204">
        <v>0</v>
      </c>
      <c r="AA37" s="204">
        <v>0</v>
      </c>
      <c r="AB37" s="204">
        <v>0</v>
      </c>
      <c r="AC37" s="204">
        <v>0</v>
      </c>
      <c r="AD37" s="204">
        <v>0</v>
      </c>
      <c r="AE37" s="204">
        <v>0</v>
      </c>
      <c r="AF37" s="204">
        <v>0</v>
      </c>
      <c r="AG37" s="204">
        <v>0.12</v>
      </c>
      <c r="AH37" s="204">
        <v>0</v>
      </c>
      <c r="AI37" s="204">
        <v>10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 s="204">
        <v>12.77</v>
      </c>
      <c r="AP37" s="204">
        <v>0</v>
      </c>
      <c r="AQ37" s="204">
        <v>0</v>
      </c>
      <c r="AR37" s="204">
        <v>0</v>
      </c>
      <c r="AS37" s="204">
        <v>0</v>
      </c>
      <c r="AT37" s="204">
        <v>0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</row>
    <row r="38" spans="1:51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 s="204">
        <v>0</v>
      </c>
      <c r="AA38" s="204">
        <v>0</v>
      </c>
      <c r="AB38" s="204">
        <v>0</v>
      </c>
      <c r="AC38" s="204">
        <v>0</v>
      </c>
      <c r="AD38" s="204">
        <v>0</v>
      </c>
      <c r="AE38" s="204">
        <v>0</v>
      </c>
      <c r="AF38" s="204">
        <v>0</v>
      </c>
      <c r="AG38" s="204">
        <v>0.12</v>
      </c>
      <c r="AH38" s="204">
        <v>0</v>
      </c>
      <c r="AI38" s="204">
        <v>10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 s="204">
        <v>12.77</v>
      </c>
      <c r="AP38" s="204">
        <v>0</v>
      </c>
      <c r="AQ38" s="204">
        <v>0</v>
      </c>
      <c r="AR38" s="204">
        <v>0</v>
      </c>
      <c r="AS38" s="204">
        <v>0</v>
      </c>
      <c r="AT38" s="204">
        <v>0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</row>
    <row r="39" spans="1:51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0</v>
      </c>
      <c r="Z39" s="204">
        <v>0</v>
      </c>
      <c r="AA39" s="204">
        <v>0</v>
      </c>
      <c r="AB39" s="204">
        <v>0</v>
      </c>
      <c r="AC39" s="204">
        <v>0</v>
      </c>
      <c r="AD39" s="204">
        <v>0</v>
      </c>
      <c r="AE39" s="204">
        <v>0</v>
      </c>
      <c r="AF39" s="204">
        <v>0</v>
      </c>
      <c r="AG39" s="204">
        <v>0.12</v>
      </c>
      <c r="AH39" s="204">
        <v>0</v>
      </c>
      <c r="AI39" s="204">
        <v>10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 s="204">
        <v>12.59</v>
      </c>
      <c r="AP39" s="204">
        <v>0</v>
      </c>
      <c r="AQ39" s="204">
        <v>0</v>
      </c>
      <c r="AR39" s="204">
        <v>0</v>
      </c>
      <c r="AS39" s="204">
        <v>0</v>
      </c>
      <c r="AT39" s="204">
        <v>0</v>
      </c>
      <c r="AU39" s="204">
        <v>0</v>
      </c>
      <c r="AV39" s="204">
        <v>0</v>
      </c>
      <c r="AW39" s="204">
        <v>0</v>
      </c>
      <c r="AX39" s="204">
        <v>0</v>
      </c>
      <c r="AY39" s="204">
        <v>0</v>
      </c>
    </row>
    <row r="40" spans="1:51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0</v>
      </c>
      <c r="U40" s="204">
        <v>0</v>
      </c>
      <c r="V40" s="204">
        <v>0</v>
      </c>
      <c r="W40" s="204">
        <v>0</v>
      </c>
      <c r="X40" s="204">
        <v>0</v>
      </c>
      <c r="Y40" s="204">
        <v>0</v>
      </c>
      <c r="Z40" s="204">
        <v>0</v>
      </c>
      <c r="AA40" s="204">
        <v>0</v>
      </c>
      <c r="AB40" s="204">
        <v>0</v>
      </c>
      <c r="AC40" s="204">
        <v>0</v>
      </c>
      <c r="AD40" s="204">
        <v>0</v>
      </c>
      <c r="AE40" s="204">
        <v>0</v>
      </c>
      <c r="AF40" s="204">
        <v>0</v>
      </c>
      <c r="AG40" s="204">
        <v>0.12</v>
      </c>
      <c r="AH40" s="204">
        <v>0</v>
      </c>
      <c r="AI40" s="204">
        <v>10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 s="204">
        <v>12.59</v>
      </c>
      <c r="AP40" s="204">
        <v>0</v>
      </c>
      <c r="AQ40" s="204">
        <v>0</v>
      </c>
      <c r="AR40" s="204">
        <v>0</v>
      </c>
      <c r="AS40" s="204">
        <v>0</v>
      </c>
      <c r="AT40" s="204">
        <v>0</v>
      </c>
      <c r="AU40" s="204">
        <v>0</v>
      </c>
      <c r="AV40" s="204">
        <v>0</v>
      </c>
      <c r="AW40" s="204">
        <v>0</v>
      </c>
      <c r="AX40" s="204">
        <v>0</v>
      </c>
      <c r="AY40" s="204">
        <v>0</v>
      </c>
    </row>
    <row r="41" spans="1:51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 s="204">
        <v>0</v>
      </c>
      <c r="AA41" s="204">
        <v>0</v>
      </c>
      <c r="AB41" s="204">
        <v>0</v>
      </c>
      <c r="AC41" s="204">
        <v>0</v>
      </c>
      <c r="AD41" s="204">
        <v>0</v>
      </c>
      <c r="AE41" s="204">
        <v>0</v>
      </c>
      <c r="AF41" s="204">
        <v>0</v>
      </c>
      <c r="AG41" s="204">
        <v>0.12</v>
      </c>
      <c r="AH41" s="204">
        <v>0</v>
      </c>
      <c r="AI41" s="204">
        <v>10</v>
      </c>
      <c r="AJ41" s="204">
        <v>0</v>
      </c>
      <c r="AK41" s="204">
        <v>0.84</v>
      </c>
      <c r="AL41" s="204">
        <v>0</v>
      </c>
      <c r="AM41" s="204">
        <v>0</v>
      </c>
      <c r="AN41" s="204">
        <v>0</v>
      </c>
      <c r="AO41" s="204">
        <v>12.59</v>
      </c>
      <c r="AP41" s="204">
        <v>0</v>
      </c>
      <c r="AQ41" s="204">
        <v>0</v>
      </c>
      <c r="AR41" s="204">
        <v>0</v>
      </c>
      <c r="AS41" s="204">
        <v>0</v>
      </c>
      <c r="AT41" s="204">
        <v>0</v>
      </c>
      <c r="AU41" s="204">
        <v>0</v>
      </c>
      <c r="AV41" s="204">
        <v>0</v>
      </c>
      <c r="AW41" s="204">
        <v>0</v>
      </c>
      <c r="AX41" s="204">
        <v>0</v>
      </c>
      <c r="AY41" s="204">
        <v>0</v>
      </c>
    </row>
    <row r="42" spans="1:51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 s="204">
        <v>0</v>
      </c>
      <c r="AA42" s="204">
        <v>0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-0.03</v>
      </c>
      <c r="AH42" s="204">
        <v>0</v>
      </c>
      <c r="AI42" s="204">
        <v>10</v>
      </c>
      <c r="AJ42" s="204">
        <v>0</v>
      </c>
      <c r="AK42" s="204">
        <v>0.84</v>
      </c>
      <c r="AL42" s="204">
        <v>0</v>
      </c>
      <c r="AM42" s="204">
        <v>0</v>
      </c>
      <c r="AN42" s="204">
        <v>0</v>
      </c>
      <c r="AO42" s="204">
        <v>12.59</v>
      </c>
      <c r="AP42" s="204">
        <v>0</v>
      </c>
      <c r="AQ42" s="204">
        <v>0</v>
      </c>
      <c r="AR42" s="204">
        <v>0</v>
      </c>
      <c r="AS42" s="204">
        <v>0</v>
      </c>
      <c r="AT42" s="204">
        <v>0</v>
      </c>
      <c r="AU42" s="204">
        <v>0</v>
      </c>
      <c r="AV42" s="204">
        <v>0</v>
      </c>
      <c r="AW42" s="204">
        <v>0</v>
      </c>
      <c r="AX42" s="204">
        <v>0</v>
      </c>
      <c r="AY42" s="204">
        <v>0</v>
      </c>
    </row>
    <row r="43" spans="1:51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 s="204">
        <v>0</v>
      </c>
      <c r="AA43" s="204">
        <v>0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-0.03</v>
      </c>
      <c r="AH43" s="204">
        <v>0</v>
      </c>
      <c r="AI43" s="204">
        <v>10</v>
      </c>
      <c r="AJ43" s="204">
        <v>0</v>
      </c>
      <c r="AK43" s="204">
        <v>0</v>
      </c>
      <c r="AL43" s="204">
        <v>0</v>
      </c>
      <c r="AM43" s="204">
        <v>0</v>
      </c>
      <c r="AN43" s="204">
        <v>0</v>
      </c>
      <c r="AO43" s="204">
        <v>12.59</v>
      </c>
      <c r="AP43" s="204">
        <v>0</v>
      </c>
      <c r="AQ43" s="204">
        <v>0</v>
      </c>
      <c r="AR43" s="204">
        <v>0</v>
      </c>
      <c r="AS43" s="204">
        <v>0</v>
      </c>
      <c r="AT43" s="204">
        <v>0</v>
      </c>
      <c r="AU43" s="204">
        <v>0</v>
      </c>
      <c r="AV43" s="204">
        <v>0</v>
      </c>
      <c r="AW43" s="204">
        <v>0</v>
      </c>
      <c r="AX43" s="204">
        <v>0</v>
      </c>
      <c r="AY43" s="204">
        <v>0</v>
      </c>
    </row>
    <row r="44" spans="1:51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 s="204">
        <v>0</v>
      </c>
      <c r="AA44" s="204">
        <v>0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-0.03</v>
      </c>
      <c r="AH44" s="204">
        <v>0</v>
      </c>
      <c r="AI44" s="204">
        <v>10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 s="204">
        <v>12.59</v>
      </c>
      <c r="AP44" s="204">
        <v>0</v>
      </c>
      <c r="AQ44" s="204">
        <v>0</v>
      </c>
      <c r="AR44" s="204">
        <v>0</v>
      </c>
      <c r="AS44" s="204">
        <v>0</v>
      </c>
      <c r="AT44" s="204">
        <v>0</v>
      </c>
      <c r="AU44" s="204">
        <v>0</v>
      </c>
      <c r="AV44" s="204">
        <v>0</v>
      </c>
      <c r="AW44" s="204">
        <v>0</v>
      </c>
      <c r="AX44" s="204">
        <v>0</v>
      </c>
      <c r="AY44" s="204">
        <v>0</v>
      </c>
    </row>
    <row r="45" spans="1:51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 s="204">
        <v>0</v>
      </c>
      <c r="AA45" s="204">
        <v>0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-0.03</v>
      </c>
      <c r="AH45" s="204">
        <v>0</v>
      </c>
      <c r="AI45" s="204">
        <v>10</v>
      </c>
      <c r="AJ45" s="204">
        <v>0</v>
      </c>
      <c r="AK45" s="204">
        <v>0</v>
      </c>
      <c r="AL45" s="204">
        <v>0</v>
      </c>
      <c r="AM45" s="204">
        <v>0</v>
      </c>
      <c r="AN45" s="204">
        <v>0</v>
      </c>
      <c r="AO45" s="204">
        <v>12.59</v>
      </c>
      <c r="AP45" s="204">
        <v>0</v>
      </c>
      <c r="AQ45" s="204">
        <v>0</v>
      </c>
      <c r="AR45" s="204">
        <v>0</v>
      </c>
      <c r="AS45" s="204">
        <v>0</v>
      </c>
      <c r="AT45" s="204">
        <v>0</v>
      </c>
      <c r="AU45" s="204">
        <v>0</v>
      </c>
      <c r="AV45" s="204">
        <v>0</v>
      </c>
      <c r="AW45" s="204">
        <v>0</v>
      </c>
      <c r="AX45" s="204">
        <v>0</v>
      </c>
      <c r="AY45" s="204">
        <v>0</v>
      </c>
    </row>
    <row r="46" spans="1:51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 s="204">
        <v>0</v>
      </c>
      <c r="AA46" s="204">
        <v>0</v>
      </c>
      <c r="AB46" s="204">
        <v>0</v>
      </c>
      <c r="AC46" s="204">
        <v>0</v>
      </c>
      <c r="AD46" s="204">
        <v>0</v>
      </c>
      <c r="AE46" s="204">
        <v>0</v>
      </c>
      <c r="AF46" s="204">
        <v>0</v>
      </c>
      <c r="AG46" s="204">
        <v>-0.03</v>
      </c>
      <c r="AH46" s="204">
        <v>0</v>
      </c>
      <c r="AI46" s="204">
        <v>10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 s="204">
        <v>12.59</v>
      </c>
      <c r="AP46" s="204">
        <v>0</v>
      </c>
      <c r="AQ46" s="204">
        <v>0</v>
      </c>
      <c r="AR46" s="204">
        <v>0</v>
      </c>
      <c r="AS46" s="204">
        <v>0</v>
      </c>
      <c r="AT46" s="204">
        <v>0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</row>
    <row r="47" spans="1:51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 s="204">
        <v>0</v>
      </c>
      <c r="AA47" s="204">
        <v>0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-0.03</v>
      </c>
      <c r="AH47" s="204">
        <v>0</v>
      </c>
      <c r="AI47" s="204">
        <v>10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 s="204">
        <v>12.59</v>
      </c>
      <c r="AP47" s="204">
        <v>0</v>
      </c>
      <c r="AQ47" s="204">
        <v>0</v>
      </c>
      <c r="AR47" s="204">
        <v>0</v>
      </c>
      <c r="AS47" s="204">
        <v>0</v>
      </c>
      <c r="AT47" s="204">
        <v>0</v>
      </c>
      <c r="AU47" s="204">
        <v>0</v>
      </c>
      <c r="AV47" s="204">
        <v>0</v>
      </c>
      <c r="AW47" s="204">
        <v>0</v>
      </c>
      <c r="AX47" s="204">
        <v>0</v>
      </c>
      <c r="AY47" s="204">
        <v>0</v>
      </c>
    </row>
    <row r="48" spans="1:51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 s="204">
        <v>0</v>
      </c>
      <c r="AA48" s="204">
        <v>0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-0.03</v>
      </c>
      <c r="AH48" s="204">
        <v>0</v>
      </c>
      <c r="AI48" s="204">
        <v>10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 s="204">
        <v>12.59</v>
      </c>
      <c r="AP48" s="204">
        <v>0</v>
      </c>
      <c r="AQ48" s="204">
        <v>0</v>
      </c>
      <c r="AR48" s="204">
        <v>0</v>
      </c>
      <c r="AS48" s="204">
        <v>0</v>
      </c>
      <c r="AT48" s="204">
        <v>0</v>
      </c>
      <c r="AU48" s="204">
        <v>0</v>
      </c>
      <c r="AV48" s="204">
        <v>0</v>
      </c>
      <c r="AW48" s="204">
        <v>0</v>
      </c>
      <c r="AX48" s="204">
        <v>0</v>
      </c>
      <c r="AY48" s="204">
        <v>0</v>
      </c>
    </row>
    <row r="49" spans="1:51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 s="204">
        <v>0</v>
      </c>
      <c r="AA49" s="204">
        <v>0</v>
      </c>
      <c r="AB49" s="204">
        <v>0</v>
      </c>
      <c r="AC49" s="204">
        <v>0</v>
      </c>
      <c r="AD49" s="204">
        <v>0</v>
      </c>
      <c r="AE49" s="204">
        <v>0</v>
      </c>
      <c r="AF49" s="204">
        <v>0</v>
      </c>
      <c r="AG49" s="204">
        <v>-0.03</v>
      </c>
      <c r="AH49" s="204">
        <v>0</v>
      </c>
      <c r="AI49" s="204">
        <v>10</v>
      </c>
      <c r="AJ49" s="204">
        <v>0</v>
      </c>
      <c r="AK49" s="204">
        <v>0</v>
      </c>
      <c r="AL49" s="204">
        <v>0</v>
      </c>
      <c r="AM49" s="204">
        <v>0</v>
      </c>
      <c r="AN49" s="204">
        <v>0</v>
      </c>
      <c r="AO49" s="204">
        <v>12.59</v>
      </c>
      <c r="AP49" s="204">
        <v>0</v>
      </c>
      <c r="AQ49" s="204">
        <v>0</v>
      </c>
      <c r="AR49" s="204">
        <v>0</v>
      </c>
      <c r="AS49" s="204">
        <v>0</v>
      </c>
      <c r="AT49" s="204">
        <v>0</v>
      </c>
      <c r="AU49" s="204">
        <v>0</v>
      </c>
      <c r="AV49" s="204">
        <v>0</v>
      </c>
      <c r="AW49" s="204">
        <v>0</v>
      </c>
      <c r="AX49" s="204">
        <v>0</v>
      </c>
      <c r="AY49" s="204">
        <v>0</v>
      </c>
    </row>
    <row r="50" spans="1:51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  <c r="X50" s="204">
        <v>0</v>
      </c>
      <c r="Y50" s="204">
        <v>0</v>
      </c>
      <c r="Z50" s="204">
        <v>0</v>
      </c>
      <c r="AA50" s="204">
        <v>0</v>
      </c>
      <c r="AB50" s="204">
        <v>0</v>
      </c>
      <c r="AC50" s="204">
        <v>0</v>
      </c>
      <c r="AD50" s="204">
        <v>0</v>
      </c>
      <c r="AE50" s="204">
        <v>0</v>
      </c>
      <c r="AF50" s="204">
        <v>0</v>
      </c>
      <c r="AG50" s="204">
        <v>-0.03</v>
      </c>
      <c r="AH50" s="204">
        <v>0</v>
      </c>
      <c r="AI50" s="204">
        <v>10</v>
      </c>
      <c r="AJ50" s="204">
        <v>0</v>
      </c>
      <c r="AK50" s="204">
        <v>0</v>
      </c>
      <c r="AL50" s="204">
        <v>0</v>
      </c>
      <c r="AM50" s="204">
        <v>0</v>
      </c>
      <c r="AN50" s="204">
        <v>0</v>
      </c>
      <c r="AO50" s="204">
        <v>12.59</v>
      </c>
      <c r="AP50" s="204">
        <v>0</v>
      </c>
      <c r="AQ50" s="204">
        <v>0</v>
      </c>
      <c r="AR50" s="204">
        <v>0</v>
      </c>
      <c r="AS50" s="204">
        <v>0</v>
      </c>
      <c r="AT50" s="204">
        <v>0</v>
      </c>
      <c r="AU50" s="204">
        <v>0</v>
      </c>
      <c r="AV50" s="204">
        <v>0</v>
      </c>
      <c r="AW50" s="204">
        <v>0</v>
      </c>
      <c r="AX50" s="204">
        <v>0</v>
      </c>
      <c r="AY50" s="204">
        <v>0</v>
      </c>
    </row>
    <row r="51" spans="1:51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 s="204">
        <v>0</v>
      </c>
      <c r="AA51" s="204">
        <v>0</v>
      </c>
      <c r="AB51" s="204">
        <v>0</v>
      </c>
      <c r="AC51" s="204">
        <v>0</v>
      </c>
      <c r="AD51" s="204">
        <v>0</v>
      </c>
      <c r="AE51" s="204">
        <v>0</v>
      </c>
      <c r="AF51" s="204">
        <v>0</v>
      </c>
      <c r="AG51" s="204">
        <v>-0.03</v>
      </c>
      <c r="AH51" s="204">
        <v>0</v>
      </c>
      <c r="AI51" s="204">
        <v>10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 s="204">
        <v>12.22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204">
        <v>0</v>
      </c>
    </row>
    <row r="52" spans="1:51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 s="204">
        <v>0</v>
      </c>
      <c r="AA52" s="204">
        <v>0</v>
      </c>
      <c r="AB52" s="204">
        <v>0</v>
      </c>
      <c r="AC52" s="204">
        <v>0</v>
      </c>
      <c r="AD52" s="204">
        <v>0</v>
      </c>
      <c r="AE52" s="204">
        <v>0</v>
      </c>
      <c r="AF52" s="204">
        <v>0</v>
      </c>
      <c r="AG52" s="204">
        <v>-0.03</v>
      </c>
      <c r="AH52" s="204">
        <v>0</v>
      </c>
      <c r="AI52" s="204">
        <v>10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 s="204">
        <v>12.22</v>
      </c>
      <c r="AP52" s="204">
        <v>0</v>
      </c>
      <c r="AQ52" s="204">
        <v>0</v>
      </c>
      <c r="AR52" s="204">
        <v>0</v>
      </c>
      <c r="AS52" s="204">
        <v>0</v>
      </c>
      <c r="AT52" s="204">
        <v>0</v>
      </c>
      <c r="AU52" s="204">
        <v>0</v>
      </c>
      <c r="AV52" s="204">
        <v>0</v>
      </c>
      <c r="AW52" s="204">
        <v>0</v>
      </c>
      <c r="AX52" s="204">
        <v>0</v>
      </c>
      <c r="AY52" s="204">
        <v>0</v>
      </c>
    </row>
    <row r="53" spans="1:51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 s="204">
        <v>0</v>
      </c>
      <c r="AA53" s="204">
        <v>0</v>
      </c>
      <c r="AB53" s="204">
        <v>0</v>
      </c>
      <c r="AC53" s="204">
        <v>0</v>
      </c>
      <c r="AD53" s="204">
        <v>0</v>
      </c>
      <c r="AE53" s="204">
        <v>0</v>
      </c>
      <c r="AF53" s="204">
        <v>0</v>
      </c>
      <c r="AG53" s="204">
        <v>-0.03</v>
      </c>
      <c r="AH53" s="204">
        <v>0</v>
      </c>
      <c r="AI53" s="204">
        <v>10</v>
      </c>
      <c r="AJ53" s="204">
        <v>0</v>
      </c>
      <c r="AK53" s="204">
        <v>0</v>
      </c>
      <c r="AL53" s="204">
        <v>0.55000000000000004</v>
      </c>
      <c r="AM53" s="204">
        <v>0</v>
      </c>
      <c r="AN53" s="204">
        <v>0</v>
      </c>
      <c r="AO53" s="204">
        <v>12.22</v>
      </c>
      <c r="AP53" s="204">
        <v>0</v>
      </c>
      <c r="AQ53" s="204">
        <v>0</v>
      </c>
      <c r="AR53" s="204">
        <v>0</v>
      </c>
      <c r="AS53" s="204">
        <v>0</v>
      </c>
      <c r="AT53" s="204">
        <v>0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</row>
    <row r="54" spans="1:51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0</v>
      </c>
      <c r="U54" s="204">
        <v>0</v>
      </c>
      <c r="V54" s="204">
        <v>0</v>
      </c>
      <c r="W54" s="204">
        <v>0</v>
      </c>
      <c r="X54" s="204">
        <v>0</v>
      </c>
      <c r="Y54" s="204">
        <v>0</v>
      </c>
      <c r="Z54" s="204">
        <v>0</v>
      </c>
      <c r="AA54" s="204">
        <v>0</v>
      </c>
      <c r="AB54" s="204">
        <v>0</v>
      </c>
      <c r="AC54" s="204">
        <v>0</v>
      </c>
      <c r="AD54" s="204">
        <v>0</v>
      </c>
      <c r="AE54" s="204">
        <v>0</v>
      </c>
      <c r="AF54" s="204">
        <v>0</v>
      </c>
      <c r="AG54" s="204">
        <v>-0.03</v>
      </c>
      <c r="AH54" s="204">
        <v>0</v>
      </c>
      <c r="AI54" s="204">
        <v>10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 s="204">
        <v>12.22</v>
      </c>
      <c r="AP54" s="204">
        <v>0</v>
      </c>
      <c r="AQ54" s="204">
        <v>0</v>
      </c>
      <c r="AR54" s="204">
        <v>0</v>
      </c>
      <c r="AS54" s="204">
        <v>0</v>
      </c>
      <c r="AT54" s="204">
        <v>0</v>
      </c>
      <c r="AU54" s="204">
        <v>0</v>
      </c>
      <c r="AV54" s="204">
        <v>0</v>
      </c>
      <c r="AW54" s="204">
        <v>0</v>
      </c>
      <c r="AX54" s="204">
        <v>0</v>
      </c>
      <c r="AY54" s="204">
        <v>0</v>
      </c>
    </row>
    <row r="55" spans="1:51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 s="204">
        <v>0</v>
      </c>
      <c r="AA55" s="204">
        <v>0</v>
      </c>
      <c r="AB55" s="204">
        <v>0</v>
      </c>
      <c r="AC55" s="204">
        <v>0</v>
      </c>
      <c r="AD55" s="204">
        <v>0</v>
      </c>
      <c r="AE55" s="204">
        <v>0</v>
      </c>
      <c r="AF55" s="204">
        <v>0</v>
      </c>
      <c r="AG55" s="204">
        <v>-0.03</v>
      </c>
      <c r="AH55" s="204">
        <v>0</v>
      </c>
      <c r="AI55" s="204">
        <v>10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 s="204">
        <v>12.22</v>
      </c>
      <c r="AP55" s="204">
        <v>0</v>
      </c>
      <c r="AQ55" s="204">
        <v>0</v>
      </c>
      <c r="AR55" s="204">
        <v>0</v>
      </c>
      <c r="AS55" s="204">
        <v>0</v>
      </c>
      <c r="AT55" s="204">
        <v>0</v>
      </c>
      <c r="AU55" s="204">
        <v>0</v>
      </c>
      <c r="AV55" s="204">
        <v>0</v>
      </c>
      <c r="AW55" s="204">
        <v>0</v>
      </c>
      <c r="AX55" s="204">
        <v>0</v>
      </c>
      <c r="AY55" s="204">
        <v>0</v>
      </c>
    </row>
    <row r="56" spans="1:51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 s="204">
        <v>0</v>
      </c>
      <c r="AA56" s="204">
        <v>0</v>
      </c>
      <c r="AB56" s="204">
        <v>0</v>
      </c>
      <c r="AC56" s="204">
        <v>0</v>
      </c>
      <c r="AD56" s="204">
        <v>0</v>
      </c>
      <c r="AE56" s="204">
        <v>0</v>
      </c>
      <c r="AF56" s="204">
        <v>0</v>
      </c>
      <c r="AG56" s="204">
        <v>-0.03</v>
      </c>
      <c r="AH56" s="204">
        <v>0</v>
      </c>
      <c r="AI56" s="204">
        <v>10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 s="204">
        <v>12.22</v>
      </c>
      <c r="AP56" s="204">
        <v>0</v>
      </c>
      <c r="AQ56" s="204">
        <v>0</v>
      </c>
      <c r="AR56" s="204">
        <v>0</v>
      </c>
      <c r="AS56" s="204">
        <v>0</v>
      </c>
      <c r="AT56" s="204">
        <v>0</v>
      </c>
      <c r="AU56" s="204">
        <v>0</v>
      </c>
      <c r="AV56" s="204">
        <v>0</v>
      </c>
      <c r="AW56" s="204">
        <v>0</v>
      </c>
      <c r="AX56" s="204">
        <v>0</v>
      </c>
      <c r="AY56" s="204">
        <v>0</v>
      </c>
    </row>
    <row r="57" spans="1:51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 s="204">
        <v>0</v>
      </c>
      <c r="AA57" s="204">
        <v>0</v>
      </c>
      <c r="AB57" s="204">
        <v>0</v>
      </c>
      <c r="AC57" s="204">
        <v>0</v>
      </c>
      <c r="AD57" s="204">
        <v>0</v>
      </c>
      <c r="AE57" s="204">
        <v>0</v>
      </c>
      <c r="AF57" s="204">
        <v>0</v>
      </c>
      <c r="AG57" s="204">
        <v>-0.03</v>
      </c>
      <c r="AH57" s="204">
        <v>0</v>
      </c>
      <c r="AI57" s="204">
        <v>10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 s="204">
        <v>12.22</v>
      </c>
      <c r="AP57" s="204">
        <v>0</v>
      </c>
      <c r="AQ57" s="204">
        <v>0</v>
      </c>
      <c r="AR57" s="204">
        <v>0</v>
      </c>
      <c r="AS57" s="204">
        <v>0</v>
      </c>
      <c r="AT57" s="204">
        <v>0</v>
      </c>
      <c r="AU57" s="204">
        <v>0</v>
      </c>
      <c r="AV57" s="204">
        <v>0</v>
      </c>
      <c r="AW57" s="204">
        <v>0</v>
      </c>
      <c r="AX57" s="204">
        <v>0</v>
      </c>
      <c r="AY57" s="204">
        <v>0</v>
      </c>
    </row>
    <row r="58" spans="1:51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204">
        <v>0</v>
      </c>
      <c r="Z58" s="204">
        <v>0</v>
      </c>
      <c r="AA58" s="204">
        <v>0</v>
      </c>
      <c r="AB58" s="204">
        <v>0</v>
      </c>
      <c r="AC58" s="204">
        <v>0</v>
      </c>
      <c r="AD58" s="204">
        <v>0</v>
      </c>
      <c r="AE58" s="204">
        <v>0</v>
      </c>
      <c r="AF58" s="204">
        <v>0</v>
      </c>
      <c r="AG58" s="204">
        <v>-0.03</v>
      </c>
      <c r="AH58" s="204">
        <v>0</v>
      </c>
      <c r="AI58" s="204">
        <v>10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 s="204">
        <v>12.22</v>
      </c>
      <c r="AP58" s="204">
        <v>0</v>
      </c>
      <c r="AQ58" s="204">
        <v>0</v>
      </c>
      <c r="AR58" s="204">
        <v>0</v>
      </c>
      <c r="AS58" s="204">
        <v>0</v>
      </c>
      <c r="AT58" s="204">
        <v>0</v>
      </c>
      <c r="AU58" s="204">
        <v>0</v>
      </c>
      <c r="AV58" s="204">
        <v>0</v>
      </c>
      <c r="AW58" s="204">
        <v>0</v>
      </c>
      <c r="AX58" s="204">
        <v>0</v>
      </c>
      <c r="AY58" s="204">
        <v>0</v>
      </c>
    </row>
    <row r="59" spans="1:51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0</v>
      </c>
      <c r="Y59" s="204">
        <v>0</v>
      </c>
      <c r="Z59" s="204">
        <v>0</v>
      </c>
      <c r="AA59" s="204">
        <v>0</v>
      </c>
      <c r="AB59" s="204">
        <v>0</v>
      </c>
      <c r="AC59" s="204">
        <v>0</v>
      </c>
      <c r="AD59" s="204">
        <v>0</v>
      </c>
      <c r="AE59" s="204">
        <v>0</v>
      </c>
      <c r="AF59" s="204">
        <v>0</v>
      </c>
      <c r="AG59" s="204">
        <v>-0.03</v>
      </c>
      <c r="AH59" s="204">
        <v>0</v>
      </c>
      <c r="AI59" s="204">
        <v>10</v>
      </c>
      <c r="AJ59" s="204">
        <v>0</v>
      </c>
      <c r="AK59" s="204">
        <v>0.39</v>
      </c>
      <c r="AL59" s="204">
        <v>0</v>
      </c>
      <c r="AM59" s="204">
        <v>0</v>
      </c>
      <c r="AN59" s="204">
        <v>0</v>
      </c>
      <c r="AO59" s="204">
        <v>12.22</v>
      </c>
      <c r="AP59" s="204">
        <v>0</v>
      </c>
      <c r="AQ59" s="204">
        <v>0</v>
      </c>
      <c r="AR59" s="204">
        <v>0</v>
      </c>
      <c r="AS59" s="204">
        <v>0</v>
      </c>
      <c r="AT59" s="204">
        <v>0</v>
      </c>
      <c r="AU59" s="204">
        <v>0</v>
      </c>
      <c r="AV59" s="204">
        <v>0</v>
      </c>
      <c r="AW59" s="204">
        <v>0</v>
      </c>
      <c r="AX59" s="204">
        <v>0</v>
      </c>
      <c r="AY59" s="204">
        <v>0</v>
      </c>
    </row>
    <row r="60" spans="1:51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0</v>
      </c>
      <c r="Z60" s="204">
        <v>0</v>
      </c>
      <c r="AA60" s="204">
        <v>0</v>
      </c>
      <c r="AB60" s="204">
        <v>0</v>
      </c>
      <c r="AC60" s="204">
        <v>0</v>
      </c>
      <c r="AD60" s="204">
        <v>0</v>
      </c>
      <c r="AE60" s="204">
        <v>0</v>
      </c>
      <c r="AF60" s="204">
        <v>0</v>
      </c>
      <c r="AG60" s="204">
        <v>-0.03</v>
      </c>
      <c r="AH60" s="204">
        <v>0</v>
      </c>
      <c r="AI60" s="204">
        <v>10</v>
      </c>
      <c r="AJ60" s="204">
        <v>0</v>
      </c>
      <c r="AK60" s="204">
        <v>0.39</v>
      </c>
      <c r="AL60" s="204">
        <v>0</v>
      </c>
      <c r="AM60" s="204">
        <v>0</v>
      </c>
      <c r="AN60" s="204">
        <v>0</v>
      </c>
      <c r="AO60" s="204">
        <v>12.22</v>
      </c>
      <c r="AP60" s="204">
        <v>0</v>
      </c>
      <c r="AQ60" s="204">
        <v>0</v>
      </c>
      <c r="AR60" s="204">
        <v>0</v>
      </c>
      <c r="AS60" s="204">
        <v>0</v>
      </c>
      <c r="AT60" s="204">
        <v>0</v>
      </c>
      <c r="AU60" s="204">
        <v>0</v>
      </c>
      <c r="AV60" s="204">
        <v>0</v>
      </c>
      <c r="AW60" s="204">
        <v>0</v>
      </c>
      <c r="AX60" s="204">
        <v>0</v>
      </c>
      <c r="AY60" s="204">
        <v>0</v>
      </c>
    </row>
    <row r="61" spans="1:51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0</v>
      </c>
      <c r="Z61" s="204">
        <v>0</v>
      </c>
      <c r="AA61" s="204">
        <v>0</v>
      </c>
      <c r="AB61" s="204">
        <v>0</v>
      </c>
      <c r="AC61" s="204">
        <v>0</v>
      </c>
      <c r="AD61" s="204">
        <v>0</v>
      </c>
      <c r="AE61" s="204">
        <v>0</v>
      </c>
      <c r="AF61" s="204">
        <v>0</v>
      </c>
      <c r="AG61" s="204">
        <v>-0.03</v>
      </c>
      <c r="AH61" s="204">
        <v>0</v>
      </c>
      <c r="AI61" s="204">
        <v>10</v>
      </c>
      <c r="AJ61" s="204">
        <v>0</v>
      </c>
      <c r="AK61" s="204">
        <v>0.39</v>
      </c>
      <c r="AL61" s="204">
        <v>0</v>
      </c>
      <c r="AM61" s="204">
        <v>0</v>
      </c>
      <c r="AN61" s="204">
        <v>0</v>
      </c>
      <c r="AO61" s="204">
        <v>12.22</v>
      </c>
      <c r="AP61" s="204">
        <v>0</v>
      </c>
      <c r="AQ61" s="204">
        <v>0</v>
      </c>
      <c r="AR61" s="204">
        <v>0</v>
      </c>
      <c r="AS61" s="204">
        <v>0</v>
      </c>
      <c r="AT61" s="204">
        <v>0</v>
      </c>
      <c r="AU61" s="204">
        <v>0</v>
      </c>
      <c r="AV61" s="204">
        <v>0</v>
      </c>
      <c r="AW61" s="204">
        <v>0</v>
      </c>
      <c r="AX61" s="204">
        <v>0</v>
      </c>
      <c r="AY61" s="204">
        <v>0</v>
      </c>
    </row>
    <row r="62" spans="1:51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0</v>
      </c>
      <c r="Z62" s="204">
        <v>0</v>
      </c>
      <c r="AA62" s="204">
        <v>0</v>
      </c>
      <c r="AB62" s="204">
        <v>0</v>
      </c>
      <c r="AC62" s="204">
        <v>0</v>
      </c>
      <c r="AD62" s="204">
        <v>0</v>
      </c>
      <c r="AE62" s="204">
        <v>0</v>
      </c>
      <c r="AF62" s="204">
        <v>0</v>
      </c>
      <c r="AG62" s="204">
        <v>-0.03</v>
      </c>
      <c r="AH62" s="204">
        <v>0</v>
      </c>
      <c r="AI62" s="204">
        <v>10</v>
      </c>
      <c r="AJ62" s="204">
        <v>0</v>
      </c>
      <c r="AK62" s="204">
        <v>0.39</v>
      </c>
      <c r="AL62" s="204">
        <v>0</v>
      </c>
      <c r="AM62" s="204">
        <v>0</v>
      </c>
      <c r="AN62" s="204">
        <v>0</v>
      </c>
      <c r="AO62" s="204">
        <v>12.22</v>
      </c>
      <c r="AP62" s="204">
        <v>0</v>
      </c>
      <c r="AQ62" s="204">
        <v>0</v>
      </c>
      <c r="AR62" s="204">
        <v>0</v>
      </c>
      <c r="AS62" s="204">
        <v>0</v>
      </c>
      <c r="AT62" s="204">
        <v>0</v>
      </c>
      <c r="AU62" s="204">
        <v>0</v>
      </c>
      <c r="AV62" s="204">
        <v>0</v>
      </c>
      <c r="AW62" s="204">
        <v>0</v>
      </c>
      <c r="AX62" s="204">
        <v>0</v>
      </c>
      <c r="AY62" s="204">
        <v>0</v>
      </c>
    </row>
    <row r="63" spans="1:51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 s="204">
        <v>0</v>
      </c>
      <c r="AA63" s="204">
        <v>0</v>
      </c>
      <c r="AB63" s="204">
        <v>0</v>
      </c>
      <c r="AC63" s="204">
        <v>0</v>
      </c>
      <c r="AD63" s="204">
        <v>0</v>
      </c>
      <c r="AE63" s="204">
        <v>0</v>
      </c>
      <c r="AF63" s="204">
        <v>0</v>
      </c>
      <c r="AG63" s="204">
        <v>-0.03</v>
      </c>
      <c r="AH63" s="204">
        <v>0</v>
      </c>
      <c r="AI63" s="204">
        <v>10</v>
      </c>
      <c r="AJ63" s="204">
        <v>0</v>
      </c>
      <c r="AK63" s="204">
        <v>0.39</v>
      </c>
      <c r="AL63" s="204">
        <v>0</v>
      </c>
      <c r="AM63" s="204">
        <v>0</v>
      </c>
      <c r="AN63" s="204">
        <v>0</v>
      </c>
      <c r="AO63" s="204">
        <v>12.22</v>
      </c>
      <c r="AP63" s="204">
        <v>0</v>
      </c>
      <c r="AQ63" s="204">
        <v>0</v>
      </c>
      <c r="AR63" s="204">
        <v>0</v>
      </c>
      <c r="AS63" s="204">
        <v>0</v>
      </c>
      <c r="AT63" s="204">
        <v>0</v>
      </c>
      <c r="AU63" s="204">
        <v>0</v>
      </c>
      <c r="AV63" s="204">
        <v>0</v>
      </c>
      <c r="AW63" s="204">
        <v>0</v>
      </c>
      <c r="AX63" s="204">
        <v>0</v>
      </c>
      <c r="AY63" s="204">
        <v>0</v>
      </c>
    </row>
    <row r="64" spans="1:51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0</v>
      </c>
      <c r="Z64" s="204">
        <v>0</v>
      </c>
      <c r="AA64" s="204">
        <v>0</v>
      </c>
      <c r="AB64" s="204">
        <v>0</v>
      </c>
      <c r="AC64" s="204">
        <v>0</v>
      </c>
      <c r="AD64" s="204">
        <v>0</v>
      </c>
      <c r="AE64" s="204">
        <v>0</v>
      </c>
      <c r="AF64" s="204">
        <v>0</v>
      </c>
      <c r="AG64" s="204">
        <v>-0.03</v>
      </c>
      <c r="AH64" s="204">
        <v>0</v>
      </c>
      <c r="AI64" s="204">
        <v>10</v>
      </c>
      <c r="AJ64" s="204">
        <v>0</v>
      </c>
      <c r="AK64" s="204">
        <v>0.39</v>
      </c>
      <c r="AL64" s="204">
        <v>0</v>
      </c>
      <c r="AM64" s="204">
        <v>0</v>
      </c>
      <c r="AN64" s="204">
        <v>0</v>
      </c>
      <c r="AO64" s="204">
        <v>12.22</v>
      </c>
      <c r="AP64" s="204">
        <v>0</v>
      </c>
      <c r="AQ64" s="204">
        <v>0</v>
      </c>
      <c r="AR64" s="204">
        <v>0</v>
      </c>
      <c r="AS64" s="204">
        <v>0</v>
      </c>
      <c r="AT64" s="204">
        <v>0</v>
      </c>
      <c r="AU64" s="204">
        <v>0</v>
      </c>
      <c r="AV64" s="204">
        <v>0</v>
      </c>
      <c r="AW64" s="204">
        <v>0</v>
      </c>
      <c r="AX64" s="204">
        <v>0</v>
      </c>
      <c r="AY64" s="204">
        <v>0</v>
      </c>
    </row>
    <row r="65" spans="1:51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 s="204">
        <v>0</v>
      </c>
      <c r="AA65" s="204">
        <v>0</v>
      </c>
      <c r="AB65" s="204">
        <v>0</v>
      </c>
      <c r="AC65" s="204">
        <v>0</v>
      </c>
      <c r="AD65" s="204">
        <v>0</v>
      </c>
      <c r="AE65" s="204">
        <v>0</v>
      </c>
      <c r="AF65" s="204">
        <v>0</v>
      </c>
      <c r="AG65" s="204">
        <v>0.1</v>
      </c>
      <c r="AH65" s="204">
        <v>0</v>
      </c>
      <c r="AI65" s="204">
        <v>10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 s="204">
        <v>12.22</v>
      </c>
      <c r="AP65" s="204">
        <v>0</v>
      </c>
      <c r="AQ65" s="204">
        <v>0</v>
      </c>
      <c r="AR65" s="204">
        <v>0</v>
      </c>
      <c r="AS65" s="204">
        <v>0</v>
      </c>
      <c r="AT65" s="204">
        <v>0</v>
      </c>
      <c r="AU65" s="204">
        <v>0</v>
      </c>
      <c r="AV65" s="204">
        <v>0</v>
      </c>
      <c r="AW65" s="204">
        <v>0</v>
      </c>
      <c r="AX65" s="204">
        <v>0</v>
      </c>
      <c r="AY65" s="204">
        <v>0</v>
      </c>
    </row>
    <row r="66" spans="1:51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0</v>
      </c>
      <c r="Z66" s="204">
        <v>0</v>
      </c>
      <c r="AA66" s="204">
        <v>0</v>
      </c>
      <c r="AB66" s="204">
        <v>0</v>
      </c>
      <c r="AC66" s="204">
        <v>0</v>
      </c>
      <c r="AD66" s="204">
        <v>0</v>
      </c>
      <c r="AE66" s="204">
        <v>0</v>
      </c>
      <c r="AF66" s="204">
        <v>0</v>
      </c>
      <c r="AG66" s="204">
        <v>-0.03</v>
      </c>
      <c r="AH66" s="204">
        <v>0</v>
      </c>
      <c r="AI66" s="204">
        <v>10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 s="204">
        <v>12.22</v>
      </c>
      <c r="AP66" s="204">
        <v>0</v>
      </c>
      <c r="AQ66" s="204">
        <v>0</v>
      </c>
      <c r="AR66" s="204">
        <v>0</v>
      </c>
      <c r="AS66" s="204">
        <v>0</v>
      </c>
      <c r="AT66" s="204">
        <v>0</v>
      </c>
      <c r="AU66" s="204">
        <v>0</v>
      </c>
      <c r="AV66" s="204">
        <v>0</v>
      </c>
      <c r="AW66" s="204">
        <v>0</v>
      </c>
      <c r="AX66" s="204">
        <v>0</v>
      </c>
      <c r="AY66" s="204">
        <v>0</v>
      </c>
    </row>
    <row r="67" spans="1:51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 s="204">
        <v>0</v>
      </c>
      <c r="AA67" s="204">
        <v>0</v>
      </c>
      <c r="AB67" s="204">
        <v>0</v>
      </c>
      <c r="AC67" s="204">
        <v>0</v>
      </c>
      <c r="AD67" s="204">
        <v>0</v>
      </c>
      <c r="AE67" s="204">
        <v>0</v>
      </c>
      <c r="AF67" s="204">
        <v>0</v>
      </c>
      <c r="AG67" s="204">
        <v>-0.03</v>
      </c>
      <c r="AH67" s="204">
        <v>0</v>
      </c>
      <c r="AI67" s="204">
        <v>10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 s="204">
        <v>12.22</v>
      </c>
      <c r="AP67" s="204">
        <v>0</v>
      </c>
      <c r="AQ67" s="204">
        <v>0</v>
      </c>
      <c r="AR67" s="204">
        <v>0</v>
      </c>
      <c r="AS67" s="204">
        <v>0</v>
      </c>
      <c r="AT67" s="204">
        <v>0</v>
      </c>
      <c r="AU67" s="204">
        <v>0</v>
      </c>
      <c r="AV67" s="204">
        <v>0</v>
      </c>
      <c r="AW67" s="204">
        <v>0</v>
      </c>
      <c r="AX67" s="204">
        <v>0</v>
      </c>
      <c r="AY67" s="204">
        <v>0</v>
      </c>
    </row>
    <row r="68" spans="1:51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 s="204">
        <v>0</v>
      </c>
      <c r="AA68" s="204">
        <v>0</v>
      </c>
      <c r="AB68" s="204">
        <v>0</v>
      </c>
      <c r="AC68" s="204">
        <v>0</v>
      </c>
      <c r="AD68" s="204">
        <v>0</v>
      </c>
      <c r="AE68" s="204">
        <v>0</v>
      </c>
      <c r="AF68" s="204">
        <v>0</v>
      </c>
      <c r="AG68" s="204">
        <v>-0.03</v>
      </c>
      <c r="AH68" s="204">
        <v>0</v>
      </c>
      <c r="AI68" s="204">
        <v>10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 s="204">
        <v>12.22</v>
      </c>
      <c r="AP68" s="204">
        <v>0</v>
      </c>
      <c r="AQ68" s="204">
        <v>0</v>
      </c>
      <c r="AR68" s="204">
        <v>0</v>
      </c>
      <c r="AS68" s="204">
        <v>0</v>
      </c>
      <c r="AT68" s="204">
        <v>0</v>
      </c>
      <c r="AU68" s="204">
        <v>0</v>
      </c>
      <c r="AV68" s="204">
        <v>0</v>
      </c>
      <c r="AW68" s="204">
        <v>0</v>
      </c>
      <c r="AX68" s="204">
        <v>0</v>
      </c>
      <c r="AY68" s="204">
        <v>0</v>
      </c>
    </row>
    <row r="69" spans="1:51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 s="204">
        <v>0</v>
      </c>
      <c r="AA69" s="204">
        <v>0</v>
      </c>
      <c r="AB69" s="204">
        <v>0</v>
      </c>
      <c r="AC69" s="204">
        <v>0</v>
      </c>
      <c r="AD69" s="204">
        <v>0</v>
      </c>
      <c r="AE69" s="204">
        <v>0</v>
      </c>
      <c r="AF69" s="204">
        <v>0</v>
      </c>
      <c r="AG69" s="204">
        <v>-0.03</v>
      </c>
      <c r="AH69" s="204">
        <v>0</v>
      </c>
      <c r="AI69" s="204">
        <v>10</v>
      </c>
      <c r="AJ69" s="204">
        <v>0</v>
      </c>
      <c r="AK69" s="204">
        <v>-0.36</v>
      </c>
      <c r="AL69" s="204">
        <v>0</v>
      </c>
      <c r="AM69" s="204">
        <v>0</v>
      </c>
      <c r="AN69" s="204">
        <v>0</v>
      </c>
      <c r="AO69" s="204">
        <v>12.22</v>
      </c>
      <c r="AP69" s="204">
        <v>0</v>
      </c>
      <c r="AQ69" s="204">
        <v>0</v>
      </c>
      <c r="AR69" s="204">
        <v>0</v>
      </c>
      <c r="AS69" s="204">
        <v>0</v>
      </c>
      <c r="AT69" s="204">
        <v>0</v>
      </c>
      <c r="AU69" s="204">
        <v>0</v>
      </c>
      <c r="AV69" s="204">
        <v>0</v>
      </c>
      <c r="AW69" s="204">
        <v>0</v>
      </c>
      <c r="AX69" s="204">
        <v>0</v>
      </c>
      <c r="AY69" s="204">
        <v>0</v>
      </c>
    </row>
    <row r="70" spans="1:51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 s="204">
        <v>0</v>
      </c>
      <c r="AA70" s="204">
        <v>0</v>
      </c>
      <c r="AB70" s="204">
        <v>0</v>
      </c>
      <c r="AC70" s="204">
        <v>0</v>
      </c>
      <c r="AD70" s="204">
        <v>0</v>
      </c>
      <c r="AE70" s="204">
        <v>0</v>
      </c>
      <c r="AF70" s="204">
        <v>0</v>
      </c>
      <c r="AG70" s="204">
        <v>-0.03</v>
      </c>
      <c r="AH70" s="204">
        <v>0</v>
      </c>
      <c r="AI70" s="204">
        <v>10</v>
      </c>
      <c r="AJ70" s="204">
        <v>0</v>
      </c>
      <c r="AK70" s="204">
        <v>-0.36</v>
      </c>
      <c r="AL70" s="204">
        <v>0</v>
      </c>
      <c r="AM70" s="204">
        <v>0</v>
      </c>
      <c r="AN70" s="204">
        <v>0</v>
      </c>
      <c r="AO70" s="204">
        <v>12.22</v>
      </c>
      <c r="AP70" s="204">
        <v>0</v>
      </c>
      <c r="AQ70" s="204">
        <v>0</v>
      </c>
      <c r="AR70" s="204">
        <v>0</v>
      </c>
      <c r="AS70" s="204">
        <v>0</v>
      </c>
      <c r="AT70" s="204">
        <v>0</v>
      </c>
      <c r="AU70" s="204">
        <v>0</v>
      </c>
      <c r="AV70" s="204">
        <v>0</v>
      </c>
      <c r="AW70" s="204">
        <v>0</v>
      </c>
      <c r="AX70" s="204">
        <v>0</v>
      </c>
      <c r="AY70" s="204">
        <v>0</v>
      </c>
    </row>
    <row r="71" spans="1:51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0</v>
      </c>
      <c r="Z71" s="204">
        <v>0</v>
      </c>
      <c r="AA71" s="204">
        <v>0</v>
      </c>
      <c r="AB71" s="204">
        <v>0</v>
      </c>
      <c r="AC71" s="204">
        <v>0</v>
      </c>
      <c r="AD71" s="204">
        <v>0</v>
      </c>
      <c r="AE71" s="204">
        <v>0</v>
      </c>
      <c r="AF71" s="204">
        <v>0</v>
      </c>
      <c r="AG71" s="204">
        <v>-0.03</v>
      </c>
      <c r="AH71" s="204">
        <v>0</v>
      </c>
      <c r="AI71" s="204">
        <v>10</v>
      </c>
      <c r="AJ71" s="204">
        <v>0</v>
      </c>
      <c r="AK71" s="204">
        <v>-0.36</v>
      </c>
      <c r="AL71" s="204">
        <v>0</v>
      </c>
      <c r="AM71" s="204">
        <v>0</v>
      </c>
      <c r="AN71" s="204">
        <v>0</v>
      </c>
      <c r="AO71" s="204">
        <v>12.22</v>
      </c>
      <c r="AP71" s="204">
        <v>0</v>
      </c>
      <c r="AQ71" s="204">
        <v>0</v>
      </c>
      <c r="AR71" s="204">
        <v>0</v>
      </c>
      <c r="AS71" s="204">
        <v>0</v>
      </c>
      <c r="AT71" s="204">
        <v>0</v>
      </c>
      <c r="AU71" s="204">
        <v>0</v>
      </c>
      <c r="AV71" s="204">
        <v>0</v>
      </c>
      <c r="AW71" s="204">
        <v>0</v>
      </c>
      <c r="AX71" s="204">
        <v>0</v>
      </c>
      <c r="AY71" s="204">
        <v>0</v>
      </c>
    </row>
    <row r="72" spans="1:51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 s="204">
        <v>0</v>
      </c>
      <c r="AA72" s="204">
        <v>0</v>
      </c>
      <c r="AB72" s="204">
        <v>0</v>
      </c>
      <c r="AC72" s="204">
        <v>0</v>
      </c>
      <c r="AD72" s="204">
        <v>0</v>
      </c>
      <c r="AE72" s="204">
        <v>0</v>
      </c>
      <c r="AF72" s="204">
        <v>0</v>
      </c>
      <c r="AG72" s="204">
        <v>-0.03</v>
      </c>
      <c r="AH72" s="204">
        <v>0</v>
      </c>
      <c r="AI72" s="204">
        <v>10</v>
      </c>
      <c r="AJ72" s="204">
        <v>0</v>
      </c>
      <c r="AK72" s="204">
        <v>-0.36</v>
      </c>
      <c r="AL72" s="204">
        <v>0</v>
      </c>
      <c r="AM72" s="204">
        <v>0</v>
      </c>
      <c r="AN72" s="204">
        <v>0</v>
      </c>
      <c r="AO72" s="204">
        <v>12.22</v>
      </c>
      <c r="AP72" s="204">
        <v>0</v>
      </c>
      <c r="AQ72" s="204">
        <v>0</v>
      </c>
      <c r="AR72" s="204">
        <v>0</v>
      </c>
      <c r="AS72" s="204">
        <v>0</v>
      </c>
      <c r="AT72" s="204">
        <v>0</v>
      </c>
      <c r="AU72" s="204">
        <v>0</v>
      </c>
      <c r="AV72" s="204">
        <v>0</v>
      </c>
      <c r="AW72" s="204">
        <v>0</v>
      </c>
      <c r="AX72" s="204">
        <v>0</v>
      </c>
      <c r="AY72" s="204">
        <v>0</v>
      </c>
    </row>
    <row r="73" spans="1:51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 s="204">
        <v>0</v>
      </c>
      <c r="AA73" s="204">
        <v>0</v>
      </c>
      <c r="AB73" s="204">
        <v>0</v>
      </c>
      <c r="AC73" s="204">
        <v>0</v>
      </c>
      <c r="AD73" s="204">
        <v>0</v>
      </c>
      <c r="AE73" s="204">
        <v>0</v>
      </c>
      <c r="AF73" s="204">
        <v>0</v>
      </c>
      <c r="AG73" s="204">
        <v>-0.03</v>
      </c>
      <c r="AH73" s="204">
        <v>0</v>
      </c>
      <c r="AI73" s="204">
        <v>10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 s="204">
        <v>12.22</v>
      </c>
      <c r="AP73" s="204">
        <v>0</v>
      </c>
      <c r="AQ73" s="204">
        <v>0</v>
      </c>
      <c r="AR73" s="204">
        <v>0</v>
      </c>
      <c r="AS73" s="204">
        <v>0</v>
      </c>
      <c r="AT73" s="204">
        <v>0</v>
      </c>
      <c r="AU73" s="204">
        <v>0</v>
      </c>
      <c r="AV73" s="204">
        <v>0</v>
      </c>
      <c r="AW73" s="204">
        <v>0</v>
      </c>
      <c r="AX73" s="204">
        <v>0</v>
      </c>
      <c r="AY73" s="204">
        <v>0</v>
      </c>
    </row>
    <row r="74" spans="1:51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0</v>
      </c>
      <c r="Z74" s="204">
        <v>0</v>
      </c>
      <c r="AA74" s="204">
        <v>0</v>
      </c>
      <c r="AB74" s="204">
        <v>0</v>
      </c>
      <c r="AC74" s="204">
        <v>0</v>
      </c>
      <c r="AD74" s="204">
        <v>0</v>
      </c>
      <c r="AE74" s="204">
        <v>0</v>
      </c>
      <c r="AF74" s="204">
        <v>0</v>
      </c>
      <c r="AG74" s="204">
        <v>-0.03</v>
      </c>
      <c r="AH74" s="204">
        <v>0</v>
      </c>
      <c r="AI74" s="204">
        <v>10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 s="204">
        <v>12.22</v>
      </c>
      <c r="AP74" s="204">
        <v>0</v>
      </c>
      <c r="AQ74" s="204">
        <v>0</v>
      </c>
      <c r="AR74" s="204">
        <v>0</v>
      </c>
      <c r="AS74" s="204">
        <v>0</v>
      </c>
      <c r="AT74" s="204">
        <v>0</v>
      </c>
      <c r="AU74" s="204">
        <v>0</v>
      </c>
      <c r="AV74" s="204">
        <v>0</v>
      </c>
      <c r="AW74" s="204">
        <v>0</v>
      </c>
      <c r="AX74" s="204">
        <v>0</v>
      </c>
      <c r="AY74" s="204">
        <v>0</v>
      </c>
    </row>
    <row r="75" spans="1:51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0</v>
      </c>
      <c r="Z75" s="204">
        <v>0</v>
      </c>
      <c r="AA75" s="204">
        <v>0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-0.03</v>
      </c>
      <c r="AH75" s="204">
        <v>0</v>
      </c>
      <c r="AI75" s="204">
        <v>10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 s="204">
        <v>12.4</v>
      </c>
      <c r="AP75" s="204">
        <v>0</v>
      </c>
      <c r="AQ75" s="204">
        <v>0</v>
      </c>
      <c r="AR75" s="204">
        <v>0</v>
      </c>
      <c r="AS75" s="204">
        <v>0</v>
      </c>
      <c r="AT75" s="204">
        <v>0</v>
      </c>
      <c r="AU75" s="204">
        <v>0</v>
      </c>
      <c r="AV75" s="204">
        <v>0</v>
      </c>
      <c r="AW75" s="204">
        <v>0</v>
      </c>
      <c r="AX75" s="204">
        <v>0</v>
      </c>
      <c r="AY75" s="204">
        <v>0</v>
      </c>
    </row>
    <row r="76" spans="1:51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 s="204">
        <v>0</v>
      </c>
      <c r="AA76" s="204">
        <v>0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-0.03</v>
      </c>
      <c r="AH76" s="204">
        <v>0</v>
      </c>
      <c r="AI76" s="204">
        <v>10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 s="204">
        <v>12.4</v>
      </c>
      <c r="AP76" s="204">
        <v>0</v>
      </c>
      <c r="AQ76" s="204">
        <v>0</v>
      </c>
      <c r="AR76" s="204">
        <v>0</v>
      </c>
      <c r="AS76" s="204">
        <v>0</v>
      </c>
      <c r="AT76" s="204">
        <v>0</v>
      </c>
      <c r="AU76" s="204">
        <v>0</v>
      </c>
      <c r="AV76" s="204">
        <v>0</v>
      </c>
      <c r="AW76" s="204">
        <v>0</v>
      </c>
      <c r="AX76" s="204">
        <v>0</v>
      </c>
      <c r="AY76" s="204">
        <v>0</v>
      </c>
    </row>
    <row r="77" spans="1:51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0</v>
      </c>
      <c r="Z77" s="204">
        <v>0</v>
      </c>
      <c r="AA77" s="204">
        <v>0</v>
      </c>
      <c r="AB77" s="204">
        <v>0</v>
      </c>
      <c r="AC77" s="204">
        <v>0</v>
      </c>
      <c r="AD77" s="204">
        <v>0</v>
      </c>
      <c r="AE77" s="204">
        <v>0</v>
      </c>
      <c r="AF77" s="204">
        <v>0</v>
      </c>
      <c r="AG77" s="204">
        <v>-0.03</v>
      </c>
      <c r="AH77" s="204">
        <v>0</v>
      </c>
      <c r="AI77" s="204">
        <v>10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 s="204">
        <v>12.4</v>
      </c>
      <c r="AP77" s="204">
        <v>0</v>
      </c>
      <c r="AQ77" s="204">
        <v>0</v>
      </c>
      <c r="AR77" s="204">
        <v>0</v>
      </c>
      <c r="AS77" s="204">
        <v>0</v>
      </c>
      <c r="AT77" s="204">
        <v>0</v>
      </c>
      <c r="AU77" s="204">
        <v>0</v>
      </c>
      <c r="AV77" s="204">
        <v>0</v>
      </c>
      <c r="AW77" s="204">
        <v>0</v>
      </c>
      <c r="AX77" s="204">
        <v>0</v>
      </c>
      <c r="AY77" s="204">
        <v>0</v>
      </c>
    </row>
    <row r="78" spans="1:51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0</v>
      </c>
      <c r="Z78" s="204">
        <v>0</v>
      </c>
      <c r="AA78" s="204">
        <v>0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-0.03</v>
      </c>
      <c r="AH78" s="204">
        <v>0</v>
      </c>
      <c r="AI78" s="204">
        <v>10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 s="204">
        <v>12.4</v>
      </c>
      <c r="AP78" s="204">
        <v>0</v>
      </c>
      <c r="AQ78" s="204">
        <v>0</v>
      </c>
      <c r="AR78" s="204">
        <v>0</v>
      </c>
      <c r="AS78" s="204">
        <v>0</v>
      </c>
      <c r="AT78" s="204">
        <v>0</v>
      </c>
      <c r="AU78" s="204">
        <v>0</v>
      </c>
      <c r="AV78" s="204">
        <v>0</v>
      </c>
      <c r="AW78" s="204">
        <v>0</v>
      </c>
      <c r="AX78" s="204">
        <v>0</v>
      </c>
      <c r="AY78" s="204">
        <v>0</v>
      </c>
    </row>
    <row r="79" spans="1:51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  <c r="W79" s="204">
        <v>0</v>
      </c>
      <c r="X79" s="204">
        <v>0</v>
      </c>
      <c r="Y79" s="204">
        <v>0</v>
      </c>
      <c r="Z79" s="204">
        <v>0</v>
      </c>
      <c r="AA79" s="204">
        <v>0</v>
      </c>
      <c r="AB79" s="204">
        <v>0</v>
      </c>
      <c r="AC79" s="204">
        <v>0</v>
      </c>
      <c r="AD79" s="204">
        <v>0</v>
      </c>
      <c r="AE79" s="204">
        <v>0</v>
      </c>
      <c r="AF79" s="204">
        <v>0</v>
      </c>
      <c r="AG79" s="204">
        <v>-0.03</v>
      </c>
      <c r="AH79" s="204">
        <v>0</v>
      </c>
      <c r="AI79" s="204">
        <v>10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 s="204">
        <v>12.4</v>
      </c>
      <c r="AP79" s="204">
        <v>0</v>
      </c>
      <c r="AQ79" s="204">
        <v>0</v>
      </c>
      <c r="AR79" s="204">
        <v>0</v>
      </c>
      <c r="AS79" s="204">
        <v>0</v>
      </c>
      <c r="AT79" s="204">
        <v>0</v>
      </c>
      <c r="AU79" s="204">
        <v>0</v>
      </c>
      <c r="AV79" s="204">
        <v>0</v>
      </c>
      <c r="AW79" s="204">
        <v>0</v>
      </c>
      <c r="AX79" s="204">
        <v>0</v>
      </c>
      <c r="AY79" s="204">
        <v>0</v>
      </c>
    </row>
    <row r="80" spans="1:51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 s="204">
        <v>0</v>
      </c>
      <c r="AA80" s="204">
        <v>0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-0.03</v>
      </c>
      <c r="AH80" s="204">
        <v>0</v>
      </c>
      <c r="AI80" s="204">
        <v>10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 s="204">
        <v>12.4</v>
      </c>
      <c r="AP80" s="204">
        <v>0</v>
      </c>
      <c r="AQ80" s="204">
        <v>0</v>
      </c>
      <c r="AR80" s="204">
        <v>0</v>
      </c>
      <c r="AS80" s="204">
        <v>0</v>
      </c>
      <c r="AT80" s="204">
        <v>0</v>
      </c>
      <c r="AU80" s="204">
        <v>0</v>
      </c>
      <c r="AV80" s="204">
        <v>0</v>
      </c>
      <c r="AW80" s="204">
        <v>0</v>
      </c>
      <c r="AX80" s="204">
        <v>0</v>
      </c>
      <c r="AY80" s="204">
        <v>0</v>
      </c>
    </row>
    <row r="81" spans="1:51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  <c r="T81" s="204">
        <v>0</v>
      </c>
      <c r="U81" s="204">
        <v>0</v>
      </c>
      <c r="V81" s="204">
        <v>0</v>
      </c>
      <c r="W81" s="204">
        <v>0</v>
      </c>
      <c r="X81" s="204">
        <v>0</v>
      </c>
      <c r="Y81" s="204">
        <v>0</v>
      </c>
      <c r="Z81" s="204">
        <v>0</v>
      </c>
      <c r="AA81" s="204">
        <v>0</v>
      </c>
      <c r="AB81" s="204">
        <v>0</v>
      </c>
      <c r="AC81" s="204">
        <v>0</v>
      </c>
      <c r="AD81" s="204">
        <v>0</v>
      </c>
      <c r="AE81" s="204">
        <v>0</v>
      </c>
      <c r="AF81" s="204">
        <v>0</v>
      </c>
      <c r="AG81" s="204">
        <v>-0.03</v>
      </c>
      <c r="AH81" s="204">
        <v>0</v>
      </c>
      <c r="AI81" s="204">
        <v>10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 s="204">
        <v>12.4</v>
      </c>
      <c r="AP81" s="204">
        <v>0</v>
      </c>
      <c r="AQ81" s="204">
        <v>0</v>
      </c>
      <c r="AR81" s="204">
        <v>0</v>
      </c>
      <c r="AS81" s="204">
        <v>0</v>
      </c>
      <c r="AT81" s="204">
        <v>0</v>
      </c>
      <c r="AU81" s="204">
        <v>0</v>
      </c>
      <c r="AV81" s="204">
        <v>0</v>
      </c>
      <c r="AW81" s="204">
        <v>0</v>
      </c>
      <c r="AX81" s="204">
        <v>0</v>
      </c>
      <c r="AY81" s="204">
        <v>0</v>
      </c>
    </row>
    <row r="82" spans="1:51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0</v>
      </c>
      <c r="Z82" s="204">
        <v>0</v>
      </c>
      <c r="AA82" s="204">
        <v>0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-0.03</v>
      </c>
      <c r="AH82" s="204">
        <v>0</v>
      </c>
      <c r="AI82" s="204">
        <v>10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 s="204">
        <v>12.4</v>
      </c>
      <c r="AP82" s="204">
        <v>0</v>
      </c>
      <c r="AQ82" s="204">
        <v>0</v>
      </c>
      <c r="AR82" s="204">
        <v>0</v>
      </c>
      <c r="AS82" s="204">
        <v>0</v>
      </c>
      <c r="AT82" s="204">
        <v>0</v>
      </c>
      <c r="AU82" s="204">
        <v>0</v>
      </c>
      <c r="AV82" s="204">
        <v>0</v>
      </c>
      <c r="AW82" s="204">
        <v>0</v>
      </c>
      <c r="AX82" s="204">
        <v>0</v>
      </c>
      <c r="AY82" s="204">
        <v>0</v>
      </c>
    </row>
    <row r="83" spans="1:51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 s="204">
        <v>0</v>
      </c>
      <c r="AA83" s="204">
        <v>0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-0.03</v>
      </c>
      <c r="AH83" s="204">
        <v>0</v>
      </c>
      <c r="AI83" s="204">
        <v>10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 s="204">
        <v>12.4</v>
      </c>
      <c r="AP83" s="204">
        <v>0</v>
      </c>
      <c r="AQ83" s="204">
        <v>0</v>
      </c>
      <c r="AR83" s="204">
        <v>0</v>
      </c>
      <c r="AS83" s="204">
        <v>0</v>
      </c>
      <c r="AT83" s="204">
        <v>0</v>
      </c>
      <c r="AU83" s="204">
        <v>0</v>
      </c>
      <c r="AV83" s="204">
        <v>0</v>
      </c>
      <c r="AW83" s="204">
        <v>0</v>
      </c>
      <c r="AX83" s="204">
        <v>0</v>
      </c>
      <c r="AY83" s="204">
        <v>0</v>
      </c>
    </row>
    <row r="84" spans="1:51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 s="204">
        <v>0</v>
      </c>
      <c r="AA84" s="204">
        <v>0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-0.03</v>
      </c>
      <c r="AH84" s="204">
        <v>0</v>
      </c>
      <c r="AI84" s="204">
        <v>10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 s="204">
        <v>12.4</v>
      </c>
      <c r="AP84" s="204">
        <v>0</v>
      </c>
      <c r="AQ84" s="204">
        <v>0</v>
      </c>
      <c r="AR84" s="204">
        <v>0</v>
      </c>
      <c r="AS84" s="204">
        <v>0</v>
      </c>
      <c r="AT84" s="204">
        <v>0</v>
      </c>
      <c r="AU84" s="204">
        <v>0</v>
      </c>
      <c r="AV84" s="204">
        <v>0</v>
      </c>
      <c r="AW84" s="204">
        <v>0</v>
      </c>
      <c r="AX84" s="204">
        <v>0</v>
      </c>
      <c r="AY84" s="204">
        <v>0</v>
      </c>
    </row>
    <row r="85" spans="1:51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 s="204">
        <v>0</v>
      </c>
      <c r="AA85" s="204">
        <v>0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-0.03</v>
      </c>
      <c r="AH85" s="204">
        <v>0</v>
      </c>
      <c r="AI85" s="204">
        <v>10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 s="204">
        <v>12.4</v>
      </c>
      <c r="AP85" s="204">
        <v>0</v>
      </c>
      <c r="AQ85" s="204">
        <v>0</v>
      </c>
      <c r="AR85" s="204">
        <v>0</v>
      </c>
      <c r="AS85" s="204">
        <v>0</v>
      </c>
      <c r="AT85" s="204">
        <v>0</v>
      </c>
      <c r="AU85" s="204">
        <v>0</v>
      </c>
      <c r="AV85" s="204">
        <v>0</v>
      </c>
      <c r="AW85" s="204">
        <v>0</v>
      </c>
      <c r="AX85" s="204">
        <v>0</v>
      </c>
      <c r="AY85" s="204">
        <v>0</v>
      </c>
    </row>
    <row r="86" spans="1:51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0</v>
      </c>
      <c r="Z86" s="204">
        <v>0</v>
      </c>
      <c r="AA86" s="204">
        <v>0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-0.03</v>
      </c>
      <c r="AH86" s="204">
        <v>0</v>
      </c>
      <c r="AI86" s="204">
        <v>10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 s="204">
        <v>12.4</v>
      </c>
      <c r="AP86" s="204">
        <v>0</v>
      </c>
      <c r="AQ86" s="204">
        <v>0</v>
      </c>
      <c r="AR86" s="204">
        <v>0</v>
      </c>
      <c r="AS86" s="204">
        <v>0</v>
      </c>
      <c r="AT86" s="204">
        <v>0</v>
      </c>
      <c r="AU86" s="204">
        <v>0</v>
      </c>
      <c r="AV86" s="204">
        <v>0</v>
      </c>
      <c r="AW86" s="204">
        <v>0</v>
      </c>
      <c r="AX86" s="204">
        <v>0</v>
      </c>
      <c r="AY86" s="204">
        <v>0</v>
      </c>
    </row>
    <row r="87" spans="1:51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 s="204">
        <v>0</v>
      </c>
      <c r="AA87" s="204">
        <v>0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-0.03</v>
      </c>
      <c r="AH87" s="204">
        <v>0</v>
      </c>
      <c r="AI87" s="204">
        <v>10</v>
      </c>
      <c r="AJ87" s="204">
        <v>0</v>
      </c>
      <c r="AK87" s="204">
        <v>0.84</v>
      </c>
      <c r="AL87" s="204">
        <v>0</v>
      </c>
      <c r="AM87" s="204">
        <v>0</v>
      </c>
      <c r="AN87" s="204">
        <v>0</v>
      </c>
      <c r="AO87" s="204">
        <v>12.4</v>
      </c>
      <c r="AP87" s="204">
        <v>0</v>
      </c>
      <c r="AQ87" s="204">
        <v>0</v>
      </c>
      <c r="AR87" s="204">
        <v>0</v>
      </c>
      <c r="AS87" s="204">
        <v>0</v>
      </c>
      <c r="AT87" s="204">
        <v>0</v>
      </c>
      <c r="AU87" s="204">
        <v>0</v>
      </c>
      <c r="AV87" s="204">
        <v>0</v>
      </c>
      <c r="AW87" s="204">
        <v>0</v>
      </c>
      <c r="AX87" s="204">
        <v>0</v>
      </c>
      <c r="AY87" s="204">
        <v>0</v>
      </c>
    </row>
    <row r="88" spans="1:51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0</v>
      </c>
      <c r="U88" s="204">
        <v>0</v>
      </c>
      <c r="V88" s="204">
        <v>0</v>
      </c>
      <c r="W88" s="204">
        <v>0</v>
      </c>
      <c r="X88" s="204">
        <v>0</v>
      </c>
      <c r="Y88" s="204">
        <v>0</v>
      </c>
      <c r="Z88" s="204">
        <v>0</v>
      </c>
      <c r="AA88" s="204">
        <v>0</v>
      </c>
      <c r="AB88" s="204">
        <v>0</v>
      </c>
      <c r="AC88" s="204">
        <v>0</v>
      </c>
      <c r="AD88" s="204">
        <v>0</v>
      </c>
      <c r="AE88" s="204">
        <v>0</v>
      </c>
      <c r="AF88" s="204">
        <v>0</v>
      </c>
      <c r="AG88" s="204">
        <v>-0.03</v>
      </c>
      <c r="AH88" s="204">
        <v>0</v>
      </c>
      <c r="AI88" s="204">
        <v>10</v>
      </c>
      <c r="AJ88" s="204">
        <v>0</v>
      </c>
      <c r="AK88" s="204">
        <v>0.84</v>
      </c>
      <c r="AL88" s="204">
        <v>0</v>
      </c>
      <c r="AM88" s="204">
        <v>0</v>
      </c>
      <c r="AN88" s="204">
        <v>0</v>
      </c>
      <c r="AO88" s="204">
        <v>12.4</v>
      </c>
      <c r="AP88" s="204">
        <v>0</v>
      </c>
      <c r="AQ88" s="204">
        <v>0</v>
      </c>
      <c r="AR88" s="204">
        <v>0</v>
      </c>
      <c r="AS88" s="204">
        <v>0</v>
      </c>
      <c r="AT88" s="204">
        <v>0</v>
      </c>
      <c r="AU88" s="204">
        <v>0</v>
      </c>
      <c r="AV88" s="204">
        <v>0</v>
      </c>
      <c r="AW88" s="204">
        <v>0</v>
      </c>
      <c r="AX88" s="204">
        <v>0</v>
      </c>
      <c r="AY88" s="204">
        <v>0</v>
      </c>
    </row>
    <row r="89" spans="1:51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  <c r="T89" s="204">
        <v>0</v>
      </c>
      <c r="U89" s="204">
        <v>0</v>
      </c>
      <c r="V89" s="204">
        <v>0</v>
      </c>
      <c r="W89" s="204">
        <v>0</v>
      </c>
      <c r="X89" s="204">
        <v>0</v>
      </c>
      <c r="Y89" s="204">
        <v>0</v>
      </c>
      <c r="Z89" s="204">
        <v>0</v>
      </c>
      <c r="AA89" s="204">
        <v>0</v>
      </c>
      <c r="AB89" s="204">
        <v>0</v>
      </c>
      <c r="AC89" s="204">
        <v>0</v>
      </c>
      <c r="AD89" s="204">
        <v>0</v>
      </c>
      <c r="AE89" s="204">
        <v>0</v>
      </c>
      <c r="AF89" s="204">
        <v>0</v>
      </c>
      <c r="AG89" s="204">
        <v>-0.03</v>
      </c>
      <c r="AH89" s="204">
        <v>0</v>
      </c>
      <c r="AI89" s="204">
        <v>10</v>
      </c>
      <c r="AJ89" s="204">
        <v>0</v>
      </c>
      <c r="AK89" s="204">
        <v>0.84</v>
      </c>
      <c r="AL89" s="204">
        <v>0</v>
      </c>
      <c r="AM89" s="204">
        <v>0</v>
      </c>
      <c r="AN89" s="204">
        <v>0</v>
      </c>
      <c r="AO89" s="204">
        <v>12.4</v>
      </c>
      <c r="AP89" s="204">
        <v>0</v>
      </c>
      <c r="AQ89" s="204">
        <v>0</v>
      </c>
      <c r="AR89" s="204">
        <v>0</v>
      </c>
      <c r="AS89" s="204">
        <v>0</v>
      </c>
      <c r="AT89" s="204">
        <v>0</v>
      </c>
      <c r="AU89" s="204">
        <v>0</v>
      </c>
      <c r="AV89" s="204">
        <v>0</v>
      </c>
      <c r="AW89" s="204">
        <v>0</v>
      </c>
      <c r="AX89" s="204">
        <v>0</v>
      </c>
      <c r="AY89" s="204">
        <v>0</v>
      </c>
    </row>
    <row r="90" spans="1:51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0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  <c r="Q90" s="204">
        <v>0</v>
      </c>
      <c r="R90" s="204">
        <v>0</v>
      </c>
      <c r="S90" s="204">
        <v>0</v>
      </c>
      <c r="T90" s="204">
        <v>0</v>
      </c>
      <c r="U90" s="204">
        <v>0</v>
      </c>
      <c r="V90" s="204">
        <v>0</v>
      </c>
      <c r="W90" s="204">
        <v>0</v>
      </c>
      <c r="X90" s="204">
        <v>0</v>
      </c>
      <c r="Y90" s="204">
        <v>0</v>
      </c>
      <c r="Z90" s="204">
        <v>0</v>
      </c>
      <c r="AA90" s="204">
        <v>0</v>
      </c>
      <c r="AB90" s="204">
        <v>0</v>
      </c>
      <c r="AC90" s="204">
        <v>0</v>
      </c>
      <c r="AD90" s="204">
        <v>0</v>
      </c>
      <c r="AE90" s="204">
        <v>0</v>
      </c>
      <c r="AF90" s="204">
        <v>0</v>
      </c>
      <c r="AG90" s="204">
        <v>-0.03</v>
      </c>
      <c r="AH90" s="204">
        <v>0</v>
      </c>
      <c r="AI90" s="204">
        <v>10</v>
      </c>
      <c r="AJ90" s="204">
        <v>0</v>
      </c>
      <c r="AK90" s="204">
        <v>0.84</v>
      </c>
      <c r="AL90" s="204">
        <v>0</v>
      </c>
      <c r="AM90" s="204">
        <v>0</v>
      </c>
      <c r="AN90" s="204">
        <v>0</v>
      </c>
      <c r="AO90" s="204">
        <v>12.4</v>
      </c>
      <c r="AP90" s="204">
        <v>0</v>
      </c>
      <c r="AQ90" s="204">
        <v>0</v>
      </c>
      <c r="AR90" s="204">
        <v>0</v>
      </c>
      <c r="AS90" s="204">
        <v>0</v>
      </c>
      <c r="AT90" s="204">
        <v>0</v>
      </c>
      <c r="AU90" s="204">
        <v>0</v>
      </c>
      <c r="AV90" s="204">
        <v>0</v>
      </c>
      <c r="AW90" s="204">
        <v>0</v>
      </c>
      <c r="AX90" s="204">
        <v>0</v>
      </c>
      <c r="AY90" s="204">
        <v>0</v>
      </c>
    </row>
    <row r="91" spans="1:51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0</v>
      </c>
      <c r="L91" s="204">
        <v>0</v>
      </c>
      <c r="M91" s="204">
        <v>0</v>
      </c>
      <c r="N91" s="204">
        <v>0</v>
      </c>
      <c r="O91" s="204">
        <v>0</v>
      </c>
      <c r="P91" s="204">
        <v>0</v>
      </c>
      <c r="Q91" s="204">
        <v>0</v>
      </c>
      <c r="R91" s="204">
        <v>0</v>
      </c>
      <c r="S91" s="204">
        <v>0</v>
      </c>
      <c r="T91" s="204">
        <v>0</v>
      </c>
      <c r="U91" s="204">
        <v>0</v>
      </c>
      <c r="V91" s="204">
        <v>0</v>
      </c>
      <c r="W91" s="204">
        <v>0</v>
      </c>
      <c r="X91" s="204">
        <v>0</v>
      </c>
      <c r="Y91" s="204">
        <v>0</v>
      </c>
      <c r="Z91" s="204">
        <v>0</v>
      </c>
      <c r="AA91" s="204">
        <v>0</v>
      </c>
      <c r="AB91" s="204">
        <v>0</v>
      </c>
      <c r="AC91" s="204">
        <v>0</v>
      </c>
      <c r="AD91" s="204">
        <v>0</v>
      </c>
      <c r="AE91" s="204">
        <v>0</v>
      </c>
      <c r="AF91" s="204">
        <v>0</v>
      </c>
      <c r="AG91" s="204">
        <v>-0.03</v>
      </c>
      <c r="AH91" s="204">
        <v>0</v>
      </c>
      <c r="AI91" s="204">
        <v>10</v>
      </c>
      <c r="AJ91" s="204">
        <v>0</v>
      </c>
      <c r="AK91" s="204">
        <v>0.84</v>
      </c>
      <c r="AL91" s="204">
        <v>0</v>
      </c>
      <c r="AM91" s="204">
        <v>0</v>
      </c>
      <c r="AN91" s="204">
        <v>0</v>
      </c>
      <c r="AO91" s="204">
        <v>12.4</v>
      </c>
      <c r="AP91" s="204">
        <v>0</v>
      </c>
      <c r="AQ91" s="204">
        <v>0</v>
      </c>
      <c r="AR91" s="204">
        <v>0</v>
      </c>
      <c r="AS91" s="204">
        <v>0</v>
      </c>
      <c r="AT91" s="204">
        <v>0</v>
      </c>
      <c r="AU91" s="204">
        <v>0</v>
      </c>
      <c r="AV91" s="204">
        <v>0</v>
      </c>
      <c r="AW91" s="204">
        <v>0</v>
      </c>
      <c r="AX91" s="204">
        <v>0</v>
      </c>
      <c r="AY91" s="204">
        <v>0</v>
      </c>
    </row>
    <row r="92" spans="1:51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0</v>
      </c>
      <c r="L92" s="204">
        <v>0</v>
      </c>
      <c r="M92" s="204">
        <v>0</v>
      </c>
      <c r="N92" s="204">
        <v>0</v>
      </c>
      <c r="O92" s="204">
        <v>0</v>
      </c>
      <c r="P92" s="204">
        <v>0</v>
      </c>
      <c r="Q92" s="204">
        <v>0</v>
      </c>
      <c r="R92" s="204">
        <v>0</v>
      </c>
      <c r="S92" s="204">
        <v>0</v>
      </c>
      <c r="T92" s="204">
        <v>0</v>
      </c>
      <c r="U92" s="204">
        <v>0</v>
      </c>
      <c r="V92" s="204">
        <v>0</v>
      </c>
      <c r="W92" s="204">
        <v>0</v>
      </c>
      <c r="X92" s="204">
        <v>0</v>
      </c>
      <c r="Y92" s="204">
        <v>0</v>
      </c>
      <c r="Z92" s="204">
        <v>0</v>
      </c>
      <c r="AA92" s="204">
        <v>0</v>
      </c>
      <c r="AB92" s="204">
        <v>0</v>
      </c>
      <c r="AC92" s="204">
        <v>0</v>
      </c>
      <c r="AD92" s="204">
        <v>0</v>
      </c>
      <c r="AE92" s="204">
        <v>0</v>
      </c>
      <c r="AF92" s="204">
        <v>0</v>
      </c>
      <c r="AG92" s="204">
        <v>-0.03</v>
      </c>
      <c r="AH92" s="204">
        <v>0</v>
      </c>
      <c r="AI92" s="204">
        <v>10</v>
      </c>
      <c r="AJ92" s="204">
        <v>0</v>
      </c>
      <c r="AK92" s="204">
        <v>0.84</v>
      </c>
      <c r="AL92" s="204">
        <v>0</v>
      </c>
      <c r="AM92" s="204">
        <v>0</v>
      </c>
      <c r="AN92" s="204">
        <v>0</v>
      </c>
      <c r="AO92" s="204">
        <v>12.4</v>
      </c>
      <c r="AP92" s="204">
        <v>0</v>
      </c>
      <c r="AQ92" s="204">
        <v>0</v>
      </c>
      <c r="AR92" s="204">
        <v>0</v>
      </c>
      <c r="AS92" s="204">
        <v>0</v>
      </c>
      <c r="AT92" s="204">
        <v>0</v>
      </c>
      <c r="AU92" s="204">
        <v>0</v>
      </c>
      <c r="AV92" s="204">
        <v>0</v>
      </c>
      <c r="AW92" s="204">
        <v>0</v>
      </c>
      <c r="AX92" s="204">
        <v>0</v>
      </c>
      <c r="AY92" s="204">
        <v>0</v>
      </c>
    </row>
    <row r="93" spans="1:51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0</v>
      </c>
      <c r="L93" s="204">
        <v>0</v>
      </c>
      <c r="M93" s="204">
        <v>0</v>
      </c>
      <c r="N93" s="204">
        <v>0</v>
      </c>
      <c r="O93" s="204">
        <v>0</v>
      </c>
      <c r="P93" s="204">
        <v>0</v>
      </c>
      <c r="Q93" s="204">
        <v>0</v>
      </c>
      <c r="R93" s="204">
        <v>0</v>
      </c>
      <c r="S93" s="204">
        <v>0</v>
      </c>
      <c r="T93" s="204">
        <v>0</v>
      </c>
      <c r="U93" s="204">
        <v>0</v>
      </c>
      <c r="V93" s="204">
        <v>0</v>
      </c>
      <c r="W93" s="204">
        <v>0</v>
      </c>
      <c r="X93" s="204">
        <v>0</v>
      </c>
      <c r="Y93" s="204">
        <v>0</v>
      </c>
      <c r="Z93" s="204">
        <v>0</v>
      </c>
      <c r="AA93" s="204">
        <v>0</v>
      </c>
      <c r="AB93" s="204">
        <v>0</v>
      </c>
      <c r="AC93" s="204">
        <v>0</v>
      </c>
      <c r="AD93" s="204">
        <v>0</v>
      </c>
      <c r="AE93" s="204">
        <v>0</v>
      </c>
      <c r="AF93" s="204">
        <v>0</v>
      </c>
      <c r="AG93" s="204">
        <v>-0.03</v>
      </c>
      <c r="AH93" s="204">
        <v>0</v>
      </c>
      <c r="AI93" s="204">
        <v>10</v>
      </c>
      <c r="AJ93" s="204">
        <v>0</v>
      </c>
      <c r="AK93" s="204">
        <v>0.84</v>
      </c>
      <c r="AL93" s="204">
        <v>0</v>
      </c>
      <c r="AM93" s="204">
        <v>0</v>
      </c>
      <c r="AN93" s="204">
        <v>0</v>
      </c>
      <c r="AO93" s="204">
        <v>12.4</v>
      </c>
      <c r="AP93" s="204">
        <v>0</v>
      </c>
      <c r="AQ93" s="204">
        <v>0</v>
      </c>
      <c r="AR93" s="204">
        <v>0</v>
      </c>
      <c r="AS93" s="204">
        <v>0</v>
      </c>
      <c r="AT93" s="204">
        <v>0</v>
      </c>
      <c r="AU93" s="204">
        <v>0</v>
      </c>
      <c r="AV93" s="204">
        <v>0</v>
      </c>
      <c r="AW93" s="204">
        <v>0</v>
      </c>
      <c r="AX93" s="204">
        <v>0</v>
      </c>
      <c r="AY93" s="204">
        <v>0</v>
      </c>
    </row>
    <row r="94" spans="1:51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0</v>
      </c>
      <c r="L94" s="204">
        <v>0</v>
      </c>
      <c r="M94" s="204">
        <v>0</v>
      </c>
      <c r="N94" s="204">
        <v>0</v>
      </c>
      <c r="O94" s="204">
        <v>0</v>
      </c>
      <c r="P94" s="204">
        <v>0</v>
      </c>
      <c r="Q94" s="204">
        <v>0</v>
      </c>
      <c r="R94" s="204">
        <v>0</v>
      </c>
      <c r="S94" s="204">
        <v>0</v>
      </c>
      <c r="T94" s="204">
        <v>0</v>
      </c>
      <c r="U94" s="204">
        <v>0</v>
      </c>
      <c r="V94" s="204">
        <v>0</v>
      </c>
      <c r="W94" s="204">
        <v>0</v>
      </c>
      <c r="X94" s="204">
        <v>0</v>
      </c>
      <c r="Y94" s="204">
        <v>0</v>
      </c>
      <c r="Z94" s="204">
        <v>0</v>
      </c>
      <c r="AA94" s="204">
        <v>0</v>
      </c>
      <c r="AB94" s="204">
        <v>0</v>
      </c>
      <c r="AC94" s="204">
        <v>0</v>
      </c>
      <c r="AD94" s="204">
        <v>0</v>
      </c>
      <c r="AE94" s="204">
        <v>0</v>
      </c>
      <c r="AF94" s="204">
        <v>0</v>
      </c>
      <c r="AG94" s="204">
        <v>-0.03</v>
      </c>
      <c r="AH94" s="204">
        <v>0</v>
      </c>
      <c r="AI94" s="204">
        <v>10</v>
      </c>
      <c r="AJ94" s="204">
        <v>0</v>
      </c>
      <c r="AK94" s="204">
        <v>0.84</v>
      </c>
      <c r="AL94" s="204">
        <v>0</v>
      </c>
      <c r="AM94" s="204">
        <v>0</v>
      </c>
      <c r="AN94" s="204">
        <v>0</v>
      </c>
      <c r="AO94" s="204">
        <v>12.4</v>
      </c>
      <c r="AP94" s="204">
        <v>0</v>
      </c>
      <c r="AQ94" s="204">
        <v>0</v>
      </c>
      <c r="AR94" s="204">
        <v>0</v>
      </c>
      <c r="AS94" s="204">
        <v>0</v>
      </c>
      <c r="AT94" s="204">
        <v>0</v>
      </c>
      <c r="AU94" s="204">
        <v>0</v>
      </c>
      <c r="AV94" s="204">
        <v>0</v>
      </c>
      <c r="AW94" s="204">
        <v>0</v>
      </c>
      <c r="AX94" s="204">
        <v>0</v>
      </c>
      <c r="AY94" s="204">
        <v>0</v>
      </c>
    </row>
    <row r="95" spans="1:51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0</v>
      </c>
      <c r="L95" s="204">
        <v>0</v>
      </c>
      <c r="M95" s="204">
        <v>0</v>
      </c>
      <c r="N95" s="204">
        <v>0</v>
      </c>
      <c r="O95" s="204">
        <v>0</v>
      </c>
      <c r="P95" s="204">
        <v>0</v>
      </c>
      <c r="Q95" s="204">
        <v>0</v>
      </c>
      <c r="R95" s="204">
        <v>0</v>
      </c>
      <c r="S95" s="204">
        <v>0</v>
      </c>
      <c r="T95" s="204">
        <v>0</v>
      </c>
      <c r="U95" s="204">
        <v>0</v>
      </c>
      <c r="V95" s="204">
        <v>0</v>
      </c>
      <c r="W95" s="204">
        <v>0</v>
      </c>
      <c r="X95" s="204">
        <v>0</v>
      </c>
      <c r="Y95" s="204">
        <v>0</v>
      </c>
      <c r="Z95" s="204">
        <v>0</v>
      </c>
      <c r="AA95" s="204">
        <v>0</v>
      </c>
      <c r="AB95" s="204">
        <v>0</v>
      </c>
      <c r="AC95" s="204">
        <v>0</v>
      </c>
      <c r="AD95" s="204">
        <v>0</v>
      </c>
      <c r="AE95" s="204">
        <v>0</v>
      </c>
      <c r="AF95" s="204">
        <v>0</v>
      </c>
      <c r="AG95" s="204">
        <v>-0.03</v>
      </c>
      <c r="AH95" s="204">
        <v>0</v>
      </c>
      <c r="AI95" s="204">
        <v>10</v>
      </c>
      <c r="AJ95" s="204">
        <v>0</v>
      </c>
      <c r="AK95" s="204">
        <v>0.84</v>
      </c>
      <c r="AL95" s="204">
        <v>0</v>
      </c>
      <c r="AM95" s="204">
        <v>0</v>
      </c>
      <c r="AN95" s="204">
        <v>0</v>
      </c>
      <c r="AO95" s="204">
        <v>12.4</v>
      </c>
      <c r="AP95" s="204">
        <v>0</v>
      </c>
      <c r="AQ95" s="204">
        <v>0</v>
      </c>
      <c r="AR95" s="204">
        <v>0</v>
      </c>
      <c r="AS95" s="204">
        <v>0</v>
      </c>
      <c r="AT95" s="204">
        <v>0</v>
      </c>
      <c r="AU95" s="204">
        <v>0</v>
      </c>
      <c r="AV95" s="204">
        <v>0</v>
      </c>
      <c r="AW95" s="204">
        <v>0</v>
      </c>
      <c r="AX95" s="204">
        <v>0</v>
      </c>
      <c r="AY95" s="204">
        <v>0</v>
      </c>
    </row>
    <row r="96" spans="1:51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0</v>
      </c>
      <c r="L96" s="204">
        <v>0</v>
      </c>
      <c r="M96" s="204">
        <v>0</v>
      </c>
      <c r="N96" s="204">
        <v>0</v>
      </c>
      <c r="O96" s="204">
        <v>0</v>
      </c>
      <c r="P96" s="204">
        <v>0</v>
      </c>
      <c r="Q96" s="204">
        <v>0</v>
      </c>
      <c r="R96" s="204">
        <v>0</v>
      </c>
      <c r="S96" s="204">
        <v>0</v>
      </c>
      <c r="T96" s="204">
        <v>0</v>
      </c>
      <c r="U96" s="204">
        <v>0</v>
      </c>
      <c r="V96" s="204">
        <v>0</v>
      </c>
      <c r="W96" s="204">
        <v>0</v>
      </c>
      <c r="X96" s="204">
        <v>0</v>
      </c>
      <c r="Y96" s="204">
        <v>0</v>
      </c>
      <c r="Z96" s="204">
        <v>0</v>
      </c>
      <c r="AA96" s="204">
        <v>0</v>
      </c>
      <c r="AB96" s="204">
        <v>0</v>
      </c>
      <c r="AC96" s="204">
        <v>0</v>
      </c>
      <c r="AD96" s="204">
        <v>0</v>
      </c>
      <c r="AE96" s="204">
        <v>0</v>
      </c>
      <c r="AF96" s="204">
        <v>0</v>
      </c>
      <c r="AG96" s="204">
        <v>-0.03</v>
      </c>
      <c r="AH96" s="204">
        <v>0</v>
      </c>
      <c r="AI96" s="204">
        <v>10</v>
      </c>
      <c r="AJ96" s="204">
        <v>0</v>
      </c>
      <c r="AK96" s="204">
        <v>0.84</v>
      </c>
      <c r="AL96" s="204">
        <v>0</v>
      </c>
      <c r="AM96" s="204">
        <v>0</v>
      </c>
      <c r="AN96" s="204">
        <v>0</v>
      </c>
      <c r="AO96" s="204">
        <v>12.4</v>
      </c>
      <c r="AP96" s="204">
        <v>0</v>
      </c>
      <c r="AQ96" s="204">
        <v>0</v>
      </c>
      <c r="AR96" s="204">
        <v>0</v>
      </c>
      <c r="AS96" s="204">
        <v>0</v>
      </c>
      <c r="AT96" s="204">
        <v>0</v>
      </c>
      <c r="AU96" s="204">
        <v>0</v>
      </c>
      <c r="AV96" s="204">
        <v>0</v>
      </c>
      <c r="AW96" s="204">
        <v>0</v>
      </c>
      <c r="AX96" s="204">
        <v>0</v>
      </c>
      <c r="AY96" s="204">
        <v>0</v>
      </c>
    </row>
    <row r="97" spans="1:51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0</v>
      </c>
      <c r="L97" s="204">
        <v>0</v>
      </c>
      <c r="M97" s="204">
        <v>0</v>
      </c>
      <c r="N97" s="204">
        <v>0</v>
      </c>
      <c r="O97" s="204">
        <v>0</v>
      </c>
      <c r="P97" s="204">
        <v>0</v>
      </c>
      <c r="Q97" s="204">
        <v>0</v>
      </c>
      <c r="R97" s="204">
        <v>0</v>
      </c>
      <c r="S97" s="204">
        <v>0</v>
      </c>
      <c r="T97" s="204">
        <v>0</v>
      </c>
      <c r="U97" s="204">
        <v>0</v>
      </c>
      <c r="V97" s="204">
        <v>0</v>
      </c>
      <c r="W97" s="204">
        <v>0</v>
      </c>
      <c r="X97" s="204">
        <v>0</v>
      </c>
      <c r="Y97" s="204">
        <v>0</v>
      </c>
      <c r="Z97" s="204">
        <v>0</v>
      </c>
      <c r="AA97" s="204">
        <v>0</v>
      </c>
      <c r="AB97" s="204">
        <v>0</v>
      </c>
      <c r="AC97" s="204">
        <v>0</v>
      </c>
      <c r="AD97" s="204">
        <v>0</v>
      </c>
      <c r="AE97" s="204">
        <v>0</v>
      </c>
      <c r="AF97" s="204">
        <v>0</v>
      </c>
      <c r="AG97" s="204">
        <v>-0.03</v>
      </c>
      <c r="AH97" s="204">
        <v>0</v>
      </c>
      <c r="AI97" s="204">
        <v>10</v>
      </c>
      <c r="AJ97" s="204">
        <v>0</v>
      </c>
      <c r="AK97" s="204">
        <v>0.84</v>
      </c>
      <c r="AL97" s="204">
        <v>0</v>
      </c>
      <c r="AM97" s="204">
        <v>0</v>
      </c>
      <c r="AN97" s="204">
        <v>0</v>
      </c>
      <c r="AO97" s="204">
        <v>12.4</v>
      </c>
      <c r="AP97" s="204">
        <v>0</v>
      </c>
      <c r="AQ97" s="204">
        <v>0</v>
      </c>
      <c r="AR97" s="204">
        <v>0</v>
      </c>
      <c r="AS97" s="204">
        <v>0</v>
      </c>
      <c r="AT97" s="204">
        <v>0</v>
      </c>
      <c r="AU97" s="204">
        <v>0</v>
      </c>
      <c r="AV97" s="204">
        <v>0</v>
      </c>
      <c r="AW97" s="204">
        <v>0</v>
      </c>
      <c r="AX97" s="204">
        <v>0</v>
      </c>
      <c r="AY97" s="204">
        <v>0</v>
      </c>
    </row>
    <row r="98" spans="1:51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0</v>
      </c>
      <c r="L98" s="204">
        <v>0</v>
      </c>
      <c r="M98" s="204">
        <v>0</v>
      </c>
      <c r="N98" s="204">
        <v>0</v>
      </c>
      <c r="O98" s="204">
        <v>0</v>
      </c>
      <c r="P98" s="204">
        <v>0</v>
      </c>
      <c r="Q98" s="204">
        <v>0</v>
      </c>
      <c r="R98" s="204">
        <v>0</v>
      </c>
      <c r="S98" s="204">
        <v>0</v>
      </c>
      <c r="T98" s="204">
        <v>0</v>
      </c>
      <c r="U98" s="204">
        <v>0</v>
      </c>
      <c r="V98" s="204">
        <v>0</v>
      </c>
      <c r="W98" s="204">
        <v>0</v>
      </c>
      <c r="X98" s="204">
        <v>0</v>
      </c>
      <c r="Y98" s="204">
        <v>0</v>
      </c>
      <c r="Z98" s="204">
        <v>0</v>
      </c>
      <c r="AA98" s="204">
        <v>0</v>
      </c>
      <c r="AB98" s="204">
        <v>0</v>
      </c>
      <c r="AC98" s="204">
        <v>0</v>
      </c>
      <c r="AD98" s="204">
        <v>0</v>
      </c>
      <c r="AE98" s="204">
        <v>0</v>
      </c>
      <c r="AF98" s="204">
        <v>0</v>
      </c>
      <c r="AG98" s="204">
        <v>3.17</v>
      </c>
      <c r="AH98" s="204">
        <v>0</v>
      </c>
      <c r="AI98" s="204">
        <v>10</v>
      </c>
      <c r="AJ98" s="204">
        <v>0</v>
      </c>
      <c r="AK98" s="204">
        <v>0.84</v>
      </c>
      <c r="AL98" s="204">
        <v>0</v>
      </c>
      <c r="AM98" s="204">
        <v>0</v>
      </c>
      <c r="AN98" s="204">
        <v>0</v>
      </c>
      <c r="AO98" s="204">
        <v>12.4</v>
      </c>
      <c r="AP98" s="204">
        <v>0</v>
      </c>
      <c r="AQ98" s="204">
        <v>0</v>
      </c>
      <c r="AR98" s="204">
        <v>0</v>
      </c>
      <c r="AS98" s="204">
        <v>0</v>
      </c>
      <c r="AT98" s="204">
        <v>0</v>
      </c>
      <c r="AU98" s="204">
        <v>0</v>
      </c>
      <c r="AV98" s="204">
        <v>0</v>
      </c>
      <c r="AW98" s="204">
        <v>0</v>
      </c>
      <c r="AX98" s="204">
        <v>0</v>
      </c>
      <c r="AY98" s="204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2.8400000000000066E-3</v>
      </c>
      <c r="AH99">
        <f t="shared" si="0"/>
        <v>0</v>
      </c>
      <c r="AI99">
        <f t="shared" si="0"/>
        <v>0.24</v>
      </c>
      <c r="AJ99">
        <f t="shared" si="0"/>
        <v>0</v>
      </c>
      <c r="AK99">
        <f t="shared" si="0"/>
        <v>7.3650000000000009E-3</v>
      </c>
      <c r="AL99">
        <f t="shared" si="0"/>
        <v>1.3750000000000001E-4</v>
      </c>
      <c r="AM99">
        <f t="shared" si="0"/>
        <v>0</v>
      </c>
      <c r="AN99">
        <f t="shared" si="0"/>
        <v>0</v>
      </c>
      <c r="AO99">
        <f t="shared" si="0"/>
        <v>0.30042000000000041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4"/>
    </row>
    <row r="3" spans="1:51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0</v>
      </c>
      <c r="L3" s="204">
        <v>0</v>
      </c>
      <c r="M3" s="204">
        <v>0</v>
      </c>
      <c r="N3" s="204">
        <v>0</v>
      </c>
      <c r="O3" s="204">
        <v>0</v>
      </c>
      <c r="P3" s="204">
        <v>0</v>
      </c>
      <c r="Q3" s="204">
        <v>0</v>
      </c>
      <c r="R3" s="204">
        <v>0</v>
      </c>
      <c r="S3" s="204">
        <v>0</v>
      </c>
      <c r="T3" s="204">
        <v>0</v>
      </c>
      <c r="U3" s="204">
        <v>0</v>
      </c>
      <c r="V3" s="204">
        <v>0</v>
      </c>
      <c r="W3" s="204">
        <v>0</v>
      </c>
      <c r="X3" s="204">
        <v>0</v>
      </c>
      <c r="Y3" s="204">
        <v>0</v>
      </c>
      <c r="Z3" s="204">
        <v>0</v>
      </c>
      <c r="AA3" s="204">
        <v>0</v>
      </c>
      <c r="AB3" s="204">
        <v>0</v>
      </c>
      <c r="AC3" s="204">
        <v>2.2999999999999998</v>
      </c>
      <c r="AD3" s="204">
        <v>0</v>
      </c>
      <c r="AE3" s="204">
        <v>0</v>
      </c>
      <c r="AF3" s="204">
        <v>0</v>
      </c>
      <c r="AG3" s="204">
        <v>-0.13</v>
      </c>
      <c r="AH3" s="204">
        <v>0</v>
      </c>
      <c r="AI3" s="204">
        <v>49.55</v>
      </c>
      <c r="AJ3" s="204">
        <v>0</v>
      </c>
      <c r="AK3" s="204">
        <v>3.71</v>
      </c>
      <c r="AL3" s="204">
        <v>0</v>
      </c>
      <c r="AM3" s="204">
        <v>0</v>
      </c>
      <c r="AN3" s="204">
        <v>0</v>
      </c>
      <c r="AO3" s="204">
        <v>51.07</v>
      </c>
      <c r="AP3" s="204">
        <v>0</v>
      </c>
      <c r="AQ3" s="204">
        <v>0</v>
      </c>
      <c r="AR3" s="204">
        <v>0</v>
      </c>
      <c r="AS3" s="204">
        <v>0</v>
      </c>
      <c r="AT3" s="204">
        <v>0</v>
      </c>
      <c r="AU3" s="204">
        <v>0</v>
      </c>
      <c r="AV3" s="204">
        <v>0</v>
      </c>
      <c r="AW3" s="204">
        <v>0</v>
      </c>
      <c r="AX3" s="204">
        <v>0</v>
      </c>
      <c r="AY3" s="204">
        <v>0</v>
      </c>
    </row>
    <row r="4" spans="1:51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0</v>
      </c>
      <c r="L4" s="204">
        <v>0</v>
      </c>
      <c r="M4" s="204">
        <v>0</v>
      </c>
      <c r="N4" s="204">
        <v>0</v>
      </c>
      <c r="O4" s="204">
        <v>0</v>
      </c>
      <c r="P4" s="204">
        <v>0</v>
      </c>
      <c r="Q4" s="204">
        <v>0</v>
      </c>
      <c r="R4" s="204">
        <v>0</v>
      </c>
      <c r="S4" s="204">
        <v>0</v>
      </c>
      <c r="T4" s="204">
        <v>0</v>
      </c>
      <c r="U4" s="204">
        <v>0</v>
      </c>
      <c r="V4" s="204">
        <v>0</v>
      </c>
      <c r="W4" s="204">
        <v>0</v>
      </c>
      <c r="X4" s="204">
        <v>0</v>
      </c>
      <c r="Y4" s="204">
        <v>0</v>
      </c>
      <c r="Z4" s="204">
        <v>0</v>
      </c>
      <c r="AA4" s="204">
        <v>0</v>
      </c>
      <c r="AB4" s="204">
        <v>0</v>
      </c>
      <c r="AC4" s="204">
        <v>2.2999999999999998</v>
      </c>
      <c r="AD4" s="204">
        <v>0</v>
      </c>
      <c r="AE4" s="204">
        <v>0</v>
      </c>
      <c r="AF4" s="204">
        <v>0</v>
      </c>
      <c r="AG4" s="204">
        <v>-0.13</v>
      </c>
      <c r="AH4" s="204">
        <v>0</v>
      </c>
      <c r="AI4" s="204">
        <v>49.55</v>
      </c>
      <c r="AJ4" s="204">
        <v>0</v>
      </c>
      <c r="AK4" s="204">
        <v>3.71</v>
      </c>
      <c r="AL4" s="204">
        <v>0</v>
      </c>
      <c r="AM4" s="204">
        <v>0</v>
      </c>
      <c r="AN4" s="204">
        <v>0</v>
      </c>
      <c r="AO4" s="204">
        <v>51.07</v>
      </c>
      <c r="AP4" s="204">
        <v>0</v>
      </c>
      <c r="AQ4" s="204">
        <v>0</v>
      </c>
      <c r="AR4" s="204">
        <v>0</v>
      </c>
      <c r="AS4" s="204">
        <v>0</v>
      </c>
      <c r="AT4" s="204">
        <v>0</v>
      </c>
      <c r="AU4" s="204">
        <v>0</v>
      </c>
      <c r="AV4" s="204">
        <v>0</v>
      </c>
      <c r="AW4" s="204">
        <v>0</v>
      </c>
      <c r="AX4" s="204">
        <v>0</v>
      </c>
      <c r="AY4" s="204">
        <v>0</v>
      </c>
    </row>
    <row r="5" spans="1:51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0</v>
      </c>
      <c r="L5" s="204">
        <v>0</v>
      </c>
      <c r="M5" s="204">
        <v>0</v>
      </c>
      <c r="N5" s="204">
        <v>0</v>
      </c>
      <c r="O5" s="204">
        <v>0</v>
      </c>
      <c r="P5" s="204">
        <v>0</v>
      </c>
      <c r="Q5" s="204">
        <v>0</v>
      </c>
      <c r="R5" s="204">
        <v>0</v>
      </c>
      <c r="S5" s="204">
        <v>0</v>
      </c>
      <c r="T5" s="204">
        <v>0</v>
      </c>
      <c r="U5" s="204">
        <v>0</v>
      </c>
      <c r="V5" s="204">
        <v>0</v>
      </c>
      <c r="W5" s="204">
        <v>0</v>
      </c>
      <c r="X5" s="204">
        <v>0</v>
      </c>
      <c r="Y5" s="204">
        <v>0</v>
      </c>
      <c r="Z5" s="204">
        <v>0</v>
      </c>
      <c r="AA5" s="204">
        <v>0</v>
      </c>
      <c r="AB5" s="204">
        <v>0</v>
      </c>
      <c r="AC5" s="204">
        <v>2.2999999999999998</v>
      </c>
      <c r="AD5" s="204">
        <v>0</v>
      </c>
      <c r="AE5" s="204">
        <v>0</v>
      </c>
      <c r="AF5" s="204">
        <v>0</v>
      </c>
      <c r="AG5" s="204">
        <v>-0.13</v>
      </c>
      <c r="AH5" s="204">
        <v>0</v>
      </c>
      <c r="AI5" s="204">
        <v>49.55</v>
      </c>
      <c r="AJ5" s="204">
        <v>0</v>
      </c>
      <c r="AK5" s="204">
        <v>3.71</v>
      </c>
      <c r="AL5" s="204">
        <v>0</v>
      </c>
      <c r="AM5" s="204">
        <v>0</v>
      </c>
      <c r="AN5" s="204">
        <v>0</v>
      </c>
      <c r="AO5" s="204">
        <v>51.07</v>
      </c>
      <c r="AP5" s="204">
        <v>0</v>
      </c>
      <c r="AQ5" s="204">
        <v>0</v>
      </c>
      <c r="AR5" s="204">
        <v>0</v>
      </c>
      <c r="AS5" s="204">
        <v>0</v>
      </c>
      <c r="AT5" s="204">
        <v>0</v>
      </c>
      <c r="AU5" s="204">
        <v>0</v>
      </c>
      <c r="AV5" s="204">
        <v>0</v>
      </c>
      <c r="AW5" s="204">
        <v>0</v>
      </c>
      <c r="AX5" s="204">
        <v>0</v>
      </c>
      <c r="AY5" s="204">
        <v>0</v>
      </c>
    </row>
    <row r="6" spans="1:51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0</v>
      </c>
      <c r="L6" s="204">
        <v>0</v>
      </c>
      <c r="M6" s="204">
        <v>0</v>
      </c>
      <c r="N6" s="204">
        <v>0</v>
      </c>
      <c r="O6" s="204">
        <v>0</v>
      </c>
      <c r="P6" s="204">
        <v>0</v>
      </c>
      <c r="Q6" s="204">
        <v>0</v>
      </c>
      <c r="R6" s="204">
        <v>0</v>
      </c>
      <c r="S6" s="204">
        <v>0</v>
      </c>
      <c r="T6" s="204">
        <v>0</v>
      </c>
      <c r="U6" s="204">
        <v>0</v>
      </c>
      <c r="V6" s="204">
        <v>0</v>
      </c>
      <c r="W6" s="204">
        <v>0</v>
      </c>
      <c r="X6" s="204">
        <v>0</v>
      </c>
      <c r="Y6" s="204">
        <v>0</v>
      </c>
      <c r="Z6" s="204">
        <v>0</v>
      </c>
      <c r="AA6" s="204">
        <v>0</v>
      </c>
      <c r="AB6" s="204">
        <v>0</v>
      </c>
      <c r="AC6" s="204">
        <v>2.2999999999999998</v>
      </c>
      <c r="AD6" s="204">
        <v>0</v>
      </c>
      <c r="AE6" s="204">
        <v>0</v>
      </c>
      <c r="AF6" s="204">
        <v>0</v>
      </c>
      <c r="AG6" s="204">
        <v>1.52</v>
      </c>
      <c r="AH6" s="204">
        <v>0</v>
      </c>
      <c r="AI6" s="204">
        <v>49.55</v>
      </c>
      <c r="AJ6" s="204">
        <v>0</v>
      </c>
      <c r="AK6" s="204">
        <v>3.71</v>
      </c>
      <c r="AL6" s="204">
        <v>0</v>
      </c>
      <c r="AM6" s="204">
        <v>0</v>
      </c>
      <c r="AN6" s="204">
        <v>0</v>
      </c>
      <c r="AO6" s="204">
        <v>51.07</v>
      </c>
      <c r="AP6" s="204">
        <v>0</v>
      </c>
      <c r="AQ6" s="204">
        <v>0</v>
      </c>
      <c r="AR6" s="204">
        <v>0</v>
      </c>
      <c r="AS6" s="204">
        <v>0</v>
      </c>
      <c r="AT6" s="204">
        <v>0</v>
      </c>
      <c r="AU6" s="204">
        <v>0</v>
      </c>
      <c r="AV6" s="204">
        <v>0</v>
      </c>
      <c r="AW6" s="204">
        <v>0</v>
      </c>
      <c r="AX6" s="204">
        <v>0</v>
      </c>
      <c r="AY6" s="204">
        <v>0</v>
      </c>
    </row>
    <row r="7" spans="1:51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0</v>
      </c>
      <c r="L7" s="204">
        <v>0</v>
      </c>
      <c r="M7" s="204">
        <v>0</v>
      </c>
      <c r="N7" s="204">
        <v>0</v>
      </c>
      <c r="O7" s="204">
        <v>0</v>
      </c>
      <c r="P7" s="204">
        <v>0</v>
      </c>
      <c r="Q7" s="204">
        <v>0</v>
      </c>
      <c r="R7" s="204">
        <v>0</v>
      </c>
      <c r="S7" s="204">
        <v>0</v>
      </c>
      <c r="T7" s="204">
        <v>0</v>
      </c>
      <c r="U7" s="204">
        <v>0</v>
      </c>
      <c r="V7" s="204">
        <v>0</v>
      </c>
      <c r="W7" s="204">
        <v>0</v>
      </c>
      <c r="X7" s="204">
        <v>0</v>
      </c>
      <c r="Y7" s="204">
        <v>0</v>
      </c>
      <c r="Z7" s="204">
        <v>0</v>
      </c>
      <c r="AA7" s="204">
        <v>0</v>
      </c>
      <c r="AB7" s="204">
        <v>0</v>
      </c>
      <c r="AC7" s="204">
        <v>2.2999999999999998</v>
      </c>
      <c r="AD7" s="204">
        <v>0</v>
      </c>
      <c r="AE7" s="204">
        <v>0</v>
      </c>
      <c r="AF7" s="204">
        <v>0</v>
      </c>
      <c r="AG7" s="204">
        <v>1.52</v>
      </c>
      <c r="AH7" s="204">
        <v>0</v>
      </c>
      <c r="AI7" s="204">
        <v>49.55</v>
      </c>
      <c r="AJ7" s="204">
        <v>0</v>
      </c>
      <c r="AK7" s="204">
        <v>3.71</v>
      </c>
      <c r="AL7" s="204">
        <v>0</v>
      </c>
      <c r="AM7" s="204">
        <v>0</v>
      </c>
      <c r="AN7" s="204">
        <v>0</v>
      </c>
      <c r="AO7" s="204">
        <v>51.07</v>
      </c>
      <c r="AP7" s="204">
        <v>0</v>
      </c>
      <c r="AQ7" s="204">
        <v>0</v>
      </c>
      <c r="AR7" s="204">
        <v>0</v>
      </c>
      <c r="AS7" s="204">
        <v>0</v>
      </c>
      <c r="AT7" s="204">
        <v>0</v>
      </c>
      <c r="AU7" s="204">
        <v>0</v>
      </c>
      <c r="AV7" s="204">
        <v>0</v>
      </c>
      <c r="AW7" s="204">
        <v>0</v>
      </c>
      <c r="AX7" s="204">
        <v>0</v>
      </c>
      <c r="AY7" s="204">
        <v>0</v>
      </c>
    </row>
    <row r="8" spans="1:51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  <c r="Q8" s="204">
        <v>0</v>
      </c>
      <c r="R8" s="204">
        <v>0</v>
      </c>
      <c r="S8" s="204">
        <v>0</v>
      </c>
      <c r="T8" s="204">
        <v>0</v>
      </c>
      <c r="U8" s="204">
        <v>0</v>
      </c>
      <c r="V8" s="204">
        <v>0</v>
      </c>
      <c r="W8" s="204">
        <v>0</v>
      </c>
      <c r="X8" s="204">
        <v>0</v>
      </c>
      <c r="Y8" s="204">
        <v>0</v>
      </c>
      <c r="Z8" s="204">
        <v>0</v>
      </c>
      <c r="AA8" s="204">
        <v>0</v>
      </c>
      <c r="AB8" s="204">
        <v>0</v>
      </c>
      <c r="AC8" s="204">
        <v>2.2999999999999998</v>
      </c>
      <c r="AD8" s="204">
        <v>0</v>
      </c>
      <c r="AE8" s="204">
        <v>0</v>
      </c>
      <c r="AF8" s="204">
        <v>0</v>
      </c>
      <c r="AG8" s="204">
        <v>1.52</v>
      </c>
      <c r="AH8" s="204">
        <v>0</v>
      </c>
      <c r="AI8" s="204">
        <v>49.55</v>
      </c>
      <c r="AJ8" s="204">
        <v>0</v>
      </c>
      <c r="AK8" s="204">
        <v>3.71</v>
      </c>
      <c r="AL8" s="204">
        <v>0</v>
      </c>
      <c r="AM8" s="204">
        <v>0</v>
      </c>
      <c r="AN8" s="204">
        <v>0</v>
      </c>
      <c r="AO8" s="204">
        <v>51.07</v>
      </c>
      <c r="AP8" s="204">
        <v>0</v>
      </c>
      <c r="AQ8" s="204">
        <v>0</v>
      </c>
      <c r="AR8" s="204">
        <v>0</v>
      </c>
      <c r="AS8" s="204">
        <v>0</v>
      </c>
      <c r="AT8" s="204">
        <v>0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</row>
    <row r="9" spans="1:51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  <c r="Q9" s="204">
        <v>0</v>
      </c>
      <c r="R9" s="204">
        <v>0</v>
      </c>
      <c r="S9" s="204">
        <v>0</v>
      </c>
      <c r="T9" s="204">
        <v>0</v>
      </c>
      <c r="U9" s="204">
        <v>0</v>
      </c>
      <c r="V9" s="204">
        <v>0</v>
      </c>
      <c r="W9" s="204">
        <v>0</v>
      </c>
      <c r="X9" s="204">
        <v>0</v>
      </c>
      <c r="Y9" s="204">
        <v>0</v>
      </c>
      <c r="Z9" s="204">
        <v>0</v>
      </c>
      <c r="AA9" s="204">
        <v>0</v>
      </c>
      <c r="AB9" s="204">
        <v>0</v>
      </c>
      <c r="AC9" s="204">
        <v>2.2999999999999998</v>
      </c>
      <c r="AD9" s="204">
        <v>0</v>
      </c>
      <c r="AE9" s="204">
        <v>0</v>
      </c>
      <c r="AF9" s="204">
        <v>0</v>
      </c>
      <c r="AG9" s="204">
        <v>1.52</v>
      </c>
      <c r="AH9" s="204">
        <v>0</v>
      </c>
      <c r="AI9" s="204">
        <v>49.55</v>
      </c>
      <c r="AJ9" s="204">
        <v>0</v>
      </c>
      <c r="AK9" s="204">
        <v>3.71</v>
      </c>
      <c r="AL9" s="204">
        <v>0</v>
      </c>
      <c r="AM9" s="204">
        <v>0</v>
      </c>
      <c r="AN9" s="204">
        <v>0</v>
      </c>
      <c r="AO9" s="204">
        <v>51.07</v>
      </c>
      <c r="AP9" s="204">
        <v>0</v>
      </c>
      <c r="AQ9" s="204">
        <v>0</v>
      </c>
      <c r="AR9" s="204">
        <v>0</v>
      </c>
      <c r="AS9" s="204">
        <v>0</v>
      </c>
      <c r="AT9" s="204">
        <v>0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</row>
    <row r="10" spans="1:51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  <c r="Q10" s="204">
        <v>0</v>
      </c>
      <c r="R10" s="204">
        <v>0</v>
      </c>
      <c r="S10" s="204">
        <v>0</v>
      </c>
      <c r="T10" s="204">
        <v>0</v>
      </c>
      <c r="U10" s="204">
        <v>0</v>
      </c>
      <c r="V10" s="204">
        <v>0</v>
      </c>
      <c r="W10" s="204">
        <v>0</v>
      </c>
      <c r="X10" s="204">
        <v>0</v>
      </c>
      <c r="Y10" s="204">
        <v>0</v>
      </c>
      <c r="Z10" s="204">
        <v>0</v>
      </c>
      <c r="AA10" s="204">
        <v>0</v>
      </c>
      <c r="AB10" s="204">
        <v>0</v>
      </c>
      <c r="AC10" s="204">
        <v>2.2999999999999998</v>
      </c>
      <c r="AD10" s="204">
        <v>0</v>
      </c>
      <c r="AE10" s="204">
        <v>0</v>
      </c>
      <c r="AF10" s="204">
        <v>0</v>
      </c>
      <c r="AG10" s="204">
        <v>1.52</v>
      </c>
      <c r="AH10" s="204">
        <v>0</v>
      </c>
      <c r="AI10" s="204">
        <v>49.55</v>
      </c>
      <c r="AJ10" s="204">
        <v>0</v>
      </c>
      <c r="AK10" s="204">
        <v>3.71</v>
      </c>
      <c r="AL10" s="204">
        <v>0</v>
      </c>
      <c r="AM10" s="204">
        <v>0</v>
      </c>
      <c r="AN10" s="204">
        <v>0</v>
      </c>
      <c r="AO10" s="204">
        <v>51.07</v>
      </c>
      <c r="AP10" s="204">
        <v>0</v>
      </c>
      <c r="AQ10" s="204">
        <v>0</v>
      </c>
      <c r="AR10" s="204">
        <v>0</v>
      </c>
      <c r="AS10" s="204">
        <v>0</v>
      </c>
      <c r="AT10" s="204">
        <v>0</v>
      </c>
      <c r="AU10" s="204">
        <v>0</v>
      </c>
      <c r="AV10" s="204">
        <v>0</v>
      </c>
      <c r="AW10" s="204">
        <v>0</v>
      </c>
      <c r="AX10" s="204">
        <v>0</v>
      </c>
      <c r="AY10" s="204">
        <v>0</v>
      </c>
    </row>
    <row r="11" spans="1:51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  <c r="R11" s="204">
        <v>0</v>
      </c>
      <c r="S11" s="204">
        <v>0</v>
      </c>
      <c r="T11" s="204">
        <v>0</v>
      </c>
      <c r="U11" s="204">
        <v>0</v>
      </c>
      <c r="V11" s="204">
        <v>0</v>
      </c>
      <c r="W11" s="204">
        <v>0</v>
      </c>
      <c r="X11" s="204">
        <v>0</v>
      </c>
      <c r="Y11" s="204">
        <v>0</v>
      </c>
      <c r="Z11" s="204">
        <v>0</v>
      </c>
      <c r="AA11" s="204">
        <v>0</v>
      </c>
      <c r="AB11" s="204">
        <v>0</v>
      </c>
      <c r="AC11" s="204">
        <v>2.2999999999999998</v>
      </c>
      <c r="AD11" s="204">
        <v>0</v>
      </c>
      <c r="AE11" s="204">
        <v>0</v>
      </c>
      <c r="AF11" s="204">
        <v>0</v>
      </c>
      <c r="AG11" s="204">
        <v>1.52</v>
      </c>
      <c r="AH11" s="204">
        <v>0</v>
      </c>
      <c r="AI11" s="204">
        <v>49.55</v>
      </c>
      <c r="AJ11" s="204">
        <v>0</v>
      </c>
      <c r="AK11" s="204">
        <v>3.71</v>
      </c>
      <c r="AL11" s="204">
        <v>0</v>
      </c>
      <c r="AM11" s="204">
        <v>0</v>
      </c>
      <c r="AN11" s="204">
        <v>0</v>
      </c>
      <c r="AO11" s="204">
        <v>51.07</v>
      </c>
      <c r="AP11" s="204">
        <v>0</v>
      </c>
      <c r="AQ11" s="204">
        <v>0</v>
      </c>
      <c r="AR11" s="204">
        <v>0</v>
      </c>
      <c r="AS11" s="204">
        <v>0</v>
      </c>
      <c r="AT11" s="204">
        <v>0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</row>
    <row r="12" spans="1:51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0</v>
      </c>
      <c r="Z12" s="204">
        <v>0</v>
      </c>
      <c r="AA12" s="204">
        <v>0</v>
      </c>
      <c r="AB12" s="204">
        <v>0</v>
      </c>
      <c r="AC12" s="204">
        <v>2.2999999999999998</v>
      </c>
      <c r="AD12" s="204">
        <v>0</v>
      </c>
      <c r="AE12" s="204">
        <v>0</v>
      </c>
      <c r="AF12" s="204">
        <v>0</v>
      </c>
      <c r="AG12" s="204">
        <v>1.52</v>
      </c>
      <c r="AH12" s="204">
        <v>0</v>
      </c>
      <c r="AI12" s="204">
        <v>49.55</v>
      </c>
      <c r="AJ12" s="204">
        <v>0</v>
      </c>
      <c r="AK12" s="204">
        <v>3.71</v>
      </c>
      <c r="AL12" s="204">
        <v>0</v>
      </c>
      <c r="AM12" s="204">
        <v>0</v>
      </c>
      <c r="AN12" s="204">
        <v>0</v>
      </c>
      <c r="AO12" s="204">
        <v>51.07</v>
      </c>
      <c r="AP12" s="204">
        <v>0</v>
      </c>
      <c r="AQ12" s="204">
        <v>0</v>
      </c>
      <c r="AR12" s="204">
        <v>0</v>
      </c>
      <c r="AS12" s="204">
        <v>0</v>
      </c>
      <c r="AT12" s="204">
        <v>0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</row>
    <row r="13" spans="1:51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 s="204">
        <v>0</v>
      </c>
      <c r="AA13" s="204">
        <v>0</v>
      </c>
      <c r="AB13" s="204">
        <v>0</v>
      </c>
      <c r="AC13" s="204">
        <v>2.2999999999999998</v>
      </c>
      <c r="AD13" s="204">
        <v>0</v>
      </c>
      <c r="AE13" s="204">
        <v>0</v>
      </c>
      <c r="AF13" s="204">
        <v>0</v>
      </c>
      <c r="AG13" s="204">
        <v>1.52</v>
      </c>
      <c r="AH13" s="204">
        <v>0</v>
      </c>
      <c r="AI13" s="204">
        <v>49.55</v>
      </c>
      <c r="AJ13" s="204">
        <v>0</v>
      </c>
      <c r="AK13" s="204">
        <v>3.71</v>
      </c>
      <c r="AL13" s="204">
        <v>0</v>
      </c>
      <c r="AM13" s="204">
        <v>0</v>
      </c>
      <c r="AN13" s="204">
        <v>0</v>
      </c>
      <c r="AO13" s="204">
        <v>51.07</v>
      </c>
      <c r="AP13" s="204">
        <v>0</v>
      </c>
      <c r="AQ13" s="204">
        <v>0</v>
      </c>
      <c r="AR13" s="204">
        <v>0</v>
      </c>
      <c r="AS13" s="204">
        <v>0</v>
      </c>
      <c r="AT13" s="204">
        <v>0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</row>
    <row r="14" spans="1:51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 s="204">
        <v>0</v>
      </c>
      <c r="AA14" s="204">
        <v>0</v>
      </c>
      <c r="AB14" s="204">
        <v>0</v>
      </c>
      <c r="AC14" s="204">
        <v>2.2999999999999998</v>
      </c>
      <c r="AD14" s="204">
        <v>0</v>
      </c>
      <c r="AE14" s="204">
        <v>0</v>
      </c>
      <c r="AF14" s="204">
        <v>0</v>
      </c>
      <c r="AG14" s="204">
        <v>1.52</v>
      </c>
      <c r="AH14" s="204">
        <v>0</v>
      </c>
      <c r="AI14" s="204">
        <v>49.55</v>
      </c>
      <c r="AJ14" s="204">
        <v>0</v>
      </c>
      <c r="AK14" s="204">
        <v>3.71</v>
      </c>
      <c r="AL14" s="204">
        <v>0</v>
      </c>
      <c r="AM14" s="204">
        <v>0</v>
      </c>
      <c r="AN14" s="204">
        <v>0</v>
      </c>
      <c r="AO14" s="204">
        <v>51.07</v>
      </c>
      <c r="AP14" s="204">
        <v>0</v>
      </c>
      <c r="AQ14" s="204">
        <v>0</v>
      </c>
      <c r="AR14" s="204">
        <v>0</v>
      </c>
      <c r="AS14" s="204">
        <v>0</v>
      </c>
      <c r="AT14" s="204">
        <v>0</v>
      </c>
      <c r="AU14" s="204">
        <v>0</v>
      </c>
      <c r="AV14" s="204">
        <v>0</v>
      </c>
      <c r="AW14" s="204">
        <v>0</v>
      </c>
      <c r="AX14" s="204">
        <v>0</v>
      </c>
      <c r="AY14" s="204">
        <v>0</v>
      </c>
    </row>
    <row r="15" spans="1:51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 s="204">
        <v>0</v>
      </c>
      <c r="AA15" s="204">
        <v>0</v>
      </c>
      <c r="AB15" s="204">
        <v>0</v>
      </c>
      <c r="AC15" s="204">
        <v>2.2999999999999998</v>
      </c>
      <c r="AD15" s="204">
        <v>0</v>
      </c>
      <c r="AE15" s="204">
        <v>0</v>
      </c>
      <c r="AF15" s="204">
        <v>0</v>
      </c>
      <c r="AG15" s="204">
        <v>1.52</v>
      </c>
      <c r="AH15" s="204">
        <v>0</v>
      </c>
      <c r="AI15" s="204">
        <v>49.55</v>
      </c>
      <c r="AJ15" s="204">
        <v>0</v>
      </c>
      <c r="AK15" s="204">
        <v>3.71</v>
      </c>
      <c r="AL15" s="204">
        <v>0</v>
      </c>
      <c r="AM15" s="204">
        <v>0</v>
      </c>
      <c r="AN15" s="204">
        <v>0</v>
      </c>
      <c r="AO15" s="204">
        <v>51.07</v>
      </c>
      <c r="AP15" s="204">
        <v>0</v>
      </c>
      <c r="AQ15" s="204">
        <v>0</v>
      </c>
      <c r="AR15" s="204">
        <v>0</v>
      </c>
      <c r="AS15" s="204">
        <v>0</v>
      </c>
      <c r="AT15" s="204">
        <v>0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</row>
    <row r="16" spans="1:51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0</v>
      </c>
      <c r="Z16" s="204">
        <v>0</v>
      </c>
      <c r="AA16" s="204">
        <v>0</v>
      </c>
      <c r="AB16" s="204">
        <v>0</v>
      </c>
      <c r="AC16" s="204">
        <v>2.2999999999999998</v>
      </c>
      <c r="AD16" s="204">
        <v>0</v>
      </c>
      <c r="AE16" s="204">
        <v>0</v>
      </c>
      <c r="AF16" s="204">
        <v>0</v>
      </c>
      <c r="AG16" s="204">
        <v>1.52</v>
      </c>
      <c r="AH16" s="204">
        <v>0</v>
      </c>
      <c r="AI16" s="204">
        <v>49.55</v>
      </c>
      <c r="AJ16" s="204">
        <v>0</v>
      </c>
      <c r="AK16" s="204">
        <v>3.71</v>
      </c>
      <c r="AL16" s="204">
        <v>0</v>
      </c>
      <c r="AM16" s="204">
        <v>0</v>
      </c>
      <c r="AN16" s="204">
        <v>0</v>
      </c>
      <c r="AO16" s="204">
        <v>51.07</v>
      </c>
      <c r="AP16" s="204">
        <v>0</v>
      </c>
      <c r="AQ16" s="204">
        <v>0</v>
      </c>
      <c r="AR16" s="204">
        <v>0</v>
      </c>
      <c r="AS16" s="204">
        <v>0</v>
      </c>
      <c r="AT16" s="204">
        <v>0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</row>
    <row r="17" spans="1:51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 s="204">
        <v>0</v>
      </c>
      <c r="AA17" s="204">
        <v>0</v>
      </c>
      <c r="AB17" s="204">
        <v>0</v>
      </c>
      <c r="AC17" s="204">
        <v>2.2999999999999998</v>
      </c>
      <c r="AD17" s="204">
        <v>0</v>
      </c>
      <c r="AE17" s="204">
        <v>0</v>
      </c>
      <c r="AF17" s="204">
        <v>0</v>
      </c>
      <c r="AG17" s="204">
        <v>1.52</v>
      </c>
      <c r="AH17" s="204">
        <v>0</v>
      </c>
      <c r="AI17" s="204">
        <v>49.55</v>
      </c>
      <c r="AJ17" s="204">
        <v>0</v>
      </c>
      <c r="AK17" s="204">
        <v>3.71</v>
      </c>
      <c r="AL17" s="204">
        <v>0</v>
      </c>
      <c r="AM17" s="204">
        <v>0</v>
      </c>
      <c r="AN17" s="204">
        <v>0</v>
      </c>
      <c r="AO17" s="204">
        <v>51.07</v>
      </c>
      <c r="AP17" s="204">
        <v>0</v>
      </c>
      <c r="AQ17" s="204">
        <v>0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</row>
    <row r="18" spans="1:51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 s="204">
        <v>0</v>
      </c>
      <c r="AA18" s="204">
        <v>0</v>
      </c>
      <c r="AB18" s="204">
        <v>0</v>
      </c>
      <c r="AC18" s="204">
        <v>2.2999999999999998</v>
      </c>
      <c r="AD18" s="204">
        <v>0</v>
      </c>
      <c r="AE18" s="204">
        <v>0</v>
      </c>
      <c r="AF18" s="204">
        <v>0</v>
      </c>
      <c r="AG18" s="204">
        <v>1.52</v>
      </c>
      <c r="AH18" s="204">
        <v>0</v>
      </c>
      <c r="AI18" s="204">
        <v>49.55</v>
      </c>
      <c r="AJ18" s="204">
        <v>0</v>
      </c>
      <c r="AK18" s="204">
        <v>3.71</v>
      </c>
      <c r="AL18" s="204">
        <v>0</v>
      </c>
      <c r="AM18" s="204">
        <v>0</v>
      </c>
      <c r="AN18" s="204">
        <v>0</v>
      </c>
      <c r="AO18" s="204">
        <v>51.07</v>
      </c>
      <c r="AP18" s="204">
        <v>0</v>
      </c>
      <c r="AQ18" s="204">
        <v>0</v>
      </c>
      <c r="AR18" s="204">
        <v>0</v>
      </c>
      <c r="AS18" s="204">
        <v>0</v>
      </c>
      <c r="AT18" s="204">
        <v>0</v>
      </c>
      <c r="AU18" s="204">
        <v>0</v>
      </c>
      <c r="AV18" s="204">
        <v>0</v>
      </c>
      <c r="AW18" s="204">
        <v>0</v>
      </c>
      <c r="AX18" s="204">
        <v>0</v>
      </c>
      <c r="AY18" s="204">
        <v>0</v>
      </c>
    </row>
    <row r="19" spans="1:51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 s="204">
        <v>0</v>
      </c>
      <c r="AA19" s="204">
        <v>0</v>
      </c>
      <c r="AB19" s="204">
        <v>0</v>
      </c>
      <c r="AC19" s="204">
        <v>2.25</v>
      </c>
      <c r="AD19" s="204">
        <v>0</v>
      </c>
      <c r="AE19" s="204">
        <v>0</v>
      </c>
      <c r="AF19" s="204">
        <v>0</v>
      </c>
      <c r="AG19" s="204">
        <v>1.52</v>
      </c>
      <c r="AH19" s="204">
        <v>0</v>
      </c>
      <c r="AI19" s="204">
        <v>49.55</v>
      </c>
      <c r="AJ19" s="204">
        <v>0</v>
      </c>
      <c r="AK19" s="204">
        <v>3.71</v>
      </c>
      <c r="AL19" s="204">
        <v>0</v>
      </c>
      <c r="AM19" s="204">
        <v>0</v>
      </c>
      <c r="AN19" s="204">
        <v>0</v>
      </c>
      <c r="AO19" s="204">
        <v>51.07</v>
      </c>
      <c r="AP19" s="204">
        <v>0</v>
      </c>
      <c r="AQ19" s="204"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</row>
    <row r="20" spans="1:51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 s="204">
        <v>0</v>
      </c>
      <c r="AA20" s="204">
        <v>0</v>
      </c>
      <c r="AB20" s="204">
        <v>0</v>
      </c>
      <c r="AC20" s="204">
        <v>2.25</v>
      </c>
      <c r="AD20" s="204">
        <v>0</v>
      </c>
      <c r="AE20" s="204">
        <v>0</v>
      </c>
      <c r="AF20" s="204">
        <v>0</v>
      </c>
      <c r="AG20" s="204">
        <v>1.52</v>
      </c>
      <c r="AH20" s="204">
        <v>0</v>
      </c>
      <c r="AI20" s="204">
        <v>49.55</v>
      </c>
      <c r="AJ20" s="204">
        <v>0</v>
      </c>
      <c r="AK20" s="204">
        <v>3.71</v>
      </c>
      <c r="AL20" s="204">
        <v>0</v>
      </c>
      <c r="AM20" s="204">
        <v>0</v>
      </c>
      <c r="AN20" s="204">
        <v>0</v>
      </c>
      <c r="AO20" s="204">
        <v>51.07</v>
      </c>
      <c r="AP20" s="204">
        <v>0</v>
      </c>
      <c r="AQ20" s="204">
        <v>0</v>
      </c>
      <c r="AR20" s="204">
        <v>0</v>
      </c>
      <c r="AS20" s="204">
        <v>0</v>
      </c>
      <c r="AT20" s="204">
        <v>0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</row>
    <row r="21" spans="1:51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 s="204">
        <v>0</v>
      </c>
      <c r="AA21" s="204">
        <v>0</v>
      </c>
      <c r="AB21" s="204">
        <v>0</v>
      </c>
      <c r="AC21" s="204">
        <v>2.25</v>
      </c>
      <c r="AD21" s="204">
        <v>0</v>
      </c>
      <c r="AE21" s="204">
        <v>0</v>
      </c>
      <c r="AF21" s="204">
        <v>0</v>
      </c>
      <c r="AG21" s="204">
        <v>1.52</v>
      </c>
      <c r="AH21" s="204">
        <v>0</v>
      </c>
      <c r="AI21" s="204">
        <v>49.55</v>
      </c>
      <c r="AJ21" s="204">
        <v>0</v>
      </c>
      <c r="AK21" s="204">
        <v>3.71</v>
      </c>
      <c r="AL21" s="204">
        <v>0</v>
      </c>
      <c r="AM21" s="204">
        <v>0</v>
      </c>
      <c r="AN21" s="204">
        <v>0</v>
      </c>
      <c r="AO21" s="204">
        <v>51.07</v>
      </c>
      <c r="AP21" s="204">
        <v>0</v>
      </c>
      <c r="AQ21" s="204">
        <v>0</v>
      </c>
      <c r="AR21" s="204">
        <v>0</v>
      </c>
      <c r="AS21" s="204">
        <v>0</v>
      </c>
      <c r="AT21" s="204">
        <v>0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</row>
    <row r="22" spans="1:51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 s="204">
        <v>0</v>
      </c>
      <c r="AA22" s="204">
        <v>0</v>
      </c>
      <c r="AB22" s="204">
        <v>0</v>
      </c>
      <c r="AC22" s="204">
        <v>2.25</v>
      </c>
      <c r="AD22" s="204">
        <v>0</v>
      </c>
      <c r="AE22" s="204">
        <v>0</v>
      </c>
      <c r="AF22" s="204">
        <v>0</v>
      </c>
      <c r="AG22" s="204">
        <v>1.52</v>
      </c>
      <c r="AH22" s="204">
        <v>0</v>
      </c>
      <c r="AI22" s="204">
        <v>49.55</v>
      </c>
      <c r="AJ22" s="204">
        <v>0</v>
      </c>
      <c r="AK22" s="204">
        <v>3.71</v>
      </c>
      <c r="AL22" s="204">
        <v>0</v>
      </c>
      <c r="AM22" s="204">
        <v>0</v>
      </c>
      <c r="AN22" s="204">
        <v>0</v>
      </c>
      <c r="AO22" s="204">
        <v>51.07</v>
      </c>
      <c r="AP22" s="204">
        <v>0</v>
      </c>
      <c r="AQ22" s="204">
        <v>0</v>
      </c>
      <c r="AR22" s="204">
        <v>0</v>
      </c>
      <c r="AS22" s="204">
        <v>0</v>
      </c>
      <c r="AT22" s="204">
        <v>0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</row>
    <row r="23" spans="1:51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 s="204">
        <v>0</v>
      </c>
      <c r="AA23" s="204">
        <v>0</v>
      </c>
      <c r="AB23" s="204">
        <v>0</v>
      </c>
      <c r="AC23" s="204">
        <v>2.2999999999999998</v>
      </c>
      <c r="AD23" s="204">
        <v>0</v>
      </c>
      <c r="AE23" s="204">
        <v>0</v>
      </c>
      <c r="AF23" s="204">
        <v>0</v>
      </c>
      <c r="AG23" s="204">
        <v>1.52</v>
      </c>
      <c r="AH23" s="204">
        <v>0</v>
      </c>
      <c r="AI23" s="204">
        <v>49.55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 s="204">
        <v>51.07</v>
      </c>
      <c r="AP23" s="204">
        <v>0</v>
      </c>
      <c r="AQ23" s="204">
        <v>0</v>
      </c>
      <c r="AR23" s="204">
        <v>0</v>
      </c>
      <c r="AS23" s="204">
        <v>0</v>
      </c>
      <c r="AT23" s="204">
        <v>0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</row>
    <row r="24" spans="1:51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 s="204">
        <v>0</v>
      </c>
      <c r="AA24" s="204">
        <v>0</v>
      </c>
      <c r="AB24" s="204">
        <v>0</v>
      </c>
      <c r="AC24" s="204">
        <v>2.2999999999999998</v>
      </c>
      <c r="AD24" s="204">
        <v>0</v>
      </c>
      <c r="AE24" s="204">
        <v>0</v>
      </c>
      <c r="AF24" s="204">
        <v>0</v>
      </c>
      <c r="AG24" s="204">
        <v>1.52</v>
      </c>
      <c r="AH24" s="204">
        <v>0</v>
      </c>
      <c r="AI24" s="204">
        <v>49.55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 s="204">
        <v>51.07</v>
      </c>
      <c r="AP24" s="204">
        <v>0</v>
      </c>
      <c r="AQ24" s="204">
        <v>0</v>
      </c>
      <c r="AR24" s="204">
        <v>0</v>
      </c>
      <c r="AS24" s="204">
        <v>0</v>
      </c>
      <c r="AT24" s="204">
        <v>0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</row>
    <row r="25" spans="1:51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 s="204">
        <v>0</v>
      </c>
      <c r="AA25" s="204">
        <v>0</v>
      </c>
      <c r="AB25" s="204">
        <v>0</v>
      </c>
      <c r="AC25" s="204">
        <v>2.2999999999999998</v>
      </c>
      <c r="AD25" s="204">
        <v>0</v>
      </c>
      <c r="AE25" s="204">
        <v>0</v>
      </c>
      <c r="AF25" s="204">
        <v>0</v>
      </c>
      <c r="AG25" s="204">
        <v>1.52</v>
      </c>
      <c r="AH25" s="204">
        <v>0</v>
      </c>
      <c r="AI25" s="204">
        <v>49.55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 s="204">
        <v>51.07</v>
      </c>
      <c r="AP25" s="204">
        <v>0</v>
      </c>
      <c r="AQ25" s="204">
        <v>0</v>
      </c>
      <c r="AR25" s="204">
        <v>0</v>
      </c>
      <c r="AS25" s="204">
        <v>0</v>
      </c>
      <c r="AT25" s="204">
        <v>0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</row>
    <row r="26" spans="1:51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 s="204">
        <v>0</v>
      </c>
      <c r="AA26" s="204">
        <v>0</v>
      </c>
      <c r="AB26" s="204">
        <v>0</v>
      </c>
      <c r="AC26" s="204">
        <v>2.2999999999999998</v>
      </c>
      <c r="AD26" s="204">
        <v>0</v>
      </c>
      <c r="AE26" s="204">
        <v>0</v>
      </c>
      <c r="AF26" s="204">
        <v>0</v>
      </c>
      <c r="AG26" s="204">
        <v>1.52</v>
      </c>
      <c r="AH26" s="204">
        <v>0</v>
      </c>
      <c r="AI26" s="204">
        <v>49.55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 s="204">
        <v>51.07</v>
      </c>
      <c r="AP26" s="204">
        <v>0</v>
      </c>
      <c r="AQ26" s="204">
        <v>0</v>
      </c>
      <c r="AR26" s="204">
        <v>0</v>
      </c>
      <c r="AS26" s="204">
        <v>0</v>
      </c>
      <c r="AT26" s="204">
        <v>0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</row>
    <row r="27" spans="1:51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  <c r="Y27" s="204">
        <v>0</v>
      </c>
      <c r="Z27" s="204">
        <v>0</v>
      </c>
      <c r="AA27" s="204">
        <v>0</v>
      </c>
      <c r="AB27" s="204">
        <v>0</v>
      </c>
      <c r="AC27" s="204">
        <v>2.2999999999999998</v>
      </c>
      <c r="AD27" s="204">
        <v>0</v>
      </c>
      <c r="AE27" s="204">
        <v>0</v>
      </c>
      <c r="AF27" s="204">
        <v>0</v>
      </c>
      <c r="AG27" s="204">
        <v>1.52</v>
      </c>
      <c r="AH27" s="204">
        <v>0</v>
      </c>
      <c r="AI27" s="204">
        <v>49.55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 s="204">
        <v>51.07</v>
      </c>
      <c r="AP27" s="204">
        <v>0</v>
      </c>
      <c r="AQ27" s="204">
        <v>0</v>
      </c>
      <c r="AR27" s="204">
        <v>0</v>
      </c>
      <c r="AS27" s="204">
        <v>0</v>
      </c>
      <c r="AT27" s="204">
        <v>0</v>
      </c>
      <c r="AU27" s="204">
        <v>0</v>
      </c>
      <c r="AV27" s="204">
        <v>0</v>
      </c>
      <c r="AW27" s="204">
        <v>0</v>
      </c>
      <c r="AX27" s="204">
        <v>0</v>
      </c>
      <c r="AY27" s="204">
        <v>0</v>
      </c>
    </row>
    <row r="28" spans="1:51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0</v>
      </c>
      <c r="U28" s="204">
        <v>0</v>
      </c>
      <c r="V28" s="204">
        <v>0</v>
      </c>
      <c r="W28" s="204">
        <v>0</v>
      </c>
      <c r="X28" s="204">
        <v>0</v>
      </c>
      <c r="Y28" s="204">
        <v>0</v>
      </c>
      <c r="Z28" s="204">
        <v>0</v>
      </c>
      <c r="AA28" s="204">
        <v>0</v>
      </c>
      <c r="AB28" s="204">
        <v>0</v>
      </c>
      <c r="AC28" s="204">
        <v>2.2999999999999998</v>
      </c>
      <c r="AD28" s="204">
        <v>0</v>
      </c>
      <c r="AE28" s="204">
        <v>0</v>
      </c>
      <c r="AF28" s="204">
        <v>0</v>
      </c>
      <c r="AG28" s="204">
        <v>1.52</v>
      </c>
      <c r="AH28" s="204">
        <v>0</v>
      </c>
      <c r="AI28" s="204">
        <v>49.55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 s="204">
        <v>51.07</v>
      </c>
      <c r="AP28" s="204">
        <v>0</v>
      </c>
      <c r="AQ28" s="204">
        <v>0</v>
      </c>
      <c r="AR28" s="204">
        <v>0</v>
      </c>
      <c r="AS28" s="204">
        <v>0</v>
      </c>
      <c r="AT28" s="204">
        <v>0</v>
      </c>
      <c r="AU28" s="204">
        <v>0</v>
      </c>
      <c r="AV28" s="204">
        <v>0</v>
      </c>
      <c r="AW28" s="204">
        <v>0</v>
      </c>
      <c r="AX28" s="204">
        <v>0</v>
      </c>
      <c r="AY28" s="204">
        <v>0</v>
      </c>
    </row>
    <row r="29" spans="1:51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  <c r="Y29" s="204">
        <v>0</v>
      </c>
      <c r="Z29" s="204">
        <v>0</v>
      </c>
      <c r="AA29" s="204">
        <v>0</v>
      </c>
      <c r="AB29" s="204">
        <v>0</v>
      </c>
      <c r="AC29" s="204">
        <v>2.2999999999999998</v>
      </c>
      <c r="AD29" s="204">
        <v>0</v>
      </c>
      <c r="AE29" s="204">
        <v>0</v>
      </c>
      <c r="AF29" s="204">
        <v>0</v>
      </c>
      <c r="AG29" s="204">
        <v>1.52</v>
      </c>
      <c r="AH29" s="204">
        <v>0</v>
      </c>
      <c r="AI29" s="204">
        <v>49.55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 s="204">
        <v>51.07</v>
      </c>
      <c r="AP29" s="204">
        <v>0</v>
      </c>
      <c r="AQ29" s="204">
        <v>0</v>
      </c>
      <c r="AR29" s="204">
        <v>0</v>
      </c>
      <c r="AS29" s="204">
        <v>0</v>
      </c>
      <c r="AT29" s="204">
        <v>0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</row>
    <row r="30" spans="1:51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0</v>
      </c>
      <c r="V30" s="204">
        <v>0</v>
      </c>
      <c r="W30" s="204">
        <v>0</v>
      </c>
      <c r="X30" s="204">
        <v>0</v>
      </c>
      <c r="Y30" s="204">
        <v>0</v>
      </c>
      <c r="Z30" s="204">
        <v>0</v>
      </c>
      <c r="AA30" s="204">
        <v>0</v>
      </c>
      <c r="AB30" s="204">
        <v>0</v>
      </c>
      <c r="AC30" s="204">
        <v>2.2999999999999998</v>
      </c>
      <c r="AD30" s="204">
        <v>0</v>
      </c>
      <c r="AE30" s="204">
        <v>0</v>
      </c>
      <c r="AF30" s="204">
        <v>0</v>
      </c>
      <c r="AG30" s="204">
        <v>1.52</v>
      </c>
      <c r="AH30" s="204">
        <v>0</v>
      </c>
      <c r="AI30" s="204">
        <v>49.55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 s="204">
        <v>51.07</v>
      </c>
      <c r="AP30" s="204">
        <v>0</v>
      </c>
      <c r="AQ30" s="204">
        <v>0</v>
      </c>
      <c r="AR30" s="204">
        <v>0</v>
      </c>
      <c r="AS30" s="204">
        <v>0</v>
      </c>
      <c r="AT30" s="204">
        <v>0</v>
      </c>
      <c r="AU30" s="204">
        <v>0</v>
      </c>
      <c r="AV30" s="204">
        <v>0</v>
      </c>
      <c r="AW30" s="204">
        <v>0</v>
      </c>
      <c r="AX30" s="204">
        <v>0</v>
      </c>
      <c r="AY30" s="204">
        <v>0</v>
      </c>
    </row>
    <row r="31" spans="1:51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 s="204">
        <v>0</v>
      </c>
      <c r="AA31" s="204">
        <v>0</v>
      </c>
      <c r="AB31" s="204">
        <v>0</v>
      </c>
      <c r="AC31" s="204">
        <v>2.2999999999999998</v>
      </c>
      <c r="AD31" s="204">
        <v>0</v>
      </c>
      <c r="AE31" s="204">
        <v>0</v>
      </c>
      <c r="AF31" s="204">
        <v>0</v>
      </c>
      <c r="AG31" s="204">
        <v>1.52</v>
      </c>
      <c r="AH31" s="204">
        <v>0</v>
      </c>
      <c r="AI31" s="204">
        <v>49.55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 s="204">
        <v>51.07</v>
      </c>
      <c r="AP31" s="204">
        <v>0</v>
      </c>
      <c r="AQ31" s="204">
        <v>0</v>
      </c>
      <c r="AR31" s="204">
        <v>0</v>
      </c>
      <c r="AS31" s="204">
        <v>0</v>
      </c>
      <c r="AT31" s="204">
        <v>0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</row>
    <row r="32" spans="1:51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 s="204">
        <v>0</v>
      </c>
      <c r="AA32" s="204">
        <v>0</v>
      </c>
      <c r="AB32" s="204">
        <v>0</v>
      </c>
      <c r="AC32" s="204">
        <v>2.2999999999999998</v>
      </c>
      <c r="AD32" s="204">
        <v>0</v>
      </c>
      <c r="AE32" s="204">
        <v>0</v>
      </c>
      <c r="AF32" s="204">
        <v>0</v>
      </c>
      <c r="AG32" s="204">
        <v>1.52</v>
      </c>
      <c r="AH32" s="204">
        <v>0</v>
      </c>
      <c r="AI32" s="204">
        <v>49.55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 s="204">
        <v>51.07</v>
      </c>
      <c r="AP32" s="204">
        <v>0</v>
      </c>
      <c r="AQ32" s="204">
        <v>0</v>
      </c>
      <c r="AR32" s="204">
        <v>0</v>
      </c>
      <c r="AS32" s="204">
        <v>0</v>
      </c>
      <c r="AT32" s="204">
        <v>0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</row>
    <row r="33" spans="1:51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 s="204">
        <v>0</v>
      </c>
      <c r="AA33" s="204">
        <v>0</v>
      </c>
      <c r="AB33" s="204">
        <v>0</v>
      </c>
      <c r="AC33" s="204">
        <v>2.2999999999999998</v>
      </c>
      <c r="AD33" s="204">
        <v>0</v>
      </c>
      <c r="AE33" s="204">
        <v>0</v>
      </c>
      <c r="AF33" s="204">
        <v>0</v>
      </c>
      <c r="AG33" s="204">
        <v>1.52</v>
      </c>
      <c r="AH33" s="204">
        <v>0</v>
      </c>
      <c r="AI33" s="204">
        <v>49.55</v>
      </c>
      <c r="AJ33" s="204">
        <v>0</v>
      </c>
      <c r="AK33" s="204">
        <v>9.48</v>
      </c>
      <c r="AL33" s="204">
        <v>0</v>
      </c>
      <c r="AM33" s="204">
        <v>0</v>
      </c>
      <c r="AN33" s="204">
        <v>0</v>
      </c>
      <c r="AO33" s="204">
        <v>51.07</v>
      </c>
      <c r="AP33" s="204">
        <v>0</v>
      </c>
      <c r="AQ33" s="204">
        <v>0</v>
      </c>
      <c r="AR33" s="204">
        <v>0</v>
      </c>
      <c r="AS33" s="204">
        <v>0</v>
      </c>
      <c r="AT33" s="204">
        <v>0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</row>
    <row r="34" spans="1:51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 s="204">
        <v>0</v>
      </c>
      <c r="AA34" s="204">
        <v>0</v>
      </c>
      <c r="AB34" s="204">
        <v>0</v>
      </c>
      <c r="AC34" s="204">
        <v>2.2999999999999998</v>
      </c>
      <c r="AD34" s="204">
        <v>0</v>
      </c>
      <c r="AE34" s="204">
        <v>0</v>
      </c>
      <c r="AF34" s="204">
        <v>0</v>
      </c>
      <c r="AG34" s="204">
        <v>1.52</v>
      </c>
      <c r="AH34" s="204">
        <v>0</v>
      </c>
      <c r="AI34" s="204">
        <v>49.55</v>
      </c>
      <c r="AJ34" s="204">
        <v>0</v>
      </c>
      <c r="AK34" s="204">
        <v>9.48</v>
      </c>
      <c r="AL34" s="204">
        <v>0</v>
      </c>
      <c r="AM34" s="204">
        <v>0</v>
      </c>
      <c r="AN34" s="204">
        <v>0</v>
      </c>
      <c r="AO34" s="204">
        <v>51.07</v>
      </c>
      <c r="AP34" s="204">
        <v>0</v>
      </c>
      <c r="AQ34" s="204">
        <v>0</v>
      </c>
      <c r="AR34" s="204">
        <v>0</v>
      </c>
      <c r="AS34" s="204">
        <v>0</v>
      </c>
      <c r="AT34" s="204">
        <v>0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</row>
    <row r="35" spans="1:51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 s="204">
        <v>0</v>
      </c>
      <c r="AA35" s="204">
        <v>0</v>
      </c>
      <c r="AB35" s="204">
        <v>0</v>
      </c>
      <c r="AC35" s="204">
        <v>2.2999999999999998</v>
      </c>
      <c r="AD35" s="204">
        <v>0</v>
      </c>
      <c r="AE35" s="204">
        <v>0</v>
      </c>
      <c r="AF35" s="204">
        <v>0</v>
      </c>
      <c r="AG35" s="204">
        <v>0.57999999999999996</v>
      </c>
      <c r="AH35" s="204">
        <v>0</v>
      </c>
      <c r="AI35" s="204">
        <v>49.55</v>
      </c>
      <c r="AJ35" s="204">
        <v>0</v>
      </c>
      <c r="AK35" s="204">
        <v>9.48</v>
      </c>
      <c r="AL35" s="204">
        <v>0</v>
      </c>
      <c r="AM35" s="204">
        <v>0</v>
      </c>
      <c r="AN35" s="204">
        <v>0</v>
      </c>
      <c r="AO35" s="204">
        <v>51.07</v>
      </c>
      <c r="AP35" s="204">
        <v>0</v>
      </c>
      <c r="AQ35" s="204">
        <v>0</v>
      </c>
      <c r="AR35" s="204">
        <v>0</v>
      </c>
      <c r="AS35" s="204">
        <v>0</v>
      </c>
      <c r="AT35" s="204">
        <v>0</v>
      </c>
      <c r="AU35" s="204">
        <v>0</v>
      </c>
      <c r="AV35" s="204">
        <v>0</v>
      </c>
      <c r="AW35" s="204">
        <v>0</v>
      </c>
      <c r="AX35" s="204">
        <v>0</v>
      </c>
      <c r="AY35" s="204">
        <v>0</v>
      </c>
    </row>
    <row r="36" spans="1:51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 s="204">
        <v>0</v>
      </c>
      <c r="AA36" s="204">
        <v>0</v>
      </c>
      <c r="AB36" s="204">
        <v>0</v>
      </c>
      <c r="AC36" s="204">
        <v>2.2999999999999998</v>
      </c>
      <c r="AD36" s="204">
        <v>0</v>
      </c>
      <c r="AE36" s="204">
        <v>0</v>
      </c>
      <c r="AF36" s="204">
        <v>0</v>
      </c>
      <c r="AG36" s="204">
        <v>0.57999999999999996</v>
      </c>
      <c r="AH36" s="204">
        <v>0</v>
      </c>
      <c r="AI36" s="204">
        <v>49.55</v>
      </c>
      <c r="AJ36" s="204">
        <v>0</v>
      </c>
      <c r="AK36" s="204">
        <v>9.48</v>
      </c>
      <c r="AL36" s="204">
        <v>0</v>
      </c>
      <c r="AM36" s="204">
        <v>0</v>
      </c>
      <c r="AN36" s="204">
        <v>0</v>
      </c>
      <c r="AO36" s="204">
        <v>51.07</v>
      </c>
      <c r="AP36" s="204">
        <v>0</v>
      </c>
      <c r="AQ36" s="204">
        <v>0</v>
      </c>
      <c r="AR36" s="204">
        <v>0</v>
      </c>
      <c r="AS36" s="204">
        <v>0</v>
      </c>
      <c r="AT36" s="204">
        <v>0</v>
      </c>
      <c r="AU36" s="204">
        <v>0</v>
      </c>
      <c r="AV36" s="204">
        <v>0</v>
      </c>
      <c r="AW36" s="204">
        <v>0</v>
      </c>
      <c r="AX36" s="204">
        <v>0</v>
      </c>
      <c r="AY36" s="204">
        <v>0</v>
      </c>
    </row>
    <row r="37" spans="1:51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 s="204">
        <v>0</v>
      </c>
      <c r="AA37" s="204">
        <v>0</v>
      </c>
      <c r="AB37" s="204">
        <v>0</v>
      </c>
      <c r="AC37" s="204">
        <v>2.2999999999999998</v>
      </c>
      <c r="AD37" s="204">
        <v>0</v>
      </c>
      <c r="AE37" s="204">
        <v>0</v>
      </c>
      <c r="AF37" s="204">
        <v>0</v>
      </c>
      <c r="AG37" s="204">
        <v>0.57999999999999996</v>
      </c>
      <c r="AH37" s="204">
        <v>0</v>
      </c>
      <c r="AI37" s="204">
        <v>49.55</v>
      </c>
      <c r="AJ37" s="204">
        <v>0</v>
      </c>
      <c r="AK37" s="204">
        <v>9.5299999999999994</v>
      </c>
      <c r="AL37" s="204">
        <v>0</v>
      </c>
      <c r="AM37" s="204">
        <v>0</v>
      </c>
      <c r="AN37" s="204">
        <v>0</v>
      </c>
      <c r="AO37" s="204">
        <v>51.07</v>
      </c>
      <c r="AP37" s="204">
        <v>0</v>
      </c>
      <c r="AQ37" s="204">
        <v>0</v>
      </c>
      <c r="AR37" s="204">
        <v>0</v>
      </c>
      <c r="AS37" s="204">
        <v>0</v>
      </c>
      <c r="AT37" s="204">
        <v>0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</row>
    <row r="38" spans="1:51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 s="204">
        <v>0</v>
      </c>
      <c r="AA38" s="204">
        <v>0</v>
      </c>
      <c r="AB38" s="204">
        <v>0</v>
      </c>
      <c r="AC38" s="204">
        <v>2.2999999999999998</v>
      </c>
      <c r="AD38" s="204">
        <v>0</v>
      </c>
      <c r="AE38" s="204">
        <v>0</v>
      </c>
      <c r="AF38" s="204">
        <v>0</v>
      </c>
      <c r="AG38" s="204">
        <v>0.57999999999999996</v>
      </c>
      <c r="AH38" s="204">
        <v>0</v>
      </c>
      <c r="AI38" s="204">
        <v>49.55</v>
      </c>
      <c r="AJ38" s="204">
        <v>0</v>
      </c>
      <c r="AK38" s="204">
        <v>8.15</v>
      </c>
      <c r="AL38" s="204">
        <v>0</v>
      </c>
      <c r="AM38" s="204">
        <v>0</v>
      </c>
      <c r="AN38" s="204">
        <v>0</v>
      </c>
      <c r="AO38" s="204">
        <v>51.07</v>
      </c>
      <c r="AP38" s="204">
        <v>0</v>
      </c>
      <c r="AQ38" s="204">
        <v>0</v>
      </c>
      <c r="AR38" s="204">
        <v>0</v>
      </c>
      <c r="AS38" s="204">
        <v>0</v>
      </c>
      <c r="AT38" s="204">
        <v>0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</row>
    <row r="39" spans="1:51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0</v>
      </c>
      <c r="Z39" s="204">
        <v>0</v>
      </c>
      <c r="AA39" s="204">
        <v>0</v>
      </c>
      <c r="AB39" s="204">
        <v>0</v>
      </c>
      <c r="AC39" s="204">
        <v>2.37</v>
      </c>
      <c r="AD39" s="204">
        <v>0</v>
      </c>
      <c r="AE39" s="204">
        <v>0</v>
      </c>
      <c r="AF39" s="204">
        <v>0</v>
      </c>
      <c r="AG39" s="204">
        <v>0.57999999999999996</v>
      </c>
      <c r="AH39" s="204">
        <v>0</v>
      </c>
      <c r="AI39" s="204">
        <v>49.55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 s="204">
        <v>50.34</v>
      </c>
      <c r="AP39" s="204">
        <v>0</v>
      </c>
      <c r="AQ39" s="204">
        <v>0</v>
      </c>
      <c r="AR39" s="204">
        <v>0</v>
      </c>
      <c r="AS39" s="204">
        <v>0</v>
      </c>
      <c r="AT39" s="204">
        <v>0</v>
      </c>
      <c r="AU39" s="204">
        <v>0</v>
      </c>
      <c r="AV39" s="204">
        <v>0</v>
      </c>
      <c r="AW39" s="204">
        <v>0</v>
      </c>
      <c r="AX39" s="204">
        <v>0</v>
      </c>
      <c r="AY39" s="204">
        <v>0</v>
      </c>
    </row>
    <row r="40" spans="1:51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0</v>
      </c>
      <c r="U40" s="204">
        <v>0</v>
      </c>
      <c r="V40" s="204">
        <v>0</v>
      </c>
      <c r="W40" s="204">
        <v>0</v>
      </c>
      <c r="X40" s="204">
        <v>0</v>
      </c>
      <c r="Y40" s="204">
        <v>0</v>
      </c>
      <c r="Z40" s="204">
        <v>0</v>
      </c>
      <c r="AA40" s="204">
        <v>0</v>
      </c>
      <c r="AB40" s="204">
        <v>0</v>
      </c>
      <c r="AC40" s="204">
        <v>2.37</v>
      </c>
      <c r="AD40" s="204">
        <v>0</v>
      </c>
      <c r="AE40" s="204">
        <v>0</v>
      </c>
      <c r="AF40" s="204">
        <v>0</v>
      </c>
      <c r="AG40" s="204">
        <v>0.57999999999999996</v>
      </c>
      <c r="AH40" s="204">
        <v>0</v>
      </c>
      <c r="AI40" s="204">
        <v>49.55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 s="204">
        <v>50.34</v>
      </c>
      <c r="AP40" s="204">
        <v>0</v>
      </c>
      <c r="AQ40" s="204">
        <v>0</v>
      </c>
      <c r="AR40" s="204">
        <v>0</v>
      </c>
      <c r="AS40" s="204">
        <v>0</v>
      </c>
      <c r="AT40" s="204">
        <v>0</v>
      </c>
      <c r="AU40" s="204">
        <v>0</v>
      </c>
      <c r="AV40" s="204">
        <v>0</v>
      </c>
      <c r="AW40" s="204">
        <v>0</v>
      </c>
      <c r="AX40" s="204">
        <v>0</v>
      </c>
      <c r="AY40" s="204">
        <v>0</v>
      </c>
    </row>
    <row r="41" spans="1:51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 s="204">
        <v>0</v>
      </c>
      <c r="AA41" s="204">
        <v>0</v>
      </c>
      <c r="AB41" s="204">
        <v>0</v>
      </c>
      <c r="AC41" s="204">
        <v>2.37</v>
      </c>
      <c r="AD41" s="204">
        <v>0</v>
      </c>
      <c r="AE41" s="204">
        <v>0</v>
      </c>
      <c r="AF41" s="204">
        <v>0</v>
      </c>
      <c r="AG41" s="204">
        <v>0.57999999999999996</v>
      </c>
      <c r="AH41" s="204">
        <v>0</v>
      </c>
      <c r="AI41" s="204">
        <v>49.55</v>
      </c>
      <c r="AJ41" s="204">
        <v>0</v>
      </c>
      <c r="AK41" s="204">
        <v>4.66</v>
      </c>
      <c r="AL41" s="204">
        <v>0</v>
      </c>
      <c r="AM41" s="204">
        <v>0</v>
      </c>
      <c r="AN41" s="204">
        <v>0</v>
      </c>
      <c r="AO41" s="204">
        <v>50.34</v>
      </c>
      <c r="AP41" s="204">
        <v>0</v>
      </c>
      <c r="AQ41" s="204">
        <v>0</v>
      </c>
      <c r="AR41" s="204">
        <v>0</v>
      </c>
      <c r="AS41" s="204">
        <v>0</v>
      </c>
      <c r="AT41" s="204">
        <v>0</v>
      </c>
      <c r="AU41" s="204">
        <v>0</v>
      </c>
      <c r="AV41" s="204">
        <v>0</v>
      </c>
      <c r="AW41" s="204">
        <v>0</v>
      </c>
      <c r="AX41" s="204">
        <v>0</v>
      </c>
      <c r="AY41" s="204">
        <v>0</v>
      </c>
    </row>
    <row r="42" spans="1:51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 s="204">
        <v>0</v>
      </c>
      <c r="AA42" s="204">
        <v>0</v>
      </c>
      <c r="AB42" s="204">
        <v>0</v>
      </c>
      <c r="AC42" s="204">
        <v>2.37</v>
      </c>
      <c r="AD42" s="204">
        <v>0</v>
      </c>
      <c r="AE42" s="204">
        <v>0</v>
      </c>
      <c r="AF42" s="204">
        <v>0</v>
      </c>
      <c r="AG42" s="204">
        <v>-0.16</v>
      </c>
      <c r="AH42" s="204">
        <v>0</v>
      </c>
      <c r="AI42" s="204">
        <v>49.55</v>
      </c>
      <c r="AJ42" s="204">
        <v>0</v>
      </c>
      <c r="AK42" s="204">
        <v>4.66</v>
      </c>
      <c r="AL42" s="204">
        <v>0</v>
      </c>
      <c r="AM42" s="204">
        <v>0</v>
      </c>
      <c r="AN42" s="204">
        <v>0</v>
      </c>
      <c r="AO42" s="204">
        <v>50.34</v>
      </c>
      <c r="AP42" s="204">
        <v>0</v>
      </c>
      <c r="AQ42" s="204">
        <v>0</v>
      </c>
      <c r="AR42" s="204">
        <v>0</v>
      </c>
      <c r="AS42" s="204">
        <v>0</v>
      </c>
      <c r="AT42" s="204">
        <v>0</v>
      </c>
      <c r="AU42" s="204">
        <v>0</v>
      </c>
      <c r="AV42" s="204">
        <v>0</v>
      </c>
      <c r="AW42" s="204">
        <v>0</v>
      </c>
      <c r="AX42" s="204">
        <v>0</v>
      </c>
      <c r="AY42" s="204">
        <v>0</v>
      </c>
    </row>
    <row r="43" spans="1:51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 s="204">
        <v>0</v>
      </c>
      <c r="AA43" s="204">
        <v>0</v>
      </c>
      <c r="AB43" s="204">
        <v>0</v>
      </c>
      <c r="AC43" s="204">
        <v>2.37</v>
      </c>
      <c r="AD43" s="204">
        <v>0</v>
      </c>
      <c r="AE43" s="204">
        <v>0</v>
      </c>
      <c r="AF43" s="204">
        <v>0</v>
      </c>
      <c r="AG43" s="204">
        <v>-0.16</v>
      </c>
      <c r="AH43" s="204">
        <v>0</v>
      </c>
      <c r="AI43" s="204">
        <v>49.55</v>
      </c>
      <c r="AJ43" s="204">
        <v>0</v>
      </c>
      <c r="AK43" s="204">
        <v>0</v>
      </c>
      <c r="AL43" s="204">
        <v>0</v>
      </c>
      <c r="AM43" s="204">
        <v>0</v>
      </c>
      <c r="AN43" s="204">
        <v>0</v>
      </c>
      <c r="AO43" s="204">
        <v>50.34</v>
      </c>
      <c r="AP43" s="204">
        <v>0</v>
      </c>
      <c r="AQ43" s="204">
        <v>0</v>
      </c>
      <c r="AR43" s="204">
        <v>0</v>
      </c>
      <c r="AS43" s="204">
        <v>0</v>
      </c>
      <c r="AT43" s="204">
        <v>0</v>
      </c>
      <c r="AU43" s="204">
        <v>0</v>
      </c>
      <c r="AV43" s="204">
        <v>0</v>
      </c>
      <c r="AW43" s="204">
        <v>0</v>
      </c>
      <c r="AX43" s="204">
        <v>0</v>
      </c>
      <c r="AY43" s="204">
        <v>0</v>
      </c>
    </row>
    <row r="44" spans="1:51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 s="204">
        <v>0</v>
      </c>
      <c r="AA44" s="204">
        <v>0</v>
      </c>
      <c r="AB44" s="204">
        <v>0</v>
      </c>
      <c r="AC44" s="204">
        <v>2.37</v>
      </c>
      <c r="AD44" s="204">
        <v>0</v>
      </c>
      <c r="AE44" s="204">
        <v>0</v>
      </c>
      <c r="AF44" s="204">
        <v>0</v>
      </c>
      <c r="AG44" s="204">
        <v>-0.16</v>
      </c>
      <c r="AH44" s="204">
        <v>0</v>
      </c>
      <c r="AI44" s="204">
        <v>49.55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 s="204">
        <v>50.34</v>
      </c>
      <c r="AP44" s="204">
        <v>0</v>
      </c>
      <c r="AQ44" s="204">
        <v>0</v>
      </c>
      <c r="AR44" s="204">
        <v>0</v>
      </c>
      <c r="AS44" s="204">
        <v>0</v>
      </c>
      <c r="AT44" s="204">
        <v>0</v>
      </c>
      <c r="AU44" s="204">
        <v>0</v>
      </c>
      <c r="AV44" s="204">
        <v>0</v>
      </c>
      <c r="AW44" s="204">
        <v>0</v>
      </c>
      <c r="AX44" s="204">
        <v>0</v>
      </c>
      <c r="AY44" s="204">
        <v>0</v>
      </c>
    </row>
    <row r="45" spans="1:51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 s="204">
        <v>0</v>
      </c>
      <c r="AA45" s="204">
        <v>0</v>
      </c>
      <c r="AB45" s="204">
        <v>0</v>
      </c>
      <c r="AC45" s="204">
        <v>2.37</v>
      </c>
      <c r="AD45" s="204">
        <v>0</v>
      </c>
      <c r="AE45" s="204">
        <v>0</v>
      </c>
      <c r="AF45" s="204">
        <v>0</v>
      </c>
      <c r="AG45" s="204">
        <v>-0.16</v>
      </c>
      <c r="AH45" s="204">
        <v>0</v>
      </c>
      <c r="AI45" s="204">
        <v>49.55</v>
      </c>
      <c r="AJ45" s="204">
        <v>0</v>
      </c>
      <c r="AK45" s="204">
        <v>0</v>
      </c>
      <c r="AL45" s="204">
        <v>0</v>
      </c>
      <c r="AM45" s="204">
        <v>0</v>
      </c>
      <c r="AN45" s="204">
        <v>0</v>
      </c>
      <c r="AO45" s="204">
        <v>50.34</v>
      </c>
      <c r="AP45" s="204">
        <v>0</v>
      </c>
      <c r="AQ45" s="204">
        <v>0</v>
      </c>
      <c r="AR45" s="204">
        <v>0</v>
      </c>
      <c r="AS45" s="204">
        <v>0</v>
      </c>
      <c r="AT45" s="204">
        <v>0</v>
      </c>
      <c r="AU45" s="204">
        <v>0</v>
      </c>
      <c r="AV45" s="204">
        <v>0</v>
      </c>
      <c r="AW45" s="204">
        <v>0</v>
      </c>
      <c r="AX45" s="204">
        <v>0</v>
      </c>
      <c r="AY45" s="204">
        <v>0</v>
      </c>
    </row>
    <row r="46" spans="1:51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 s="204">
        <v>0</v>
      </c>
      <c r="AA46" s="204">
        <v>0</v>
      </c>
      <c r="AB46" s="204">
        <v>0</v>
      </c>
      <c r="AC46" s="204">
        <v>2.37</v>
      </c>
      <c r="AD46" s="204">
        <v>0</v>
      </c>
      <c r="AE46" s="204">
        <v>0</v>
      </c>
      <c r="AF46" s="204">
        <v>0</v>
      </c>
      <c r="AG46" s="204">
        <v>-0.16</v>
      </c>
      <c r="AH46" s="204">
        <v>0</v>
      </c>
      <c r="AI46" s="204">
        <v>49.55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 s="204">
        <v>50.34</v>
      </c>
      <c r="AP46" s="204">
        <v>0</v>
      </c>
      <c r="AQ46" s="204">
        <v>0</v>
      </c>
      <c r="AR46" s="204">
        <v>0</v>
      </c>
      <c r="AS46" s="204">
        <v>0</v>
      </c>
      <c r="AT46" s="204">
        <v>0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</row>
    <row r="47" spans="1:51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 s="204">
        <v>0</v>
      </c>
      <c r="AA47" s="204">
        <v>0</v>
      </c>
      <c r="AB47" s="204">
        <v>0</v>
      </c>
      <c r="AC47" s="204">
        <v>2.2999999999999998</v>
      </c>
      <c r="AD47" s="204">
        <v>0</v>
      </c>
      <c r="AE47" s="204">
        <v>0</v>
      </c>
      <c r="AF47" s="204">
        <v>0</v>
      </c>
      <c r="AG47" s="204">
        <v>-0.16</v>
      </c>
      <c r="AH47" s="204">
        <v>0</v>
      </c>
      <c r="AI47" s="204">
        <v>49.55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 s="204">
        <v>50.34</v>
      </c>
      <c r="AP47" s="204">
        <v>0</v>
      </c>
      <c r="AQ47" s="204">
        <v>0</v>
      </c>
      <c r="AR47" s="204">
        <v>0</v>
      </c>
      <c r="AS47" s="204">
        <v>0</v>
      </c>
      <c r="AT47" s="204">
        <v>0</v>
      </c>
      <c r="AU47" s="204">
        <v>0</v>
      </c>
      <c r="AV47" s="204">
        <v>0</v>
      </c>
      <c r="AW47" s="204">
        <v>0</v>
      </c>
      <c r="AX47" s="204">
        <v>0</v>
      </c>
      <c r="AY47" s="204">
        <v>0</v>
      </c>
    </row>
    <row r="48" spans="1:51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 s="204">
        <v>0</v>
      </c>
      <c r="AA48" s="204">
        <v>0</v>
      </c>
      <c r="AB48" s="204">
        <v>0</v>
      </c>
      <c r="AC48" s="204">
        <v>2.2999999999999998</v>
      </c>
      <c r="AD48" s="204">
        <v>0</v>
      </c>
      <c r="AE48" s="204">
        <v>0</v>
      </c>
      <c r="AF48" s="204">
        <v>0</v>
      </c>
      <c r="AG48" s="204">
        <v>-0.16</v>
      </c>
      <c r="AH48" s="204">
        <v>0</v>
      </c>
      <c r="AI48" s="204">
        <v>49.55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 s="204">
        <v>50.34</v>
      </c>
      <c r="AP48" s="204">
        <v>0</v>
      </c>
      <c r="AQ48" s="204">
        <v>0</v>
      </c>
      <c r="AR48" s="204">
        <v>0</v>
      </c>
      <c r="AS48" s="204">
        <v>0</v>
      </c>
      <c r="AT48" s="204">
        <v>0</v>
      </c>
      <c r="AU48" s="204">
        <v>0</v>
      </c>
      <c r="AV48" s="204">
        <v>0</v>
      </c>
      <c r="AW48" s="204">
        <v>0</v>
      </c>
      <c r="AX48" s="204">
        <v>0</v>
      </c>
      <c r="AY48" s="204">
        <v>0</v>
      </c>
    </row>
    <row r="49" spans="1:51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 s="204">
        <v>0</v>
      </c>
      <c r="AA49" s="204">
        <v>0</v>
      </c>
      <c r="AB49" s="204">
        <v>0</v>
      </c>
      <c r="AC49" s="204">
        <v>2.2999999999999998</v>
      </c>
      <c r="AD49" s="204">
        <v>0</v>
      </c>
      <c r="AE49" s="204">
        <v>0</v>
      </c>
      <c r="AF49" s="204">
        <v>0</v>
      </c>
      <c r="AG49" s="204">
        <v>-0.16</v>
      </c>
      <c r="AH49" s="204">
        <v>0</v>
      </c>
      <c r="AI49" s="204">
        <v>49.55</v>
      </c>
      <c r="AJ49" s="204">
        <v>0</v>
      </c>
      <c r="AK49" s="204">
        <v>0</v>
      </c>
      <c r="AL49" s="204">
        <v>0</v>
      </c>
      <c r="AM49" s="204">
        <v>0</v>
      </c>
      <c r="AN49" s="204">
        <v>0</v>
      </c>
      <c r="AO49" s="204">
        <v>50.34</v>
      </c>
      <c r="AP49" s="204">
        <v>0</v>
      </c>
      <c r="AQ49" s="204">
        <v>0</v>
      </c>
      <c r="AR49" s="204">
        <v>0</v>
      </c>
      <c r="AS49" s="204">
        <v>0</v>
      </c>
      <c r="AT49" s="204">
        <v>0</v>
      </c>
      <c r="AU49" s="204">
        <v>0</v>
      </c>
      <c r="AV49" s="204">
        <v>0</v>
      </c>
      <c r="AW49" s="204">
        <v>0</v>
      </c>
      <c r="AX49" s="204">
        <v>0</v>
      </c>
      <c r="AY49" s="204">
        <v>0</v>
      </c>
    </row>
    <row r="50" spans="1:51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  <c r="X50" s="204">
        <v>0</v>
      </c>
      <c r="Y50" s="204">
        <v>0</v>
      </c>
      <c r="Z50" s="204">
        <v>0</v>
      </c>
      <c r="AA50" s="204">
        <v>0</v>
      </c>
      <c r="AB50" s="204">
        <v>0</v>
      </c>
      <c r="AC50" s="204">
        <v>2.2999999999999998</v>
      </c>
      <c r="AD50" s="204">
        <v>0</v>
      </c>
      <c r="AE50" s="204">
        <v>0</v>
      </c>
      <c r="AF50" s="204">
        <v>0</v>
      </c>
      <c r="AG50" s="204">
        <v>-0.16</v>
      </c>
      <c r="AH50" s="204">
        <v>0</v>
      </c>
      <c r="AI50" s="204">
        <v>49.55</v>
      </c>
      <c r="AJ50" s="204">
        <v>0</v>
      </c>
      <c r="AK50" s="204">
        <v>0</v>
      </c>
      <c r="AL50" s="204">
        <v>0</v>
      </c>
      <c r="AM50" s="204">
        <v>0</v>
      </c>
      <c r="AN50" s="204">
        <v>0</v>
      </c>
      <c r="AO50" s="204">
        <v>50.34</v>
      </c>
      <c r="AP50" s="204">
        <v>0</v>
      </c>
      <c r="AQ50" s="204">
        <v>0</v>
      </c>
      <c r="AR50" s="204">
        <v>0</v>
      </c>
      <c r="AS50" s="204">
        <v>0</v>
      </c>
      <c r="AT50" s="204">
        <v>0</v>
      </c>
      <c r="AU50" s="204">
        <v>0</v>
      </c>
      <c r="AV50" s="204">
        <v>0</v>
      </c>
      <c r="AW50" s="204">
        <v>0</v>
      </c>
      <c r="AX50" s="204">
        <v>0</v>
      </c>
      <c r="AY50" s="204">
        <v>0</v>
      </c>
    </row>
    <row r="51" spans="1:51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 s="204">
        <v>0</v>
      </c>
      <c r="AA51" s="204">
        <v>0</v>
      </c>
      <c r="AB51" s="204">
        <v>0</v>
      </c>
      <c r="AC51" s="204">
        <v>2.2999999999999998</v>
      </c>
      <c r="AD51" s="204">
        <v>0</v>
      </c>
      <c r="AE51" s="204">
        <v>0</v>
      </c>
      <c r="AF51" s="204">
        <v>0</v>
      </c>
      <c r="AG51" s="204">
        <v>-0.16</v>
      </c>
      <c r="AH51" s="204">
        <v>0</v>
      </c>
      <c r="AI51" s="204">
        <v>49.55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 s="204">
        <v>48.88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204">
        <v>0</v>
      </c>
    </row>
    <row r="52" spans="1:51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 s="204">
        <v>0</v>
      </c>
      <c r="AA52" s="204">
        <v>0</v>
      </c>
      <c r="AB52" s="204">
        <v>0</v>
      </c>
      <c r="AC52" s="204">
        <v>2.2999999999999998</v>
      </c>
      <c r="AD52" s="204">
        <v>0</v>
      </c>
      <c r="AE52" s="204">
        <v>0</v>
      </c>
      <c r="AF52" s="204">
        <v>0</v>
      </c>
      <c r="AG52" s="204">
        <v>-0.16</v>
      </c>
      <c r="AH52" s="204">
        <v>0</v>
      </c>
      <c r="AI52" s="204">
        <v>49.55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 s="204">
        <v>48.88</v>
      </c>
      <c r="AP52" s="204">
        <v>0</v>
      </c>
      <c r="AQ52" s="204">
        <v>0</v>
      </c>
      <c r="AR52" s="204">
        <v>0</v>
      </c>
      <c r="AS52" s="204">
        <v>0</v>
      </c>
      <c r="AT52" s="204">
        <v>0</v>
      </c>
      <c r="AU52" s="204">
        <v>0</v>
      </c>
      <c r="AV52" s="204">
        <v>0</v>
      </c>
      <c r="AW52" s="204">
        <v>0</v>
      </c>
      <c r="AX52" s="204">
        <v>0</v>
      </c>
      <c r="AY52" s="204">
        <v>0</v>
      </c>
    </row>
    <row r="53" spans="1:51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 s="204">
        <v>0</v>
      </c>
      <c r="AA53" s="204">
        <v>0</v>
      </c>
      <c r="AB53" s="204">
        <v>0</v>
      </c>
      <c r="AC53" s="204">
        <v>2.2999999999999998</v>
      </c>
      <c r="AD53" s="204">
        <v>0</v>
      </c>
      <c r="AE53" s="204">
        <v>0</v>
      </c>
      <c r="AF53" s="204">
        <v>0</v>
      </c>
      <c r="AG53" s="204">
        <v>-0.13</v>
      </c>
      <c r="AH53" s="204">
        <v>0</v>
      </c>
      <c r="AI53" s="204">
        <v>49.55</v>
      </c>
      <c r="AJ53" s="204">
        <v>0</v>
      </c>
      <c r="AK53" s="204">
        <v>10.039999999999999</v>
      </c>
      <c r="AL53" s="204">
        <v>2.19</v>
      </c>
      <c r="AM53" s="204">
        <v>0</v>
      </c>
      <c r="AN53" s="204">
        <v>0</v>
      </c>
      <c r="AO53" s="204">
        <v>48.88</v>
      </c>
      <c r="AP53" s="204">
        <v>0</v>
      </c>
      <c r="AQ53" s="204">
        <v>0</v>
      </c>
      <c r="AR53" s="204">
        <v>0</v>
      </c>
      <c r="AS53" s="204">
        <v>0</v>
      </c>
      <c r="AT53" s="204">
        <v>0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</row>
    <row r="54" spans="1:51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0</v>
      </c>
      <c r="U54" s="204">
        <v>0</v>
      </c>
      <c r="V54" s="204">
        <v>0</v>
      </c>
      <c r="W54" s="204">
        <v>0</v>
      </c>
      <c r="X54" s="204">
        <v>0</v>
      </c>
      <c r="Y54" s="204">
        <v>0</v>
      </c>
      <c r="Z54" s="204">
        <v>0</v>
      </c>
      <c r="AA54" s="204">
        <v>0</v>
      </c>
      <c r="AB54" s="204">
        <v>0</v>
      </c>
      <c r="AC54" s="204">
        <v>2.2999999999999998</v>
      </c>
      <c r="AD54" s="204">
        <v>0</v>
      </c>
      <c r="AE54" s="204">
        <v>0</v>
      </c>
      <c r="AF54" s="204">
        <v>0</v>
      </c>
      <c r="AG54" s="204">
        <v>-0.13</v>
      </c>
      <c r="AH54" s="204">
        <v>0</v>
      </c>
      <c r="AI54" s="204">
        <v>49.55</v>
      </c>
      <c r="AJ54" s="204">
        <v>0</v>
      </c>
      <c r="AK54" s="204">
        <v>10.039999999999999</v>
      </c>
      <c r="AL54" s="204">
        <v>0</v>
      </c>
      <c r="AM54" s="204">
        <v>0</v>
      </c>
      <c r="AN54" s="204">
        <v>0</v>
      </c>
      <c r="AO54" s="204">
        <v>48.88</v>
      </c>
      <c r="AP54" s="204">
        <v>0</v>
      </c>
      <c r="AQ54" s="204">
        <v>0</v>
      </c>
      <c r="AR54" s="204">
        <v>0</v>
      </c>
      <c r="AS54" s="204">
        <v>0</v>
      </c>
      <c r="AT54" s="204">
        <v>0</v>
      </c>
      <c r="AU54" s="204">
        <v>0</v>
      </c>
      <c r="AV54" s="204">
        <v>0</v>
      </c>
      <c r="AW54" s="204">
        <v>0</v>
      </c>
      <c r="AX54" s="204">
        <v>0</v>
      </c>
      <c r="AY54" s="204">
        <v>0</v>
      </c>
    </row>
    <row r="55" spans="1:51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 s="204">
        <v>0</v>
      </c>
      <c r="AA55" s="204">
        <v>0</v>
      </c>
      <c r="AB55" s="204">
        <v>0</v>
      </c>
      <c r="AC55" s="204">
        <v>2.2999999999999998</v>
      </c>
      <c r="AD55" s="204">
        <v>0</v>
      </c>
      <c r="AE55" s="204">
        <v>0</v>
      </c>
      <c r="AF55" s="204">
        <v>0</v>
      </c>
      <c r="AG55" s="204">
        <v>-0.13</v>
      </c>
      <c r="AH55" s="204">
        <v>0</v>
      </c>
      <c r="AI55" s="204">
        <v>49.55</v>
      </c>
      <c r="AJ55" s="204">
        <v>0</v>
      </c>
      <c r="AK55" s="204">
        <v>10.039999999999999</v>
      </c>
      <c r="AL55" s="204">
        <v>0</v>
      </c>
      <c r="AM55" s="204">
        <v>0</v>
      </c>
      <c r="AN55" s="204">
        <v>0</v>
      </c>
      <c r="AO55" s="204">
        <v>48.88</v>
      </c>
      <c r="AP55" s="204">
        <v>0</v>
      </c>
      <c r="AQ55" s="204">
        <v>0</v>
      </c>
      <c r="AR55" s="204">
        <v>0</v>
      </c>
      <c r="AS55" s="204">
        <v>0</v>
      </c>
      <c r="AT55" s="204">
        <v>0</v>
      </c>
      <c r="AU55" s="204">
        <v>0</v>
      </c>
      <c r="AV55" s="204">
        <v>0</v>
      </c>
      <c r="AW55" s="204">
        <v>0</v>
      </c>
      <c r="AX55" s="204">
        <v>0</v>
      </c>
      <c r="AY55" s="204">
        <v>0</v>
      </c>
    </row>
    <row r="56" spans="1:51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 s="204">
        <v>0</v>
      </c>
      <c r="AA56" s="204">
        <v>0</v>
      </c>
      <c r="AB56" s="204">
        <v>0</v>
      </c>
      <c r="AC56" s="204">
        <v>2.2999999999999998</v>
      </c>
      <c r="AD56" s="204">
        <v>0</v>
      </c>
      <c r="AE56" s="204">
        <v>0</v>
      </c>
      <c r="AF56" s="204">
        <v>0</v>
      </c>
      <c r="AG56" s="204">
        <v>-0.13</v>
      </c>
      <c r="AH56" s="204">
        <v>0</v>
      </c>
      <c r="AI56" s="204">
        <v>49.55</v>
      </c>
      <c r="AJ56" s="204">
        <v>0</v>
      </c>
      <c r="AK56" s="204">
        <v>10.039999999999999</v>
      </c>
      <c r="AL56" s="204">
        <v>0</v>
      </c>
      <c r="AM56" s="204">
        <v>0</v>
      </c>
      <c r="AN56" s="204">
        <v>0</v>
      </c>
      <c r="AO56" s="204">
        <v>48.88</v>
      </c>
      <c r="AP56" s="204">
        <v>0</v>
      </c>
      <c r="AQ56" s="204">
        <v>0</v>
      </c>
      <c r="AR56" s="204">
        <v>0</v>
      </c>
      <c r="AS56" s="204">
        <v>0</v>
      </c>
      <c r="AT56" s="204">
        <v>0</v>
      </c>
      <c r="AU56" s="204">
        <v>0</v>
      </c>
      <c r="AV56" s="204">
        <v>0</v>
      </c>
      <c r="AW56" s="204">
        <v>0</v>
      </c>
      <c r="AX56" s="204">
        <v>0</v>
      </c>
      <c r="AY56" s="204">
        <v>0</v>
      </c>
    </row>
    <row r="57" spans="1:51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 s="204">
        <v>0</v>
      </c>
      <c r="AA57" s="204">
        <v>0</v>
      </c>
      <c r="AB57" s="204">
        <v>0</v>
      </c>
      <c r="AC57" s="204">
        <v>2.2999999999999998</v>
      </c>
      <c r="AD57" s="204">
        <v>0</v>
      </c>
      <c r="AE57" s="204">
        <v>0</v>
      </c>
      <c r="AF57" s="204">
        <v>0</v>
      </c>
      <c r="AG57" s="204">
        <v>-0.13</v>
      </c>
      <c r="AH57" s="204">
        <v>0</v>
      </c>
      <c r="AI57" s="204">
        <v>49.55</v>
      </c>
      <c r="AJ57" s="204">
        <v>0</v>
      </c>
      <c r="AK57" s="204">
        <v>10.039999999999999</v>
      </c>
      <c r="AL57" s="204">
        <v>0</v>
      </c>
      <c r="AM57" s="204">
        <v>0</v>
      </c>
      <c r="AN57" s="204">
        <v>0</v>
      </c>
      <c r="AO57" s="204">
        <v>48.88</v>
      </c>
      <c r="AP57" s="204">
        <v>0</v>
      </c>
      <c r="AQ57" s="204">
        <v>0</v>
      </c>
      <c r="AR57" s="204">
        <v>0</v>
      </c>
      <c r="AS57" s="204">
        <v>0</v>
      </c>
      <c r="AT57" s="204">
        <v>0</v>
      </c>
      <c r="AU57" s="204">
        <v>0</v>
      </c>
      <c r="AV57" s="204">
        <v>0</v>
      </c>
      <c r="AW57" s="204">
        <v>0</v>
      </c>
      <c r="AX57" s="204">
        <v>0</v>
      </c>
      <c r="AY57" s="204">
        <v>0</v>
      </c>
    </row>
    <row r="58" spans="1:51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204">
        <v>0</v>
      </c>
      <c r="Z58" s="204">
        <v>0</v>
      </c>
      <c r="AA58" s="204">
        <v>0</v>
      </c>
      <c r="AB58" s="204">
        <v>0</v>
      </c>
      <c r="AC58" s="204">
        <v>2.2999999999999998</v>
      </c>
      <c r="AD58" s="204">
        <v>0</v>
      </c>
      <c r="AE58" s="204">
        <v>0</v>
      </c>
      <c r="AF58" s="204">
        <v>0</v>
      </c>
      <c r="AG58" s="204">
        <v>-0.13</v>
      </c>
      <c r="AH58" s="204">
        <v>0</v>
      </c>
      <c r="AI58" s="204">
        <v>49.55</v>
      </c>
      <c r="AJ58" s="204">
        <v>0</v>
      </c>
      <c r="AK58" s="204">
        <v>10.039999999999999</v>
      </c>
      <c r="AL58" s="204">
        <v>0</v>
      </c>
      <c r="AM58" s="204">
        <v>0</v>
      </c>
      <c r="AN58" s="204">
        <v>0</v>
      </c>
      <c r="AO58" s="204">
        <v>48.88</v>
      </c>
      <c r="AP58" s="204">
        <v>0</v>
      </c>
      <c r="AQ58" s="204">
        <v>0</v>
      </c>
      <c r="AR58" s="204">
        <v>0</v>
      </c>
      <c r="AS58" s="204">
        <v>0</v>
      </c>
      <c r="AT58" s="204">
        <v>0</v>
      </c>
      <c r="AU58" s="204">
        <v>0</v>
      </c>
      <c r="AV58" s="204">
        <v>0</v>
      </c>
      <c r="AW58" s="204">
        <v>0</v>
      </c>
      <c r="AX58" s="204">
        <v>0</v>
      </c>
      <c r="AY58" s="204">
        <v>0</v>
      </c>
    </row>
    <row r="59" spans="1:51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0</v>
      </c>
      <c r="Y59" s="204">
        <v>0</v>
      </c>
      <c r="Z59" s="204">
        <v>0</v>
      </c>
      <c r="AA59" s="204">
        <v>0</v>
      </c>
      <c r="AB59" s="204">
        <v>0</v>
      </c>
      <c r="AC59" s="204">
        <v>2.2999999999999998</v>
      </c>
      <c r="AD59" s="204">
        <v>0</v>
      </c>
      <c r="AE59" s="204">
        <v>0</v>
      </c>
      <c r="AF59" s="204">
        <v>0</v>
      </c>
      <c r="AG59" s="204">
        <v>-0.13</v>
      </c>
      <c r="AH59" s="204">
        <v>0</v>
      </c>
      <c r="AI59" s="204">
        <v>49.55</v>
      </c>
      <c r="AJ59" s="204">
        <v>0</v>
      </c>
      <c r="AK59" s="204">
        <v>19.7</v>
      </c>
      <c r="AL59" s="204">
        <v>0</v>
      </c>
      <c r="AM59" s="204">
        <v>0</v>
      </c>
      <c r="AN59" s="204">
        <v>0</v>
      </c>
      <c r="AO59" s="204">
        <v>48.88</v>
      </c>
      <c r="AP59" s="204">
        <v>0</v>
      </c>
      <c r="AQ59" s="204">
        <v>0</v>
      </c>
      <c r="AR59" s="204">
        <v>0</v>
      </c>
      <c r="AS59" s="204">
        <v>0</v>
      </c>
      <c r="AT59" s="204">
        <v>0</v>
      </c>
      <c r="AU59" s="204">
        <v>0</v>
      </c>
      <c r="AV59" s="204">
        <v>0</v>
      </c>
      <c r="AW59" s="204">
        <v>0</v>
      </c>
      <c r="AX59" s="204">
        <v>0</v>
      </c>
      <c r="AY59" s="204">
        <v>0</v>
      </c>
    </row>
    <row r="60" spans="1:51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0</v>
      </c>
      <c r="Z60" s="204">
        <v>0</v>
      </c>
      <c r="AA60" s="204">
        <v>0</v>
      </c>
      <c r="AB60" s="204">
        <v>0</v>
      </c>
      <c r="AC60" s="204">
        <v>2.2999999999999998</v>
      </c>
      <c r="AD60" s="204">
        <v>0</v>
      </c>
      <c r="AE60" s="204">
        <v>0</v>
      </c>
      <c r="AF60" s="204">
        <v>0</v>
      </c>
      <c r="AG60" s="204">
        <v>-0.13</v>
      </c>
      <c r="AH60" s="204">
        <v>0</v>
      </c>
      <c r="AI60" s="204">
        <v>49.55</v>
      </c>
      <c r="AJ60" s="204">
        <v>0</v>
      </c>
      <c r="AK60" s="204">
        <v>19.7</v>
      </c>
      <c r="AL60" s="204">
        <v>0</v>
      </c>
      <c r="AM60" s="204">
        <v>0</v>
      </c>
      <c r="AN60" s="204">
        <v>0</v>
      </c>
      <c r="AO60" s="204">
        <v>48.88</v>
      </c>
      <c r="AP60" s="204">
        <v>0</v>
      </c>
      <c r="AQ60" s="204">
        <v>0</v>
      </c>
      <c r="AR60" s="204">
        <v>0</v>
      </c>
      <c r="AS60" s="204">
        <v>0</v>
      </c>
      <c r="AT60" s="204">
        <v>0</v>
      </c>
      <c r="AU60" s="204">
        <v>0</v>
      </c>
      <c r="AV60" s="204">
        <v>0</v>
      </c>
      <c r="AW60" s="204">
        <v>0</v>
      </c>
      <c r="AX60" s="204">
        <v>0</v>
      </c>
      <c r="AY60" s="204">
        <v>0</v>
      </c>
    </row>
    <row r="61" spans="1:51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0</v>
      </c>
      <c r="Z61" s="204">
        <v>0</v>
      </c>
      <c r="AA61" s="204">
        <v>0</v>
      </c>
      <c r="AB61" s="204">
        <v>0</v>
      </c>
      <c r="AC61" s="204">
        <v>2.2999999999999998</v>
      </c>
      <c r="AD61" s="204">
        <v>0</v>
      </c>
      <c r="AE61" s="204">
        <v>0</v>
      </c>
      <c r="AF61" s="204">
        <v>0</v>
      </c>
      <c r="AG61" s="204">
        <v>-0.13</v>
      </c>
      <c r="AH61" s="204">
        <v>0</v>
      </c>
      <c r="AI61" s="204">
        <v>49.55</v>
      </c>
      <c r="AJ61" s="204">
        <v>0</v>
      </c>
      <c r="AK61" s="204">
        <v>19.7</v>
      </c>
      <c r="AL61" s="204">
        <v>0</v>
      </c>
      <c r="AM61" s="204">
        <v>0</v>
      </c>
      <c r="AN61" s="204">
        <v>0</v>
      </c>
      <c r="AO61" s="204">
        <v>48.88</v>
      </c>
      <c r="AP61" s="204">
        <v>0</v>
      </c>
      <c r="AQ61" s="204">
        <v>0</v>
      </c>
      <c r="AR61" s="204">
        <v>0</v>
      </c>
      <c r="AS61" s="204">
        <v>0</v>
      </c>
      <c r="AT61" s="204">
        <v>0</v>
      </c>
      <c r="AU61" s="204">
        <v>0</v>
      </c>
      <c r="AV61" s="204">
        <v>0</v>
      </c>
      <c r="AW61" s="204">
        <v>0</v>
      </c>
      <c r="AX61" s="204">
        <v>0</v>
      </c>
      <c r="AY61" s="204">
        <v>0</v>
      </c>
    </row>
    <row r="62" spans="1:51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0</v>
      </c>
      <c r="Z62" s="204">
        <v>0</v>
      </c>
      <c r="AA62" s="204">
        <v>0</v>
      </c>
      <c r="AB62" s="204">
        <v>0</v>
      </c>
      <c r="AC62" s="204">
        <v>2.2999999999999998</v>
      </c>
      <c r="AD62" s="204">
        <v>0</v>
      </c>
      <c r="AE62" s="204">
        <v>0</v>
      </c>
      <c r="AF62" s="204">
        <v>0</v>
      </c>
      <c r="AG62" s="204">
        <v>-0.13</v>
      </c>
      <c r="AH62" s="204">
        <v>0</v>
      </c>
      <c r="AI62" s="204">
        <v>49.55</v>
      </c>
      <c r="AJ62" s="204">
        <v>0</v>
      </c>
      <c r="AK62" s="204">
        <v>19.7</v>
      </c>
      <c r="AL62" s="204">
        <v>0</v>
      </c>
      <c r="AM62" s="204">
        <v>0</v>
      </c>
      <c r="AN62" s="204">
        <v>0</v>
      </c>
      <c r="AO62" s="204">
        <v>48.88</v>
      </c>
      <c r="AP62" s="204">
        <v>0</v>
      </c>
      <c r="AQ62" s="204">
        <v>0</v>
      </c>
      <c r="AR62" s="204">
        <v>0</v>
      </c>
      <c r="AS62" s="204">
        <v>0</v>
      </c>
      <c r="AT62" s="204">
        <v>0</v>
      </c>
      <c r="AU62" s="204">
        <v>0</v>
      </c>
      <c r="AV62" s="204">
        <v>0</v>
      </c>
      <c r="AW62" s="204">
        <v>0</v>
      </c>
      <c r="AX62" s="204">
        <v>0</v>
      </c>
      <c r="AY62" s="204">
        <v>0</v>
      </c>
    </row>
    <row r="63" spans="1:51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 s="204">
        <v>0</v>
      </c>
      <c r="AA63" s="204">
        <v>0</v>
      </c>
      <c r="AB63" s="204">
        <v>0</v>
      </c>
      <c r="AC63" s="204">
        <v>2.2999999999999998</v>
      </c>
      <c r="AD63" s="204">
        <v>0</v>
      </c>
      <c r="AE63" s="204">
        <v>0</v>
      </c>
      <c r="AF63" s="204">
        <v>0</v>
      </c>
      <c r="AG63" s="204">
        <v>-0.13</v>
      </c>
      <c r="AH63" s="204">
        <v>0</v>
      </c>
      <c r="AI63" s="204">
        <v>49.55</v>
      </c>
      <c r="AJ63" s="204">
        <v>0</v>
      </c>
      <c r="AK63" s="204">
        <v>19.7</v>
      </c>
      <c r="AL63" s="204">
        <v>0</v>
      </c>
      <c r="AM63" s="204">
        <v>0</v>
      </c>
      <c r="AN63" s="204">
        <v>0</v>
      </c>
      <c r="AO63" s="204">
        <v>48.88</v>
      </c>
      <c r="AP63" s="204">
        <v>0</v>
      </c>
      <c r="AQ63" s="204">
        <v>0</v>
      </c>
      <c r="AR63" s="204">
        <v>0</v>
      </c>
      <c r="AS63" s="204">
        <v>0</v>
      </c>
      <c r="AT63" s="204">
        <v>0</v>
      </c>
      <c r="AU63" s="204">
        <v>0</v>
      </c>
      <c r="AV63" s="204">
        <v>0</v>
      </c>
      <c r="AW63" s="204">
        <v>0</v>
      </c>
      <c r="AX63" s="204">
        <v>0</v>
      </c>
      <c r="AY63" s="204">
        <v>0</v>
      </c>
    </row>
    <row r="64" spans="1:51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0</v>
      </c>
      <c r="Z64" s="204">
        <v>0</v>
      </c>
      <c r="AA64" s="204">
        <v>0</v>
      </c>
      <c r="AB64" s="204">
        <v>0</v>
      </c>
      <c r="AC64" s="204">
        <v>2.2999999999999998</v>
      </c>
      <c r="AD64" s="204">
        <v>0</v>
      </c>
      <c r="AE64" s="204">
        <v>0</v>
      </c>
      <c r="AF64" s="204">
        <v>0</v>
      </c>
      <c r="AG64" s="204">
        <v>-0.13</v>
      </c>
      <c r="AH64" s="204">
        <v>0</v>
      </c>
      <c r="AI64" s="204">
        <v>49.55</v>
      </c>
      <c r="AJ64" s="204">
        <v>0</v>
      </c>
      <c r="AK64" s="204">
        <v>19.7</v>
      </c>
      <c r="AL64" s="204">
        <v>0</v>
      </c>
      <c r="AM64" s="204">
        <v>0</v>
      </c>
      <c r="AN64" s="204">
        <v>0</v>
      </c>
      <c r="AO64" s="204">
        <v>48.88</v>
      </c>
      <c r="AP64" s="204">
        <v>0</v>
      </c>
      <c r="AQ64" s="204">
        <v>0</v>
      </c>
      <c r="AR64" s="204">
        <v>0</v>
      </c>
      <c r="AS64" s="204">
        <v>0</v>
      </c>
      <c r="AT64" s="204">
        <v>0</v>
      </c>
      <c r="AU64" s="204">
        <v>0</v>
      </c>
      <c r="AV64" s="204">
        <v>0</v>
      </c>
      <c r="AW64" s="204">
        <v>0</v>
      </c>
      <c r="AX64" s="204">
        <v>0</v>
      </c>
      <c r="AY64" s="204">
        <v>0</v>
      </c>
    </row>
    <row r="65" spans="1:51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 s="204">
        <v>0</v>
      </c>
      <c r="AA65" s="204">
        <v>0</v>
      </c>
      <c r="AB65" s="204">
        <v>0</v>
      </c>
      <c r="AC65" s="204">
        <v>2.2999999999999998</v>
      </c>
      <c r="AD65" s="204">
        <v>0</v>
      </c>
      <c r="AE65" s="204">
        <v>0</v>
      </c>
      <c r="AF65" s="204">
        <v>0</v>
      </c>
      <c r="AG65" s="204">
        <v>0.47</v>
      </c>
      <c r="AH65" s="204">
        <v>0</v>
      </c>
      <c r="AI65" s="204">
        <v>49.55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 s="204">
        <v>48.88</v>
      </c>
      <c r="AP65" s="204">
        <v>0</v>
      </c>
      <c r="AQ65" s="204">
        <v>0</v>
      </c>
      <c r="AR65" s="204">
        <v>0</v>
      </c>
      <c r="AS65" s="204">
        <v>0</v>
      </c>
      <c r="AT65" s="204">
        <v>0</v>
      </c>
      <c r="AU65" s="204">
        <v>0</v>
      </c>
      <c r="AV65" s="204">
        <v>0</v>
      </c>
      <c r="AW65" s="204">
        <v>0</v>
      </c>
      <c r="AX65" s="204">
        <v>0</v>
      </c>
      <c r="AY65" s="204">
        <v>0</v>
      </c>
    </row>
    <row r="66" spans="1:51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0</v>
      </c>
      <c r="Z66" s="204">
        <v>0</v>
      </c>
      <c r="AA66" s="204">
        <v>0</v>
      </c>
      <c r="AB66" s="204">
        <v>0</v>
      </c>
      <c r="AC66" s="204">
        <v>2.2999999999999998</v>
      </c>
      <c r="AD66" s="204">
        <v>0</v>
      </c>
      <c r="AE66" s="204">
        <v>0</v>
      </c>
      <c r="AF66" s="204">
        <v>0</v>
      </c>
      <c r="AG66" s="204">
        <v>-0.13</v>
      </c>
      <c r="AH66" s="204">
        <v>0</v>
      </c>
      <c r="AI66" s="204">
        <v>49.55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 s="204">
        <v>48.88</v>
      </c>
      <c r="AP66" s="204">
        <v>0</v>
      </c>
      <c r="AQ66" s="204">
        <v>0</v>
      </c>
      <c r="AR66" s="204">
        <v>0</v>
      </c>
      <c r="AS66" s="204">
        <v>0</v>
      </c>
      <c r="AT66" s="204">
        <v>0</v>
      </c>
      <c r="AU66" s="204">
        <v>0</v>
      </c>
      <c r="AV66" s="204">
        <v>0</v>
      </c>
      <c r="AW66" s="204">
        <v>0</v>
      </c>
      <c r="AX66" s="204">
        <v>0</v>
      </c>
      <c r="AY66" s="204">
        <v>0</v>
      </c>
    </row>
    <row r="67" spans="1:51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 s="204">
        <v>0</v>
      </c>
      <c r="AA67" s="204">
        <v>0</v>
      </c>
      <c r="AB67" s="204">
        <v>0</v>
      </c>
      <c r="AC67" s="204">
        <v>2.2999999999999998</v>
      </c>
      <c r="AD67" s="204">
        <v>0</v>
      </c>
      <c r="AE67" s="204">
        <v>0</v>
      </c>
      <c r="AF67" s="204">
        <v>0</v>
      </c>
      <c r="AG67" s="204">
        <v>-0.13</v>
      </c>
      <c r="AH67" s="204">
        <v>0</v>
      </c>
      <c r="AI67" s="204">
        <v>49.55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 s="204">
        <v>48.88</v>
      </c>
      <c r="AP67" s="204">
        <v>0</v>
      </c>
      <c r="AQ67" s="204">
        <v>0</v>
      </c>
      <c r="AR67" s="204">
        <v>0</v>
      </c>
      <c r="AS67" s="204">
        <v>0</v>
      </c>
      <c r="AT67" s="204">
        <v>0</v>
      </c>
      <c r="AU67" s="204">
        <v>0</v>
      </c>
      <c r="AV67" s="204">
        <v>0</v>
      </c>
      <c r="AW67" s="204">
        <v>0</v>
      </c>
      <c r="AX67" s="204">
        <v>0</v>
      </c>
      <c r="AY67" s="204">
        <v>0</v>
      </c>
    </row>
    <row r="68" spans="1:51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 s="204">
        <v>0</v>
      </c>
      <c r="AA68" s="204">
        <v>0</v>
      </c>
      <c r="AB68" s="204">
        <v>0</v>
      </c>
      <c r="AC68" s="204">
        <v>2.2999999999999998</v>
      </c>
      <c r="AD68" s="204">
        <v>0</v>
      </c>
      <c r="AE68" s="204">
        <v>0</v>
      </c>
      <c r="AF68" s="204">
        <v>0</v>
      </c>
      <c r="AG68" s="204">
        <v>-0.13</v>
      </c>
      <c r="AH68" s="204">
        <v>0</v>
      </c>
      <c r="AI68" s="204">
        <v>49.55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 s="204">
        <v>48.88</v>
      </c>
      <c r="AP68" s="204">
        <v>0</v>
      </c>
      <c r="AQ68" s="204">
        <v>0</v>
      </c>
      <c r="AR68" s="204">
        <v>0</v>
      </c>
      <c r="AS68" s="204">
        <v>0</v>
      </c>
      <c r="AT68" s="204">
        <v>0</v>
      </c>
      <c r="AU68" s="204">
        <v>0</v>
      </c>
      <c r="AV68" s="204">
        <v>0</v>
      </c>
      <c r="AW68" s="204">
        <v>0</v>
      </c>
      <c r="AX68" s="204">
        <v>0</v>
      </c>
      <c r="AY68" s="204">
        <v>0</v>
      </c>
    </row>
    <row r="69" spans="1:51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 s="204">
        <v>0</v>
      </c>
      <c r="AA69" s="204">
        <v>0</v>
      </c>
      <c r="AB69" s="204">
        <v>0</v>
      </c>
      <c r="AC69" s="204">
        <v>2.2999999999999998</v>
      </c>
      <c r="AD69" s="204">
        <v>0</v>
      </c>
      <c r="AE69" s="204">
        <v>0</v>
      </c>
      <c r="AF69" s="204">
        <v>0</v>
      </c>
      <c r="AG69" s="204">
        <v>-0.13</v>
      </c>
      <c r="AH69" s="204">
        <v>0</v>
      </c>
      <c r="AI69" s="204">
        <v>49.55</v>
      </c>
      <c r="AJ69" s="204">
        <v>0</v>
      </c>
      <c r="AK69" s="204">
        <v>-1.46</v>
      </c>
      <c r="AL69" s="204">
        <v>0</v>
      </c>
      <c r="AM69" s="204">
        <v>0</v>
      </c>
      <c r="AN69" s="204">
        <v>0</v>
      </c>
      <c r="AO69" s="204">
        <v>48.88</v>
      </c>
      <c r="AP69" s="204">
        <v>0</v>
      </c>
      <c r="AQ69" s="204">
        <v>0</v>
      </c>
      <c r="AR69" s="204">
        <v>0</v>
      </c>
      <c r="AS69" s="204">
        <v>0</v>
      </c>
      <c r="AT69" s="204">
        <v>0</v>
      </c>
      <c r="AU69" s="204">
        <v>0</v>
      </c>
      <c r="AV69" s="204">
        <v>0</v>
      </c>
      <c r="AW69" s="204">
        <v>0</v>
      </c>
      <c r="AX69" s="204">
        <v>0</v>
      </c>
      <c r="AY69" s="204">
        <v>0</v>
      </c>
    </row>
    <row r="70" spans="1:51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 s="204">
        <v>0</v>
      </c>
      <c r="AA70" s="204">
        <v>0</v>
      </c>
      <c r="AB70" s="204">
        <v>0</v>
      </c>
      <c r="AC70" s="204">
        <v>2.2999999999999998</v>
      </c>
      <c r="AD70" s="204">
        <v>0</v>
      </c>
      <c r="AE70" s="204">
        <v>0</v>
      </c>
      <c r="AF70" s="204">
        <v>0</v>
      </c>
      <c r="AG70" s="204">
        <v>-0.13</v>
      </c>
      <c r="AH70" s="204">
        <v>0</v>
      </c>
      <c r="AI70" s="204">
        <v>49.55</v>
      </c>
      <c r="AJ70" s="204">
        <v>0</v>
      </c>
      <c r="AK70" s="204">
        <v>-1.46</v>
      </c>
      <c r="AL70" s="204">
        <v>0</v>
      </c>
      <c r="AM70" s="204">
        <v>0</v>
      </c>
      <c r="AN70" s="204">
        <v>0</v>
      </c>
      <c r="AO70" s="204">
        <v>48.88</v>
      </c>
      <c r="AP70" s="204">
        <v>0</v>
      </c>
      <c r="AQ70" s="204">
        <v>0</v>
      </c>
      <c r="AR70" s="204">
        <v>0</v>
      </c>
      <c r="AS70" s="204">
        <v>0</v>
      </c>
      <c r="AT70" s="204">
        <v>0</v>
      </c>
      <c r="AU70" s="204">
        <v>0</v>
      </c>
      <c r="AV70" s="204">
        <v>0</v>
      </c>
      <c r="AW70" s="204">
        <v>0</v>
      </c>
      <c r="AX70" s="204">
        <v>0</v>
      </c>
      <c r="AY70" s="204">
        <v>0</v>
      </c>
    </row>
    <row r="71" spans="1:51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0</v>
      </c>
      <c r="Z71" s="204">
        <v>0</v>
      </c>
      <c r="AA71" s="204">
        <v>0</v>
      </c>
      <c r="AB71" s="204">
        <v>0</v>
      </c>
      <c r="AC71" s="204">
        <v>2.2999999999999998</v>
      </c>
      <c r="AD71" s="204">
        <v>0</v>
      </c>
      <c r="AE71" s="204">
        <v>0</v>
      </c>
      <c r="AF71" s="204">
        <v>0</v>
      </c>
      <c r="AG71" s="204">
        <v>-0.13</v>
      </c>
      <c r="AH71" s="204">
        <v>0</v>
      </c>
      <c r="AI71" s="204">
        <v>49.55</v>
      </c>
      <c r="AJ71" s="204">
        <v>0</v>
      </c>
      <c r="AK71" s="204">
        <v>-1.46</v>
      </c>
      <c r="AL71" s="204">
        <v>0</v>
      </c>
      <c r="AM71" s="204">
        <v>0</v>
      </c>
      <c r="AN71" s="204">
        <v>0</v>
      </c>
      <c r="AO71" s="204">
        <v>48.88</v>
      </c>
      <c r="AP71" s="204">
        <v>0</v>
      </c>
      <c r="AQ71" s="204">
        <v>0</v>
      </c>
      <c r="AR71" s="204">
        <v>0</v>
      </c>
      <c r="AS71" s="204">
        <v>0</v>
      </c>
      <c r="AT71" s="204">
        <v>0</v>
      </c>
      <c r="AU71" s="204">
        <v>0</v>
      </c>
      <c r="AV71" s="204">
        <v>0</v>
      </c>
      <c r="AW71" s="204">
        <v>0</v>
      </c>
      <c r="AX71" s="204">
        <v>0</v>
      </c>
      <c r="AY71" s="204">
        <v>0</v>
      </c>
    </row>
    <row r="72" spans="1:51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 s="204">
        <v>0</v>
      </c>
      <c r="AA72" s="204">
        <v>0</v>
      </c>
      <c r="AB72" s="204">
        <v>0</v>
      </c>
      <c r="AC72" s="204">
        <v>2.2999999999999998</v>
      </c>
      <c r="AD72" s="204">
        <v>0</v>
      </c>
      <c r="AE72" s="204">
        <v>0</v>
      </c>
      <c r="AF72" s="204">
        <v>0</v>
      </c>
      <c r="AG72" s="204">
        <v>-0.13</v>
      </c>
      <c r="AH72" s="204">
        <v>0</v>
      </c>
      <c r="AI72" s="204">
        <v>49.55</v>
      </c>
      <c r="AJ72" s="204">
        <v>0</v>
      </c>
      <c r="AK72" s="204">
        <v>-1.46</v>
      </c>
      <c r="AL72" s="204">
        <v>0</v>
      </c>
      <c r="AM72" s="204">
        <v>0</v>
      </c>
      <c r="AN72" s="204">
        <v>0</v>
      </c>
      <c r="AO72" s="204">
        <v>48.88</v>
      </c>
      <c r="AP72" s="204">
        <v>0</v>
      </c>
      <c r="AQ72" s="204">
        <v>0</v>
      </c>
      <c r="AR72" s="204">
        <v>0</v>
      </c>
      <c r="AS72" s="204">
        <v>0</v>
      </c>
      <c r="AT72" s="204">
        <v>0</v>
      </c>
      <c r="AU72" s="204">
        <v>0</v>
      </c>
      <c r="AV72" s="204">
        <v>0</v>
      </c>
      <c r="AW72" s="204">
        <v>0</v>
      </c>
      <c r="AX72" s="204">
        <v>0</v>
      </c>
      <c r="AY72" s="204">
        <v>0</v>
      </c>
    </row>
    <row r="73" spans="1:51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 s="204">
        <v>0</v>
      </c>
      <c r="AA73" s="204">
        <v>0</v>
      </c>
      <c r="AB73" s="204">
        <v>0</v>
      </c>
      <c r="AC73" s="204">
        <v>2.2999999999999998</v>
      </c>
      <c r="AD73" s="204">
        <v>0</v>
      </c>
      <c r="AE73" s="204">
        <v>0</v>
      </c>
      <c r="AF73" s="204">
        <v>0</v>
      </c>
      <c r="AG73" s="204">
        <v>-0.13</v>
      </c>
      <c r="AH73" s="204">
        <v>0</v>
      </c>
      <c r="AI73" s="204">
        <v>49.55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 s="204">
        <v>48.88</v>
      </c>
      <c r="AP73" s="204">
        <v>0</v>
      </c>
      <c r="AQ73" s="204">
        <v>0</v>
      </c>
      <c r="AR73" s="204">
        <v>0</v>
      </c>
      <c r="AS73" s="204">
        <v>0</v>
      </c>
      <c r="AT73" s="204">
        <v>0</v>
      </c>
      <c r="AU73" s="204">
        <v>0</v>
      </c>
      <c r="AV73" s="204">
        <v>0</v>
      </c>
      <c r="AW73" s="204">
        <v>0</v>
      </c>
      <c r="AX73" s="204">
        <v>0</v>
      </c>
      <c r="AY73" s="204">
        <v>0</v>
      </c>
    </row>
    <row r="74" spans="1:51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0</v>
      </c>
      <c r="Z74" s="204">
        <v>0</v>
      </c>
      <c r="AA74" s="204">
        <v>0</v>
      </c>
      <c r="AB74" s="204">
        <v>0</v>
      </c>
      <c r="AC74" s="204">
        <v>2.2999999999999998</v>
      </c>
      <c r="AD74" s="204">
        <v>0</v>
      </c>
      <c r="AE74" s="204">
        <v>0</v>
      </c>
      <c r="AF74" s="204">
        <v>0</v>
      </c>
      <c r="AG74" s="204">
        <v>-0.13</v>
      </c>
      <c r="AH74" s="204">
        <v>0</v>
      </c>
      <c r="AI74" s="204">
        <v>49.55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 s="204">
        <v>48.88</v>
      </c>
      <c r="AP74" s="204">
        <v>0</v>
      </c>
      <c r="AQ74" s="204">
        <v>0</v>
      </c>
      <c r="AR74" s="204">
        <v>0</v>
      </c>
      <c r="AS74" s="204">
        <v>0</v>
      </c>
      <c r="AT74" s="204">
        <v>0</v>
      </c>
      <c r="AU74" s="204">
        <v>0</v>
      </c>
      <c r="AV74" s="204">
        <v>0</v>
      </c>
      <c r="AW74" s="204">
        <v>0</v>
      </c>
      <c r="AX74" s="204">
        <v>0</v>
      </c>
      <c r="AY74" s="204">
        <v>0</v>
      </c>
    </row>
    <row r="75" spans="1:51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0</v>
      </c>
      <c r="Z75" s="204">
        <v>0</v>
      </c>
      <c r="AA75" s="204">
        <v>0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-0.16</v>
      </c>
      <c r="AH75" s="204">
        <v>0</v>
      </c>
      <c r="AI75" s="204">
        <v>49.55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 s="204">
        <v>49.61</v>
      </c>
      <c r="AP75" s="204">
        <v>0</v>
      </c>
      <c r="AQ75" s="204">
        <v>0</v>
      </c>
      <c r="AR75" s="204">
        <v>0</v>
      </c>
      <c r="AS75" s="204">
        <v>0</v>
      </c>
      <c r="AT75" s="204">
        <v>0</v>
      </c>
      <c r="AU75" s="204">
        <v>0</v>
      </c>
      <c r="AV75" s="204">
        <v>0</v>
      </c>
      <c r="AW75" s="204">
        <v>0</v>
      </c>
      <c r="AX75" s="204">
        <v>0</v>
      </c>
      <c r="AY75" s="204">
        <v>0</v>
      </c>
    </row>
    <row r="76" spans="1:51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 s="204">
        <v>0</v>
      </c>
      <c r="AA76" s="204">
        <v>0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-0.16</v>
      </c>
      <c r="AH76" s="204">
        <v>0</v>
      </c>
      <c r="AI76" s="204">
        <v>49.55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 s="204">
        <v>49.61</v>
      </c>
      <c r="AP76" s="204">
        <v>0</v>
      </c>
      <c r="AQ76" s="204">
        <v>0</v>
      </c>
      <c r="AR76" s="204">
        <v>0</v>
      </c>
      <c r="AS76" s="204">
        <v>0</v>
      </c>
      <c r="AT76" s="204">
        <v>0</v>
      </c>
      <c r="AU76" s="204">
        <v>0</v>
      </c>
      <c r="AV76" s="204">
        <v>0</v>
      </c>
      <c r="AW76" s="204">
        <v>0</v>
      </c>
      <c r="AX76" s="204">
        <v>0</v>
      </c>
      <c r="AY76" s="204">
        <v>0</v>
      </c>
    </row>
    <row r="77" spans="1:51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0</v>
      </c>
      <c r="Z77" s="204">
        <v>0</v>
      </c>
      <c r="AA77" s="204">
        <v>0</v>
      </c>
      <c r="AB77" s="204">
        <v>0</v>
      </c>
      <c r="AC77" s="204">
        <v>0</v>
      </c>
      <c r="AD77" s="204">
        <v>0</v>
      </c>
      <c r="AE77" s="204">
        <v>0</v>
      </c>
      <c r="AF77" s="204">
        <v>0</v>
      </c>
      <c r="AG77" s="204">
        <v>-0.16</v>
      </c>
      <c r="AH77" s="204">
        <v>0</v>
      </c>
      <c r="AI77" s="204">
        <v>49.55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 s="204">
        <v>49.61</v>
      </c>
      <c r="AP77" s="204">
        <v>0</v>
      </c>
      <c r="AQ77" s="204">
        <v>0</v>
      </c>
      <c r="AR77" s="204">
        <v>0</v>
      </c>
      <c r="AS77" s="204">
        <v>0</v>
      </c>
      <c r="AT77" s="204">
        <v>0</v>
      </c>
      <c r="AU77" s="204">
        <v>0</v>
      </c>
      <c r="AV77" s="204">
        <v>0</v>
      </c>
      <c r="AW77" s="204">
        <v>0</v>
      </c>
      <c r="AX77" s="204">
        <v>0</v>
      </c>
      <c r="AY77" s="204">
        <v>0</v>
      </c>
    </row>
    <row r="78" spans="1:51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0</v>
      </c>
      <c r="Z78" s="204">
        <v>0</v>
      </c>
      <c r="AA78" s="204">
        <v>0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-0.16</v>
      </c>
      <c r="AH78" s="204">
        <v>0</v>
      </c>
      <c r="AI78" s="204">
        <v>49.55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 s="204">
        <v>49.61</v>
      </c>
      <c r="AP78" s="204">
        <v>0</v>
      </c>
      <c r="AQ78" s="204">
        <v>0</v>
      </c>
      <c r="AR78" s="204">
        <v>0</v>
      </c>
      <c r="AS78" s="204">
        <v>0</v>
      </c>
      <c r="AT78" s="204">
        <v>0</v>
      </c>
      <c r="AU78" s="204">
        <v>0</v>
      </c>
      <c r="AV78" s="204">
        <v>0</v>
      </c>
      <c r="AW78" s="204">
        <v>0</v>
      </c>
      <c r="AX78" s="204">
        <v>0</v>
      </c>
      <c r="AY78" s="204">
        <v>0</v>
      </c>
    </row>
    <row r="79" spans="1:51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  <c r="W79" s="204">
        <v>0</v>
      </c>
      <c r="X79" s="204">
        <v>0</v>
      </c>
      <c r="Y79" s="204">
        <v>0</v>
      </c>
      <c r="Z79" s="204">
        <v>0</v>
      </c>
      <c r="AA79" s="204">
        <v>0</v>
      </c>
      <c r="AB79" s="204">
        <v>0</v>
      </c>
      <c r="AC79" s="204">
        <v>0</v>
      </c>
      <c r="AD79" s="204">
        <v>0</v>
      </c>
      <c r="AE79" s="204">
        <v>0</v>
      </c>
      <c r="AF79" s="204">
        <v>0</v>
      </c>
      <c r="AG79" s="204">
        <v>-0.16</v>
      </c>
      <c r="AH79" s="204">
        <v>0</v>
      </c>
      <c r="AI79" s="204">
        <v>49.55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 s="204">
        <v>49.61</v>
      </c>
      <c r="AP79" s="204">
        <v>0</v>
      </c>
      <c r="AQ79" s="204">
        <v>0</v>
      </c>
      <c r="AR79" s="204">
        <v>0</v>
      </c>
      <c r="AS79" s="204">
        <v>0</v>
      </c>
      <c r="AT79" s="204">
        <v>0</v>
      </c>
      <c r="AU79" s="204">
        <v>0</v>
      </c>
      <c r="AV79" s="204">
        <v>0</v>
      </c>
      <c r="AW79" s="204">
        <v>0</v>
      </c>
      <c r="AX79" s="204">
        <v>0</v>
      </c>
      <c r="AY79" s="204">
        <v>0</v>
      </c>
    </row>
    <row r="80" spans="1:51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 s="204">
        <v>0</v>
      </c>
      <c r="AA80" s="204">
        <v>0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-0.16</v>
      </c>
      <c r="AH80" s="204">
        <v>0</v>
      </c>
      <c r="AI80" s="204">
        <v>49.55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 s="204">
        <v>49.61</v>
      </c>
      <c r="AP80" s="204">
        <v>0</v>
      </c>
      <c r="AQ80" s="204">
        <v>0</v>
      </c>
      <c r="AR80" s="204">
        <v>0</v>
      </c>
      <c r="AS80" s="204">
        <v>0</v>
      </c>
      <c r="AT80" s="204">
        <v>0</v>
      </c>
      <c r="AU80" s="204">
        <v>0</v>
      </c>
      <c r="AV80" s="204">
        <v>0</v>
      </c>
      <c r="AW80" s="204">
        <v>0</v>
      </c>
      <c r="AX80" s="204">
        <v>0</v>
      </c>
      <c r="AY80" s="204">
        <v>0</v>
      </c>
    </row>
    <row r="81" spans="1:51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  <c r="T81" s="204">
        <v>0</v>
      </c>
      <c r="U81" s="204">
        <v>0</v>
      </c>
      <c r="V81" s="204">
        <v>0</v>
      </c>
      <c r="W81" s="204">
        <v>0</v>
      </c>
      <c r="X81" s="204">
        <v>0</v>
      </c>
      <c r="Y81" s="204">
        <v>0</v>
      </c>
      <c r="Z81" s="204">
        <v>0</v>
      </c>
      <c r="AA81" s="204">
        <v>0</v>
      </c>
      <c r="AB81" s="204">
        <v>0</v>
      </c>
      <c r="AC81" s="204">
        <v>0</v>
      </c>
      <c r="AD81" s="204">
        <v>0</v>
      </c>
      <c r="AE81" s="204">
        <v>0</v>
      </c>
      <c r="AF81" s="204">
        <v>0</v>
      </c>
      <c r="AG81" s="204">
        <v>-0.16</v>
      </c>
      <c r="AH81" s="204">
        <v>0</v>
      </c>
      <c r="AI81" s="204">
        <v>49.55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 s="204">
        <v>49.61</v>
      </c>
      <c r="AP81" s="204">
        <v>0</v>
      </c>
      <c r="AQ81" s="204">
        <v>0</v>
      </c>
      <c r="AR81" s="204">
        <v>0</v>
      </c>
      <c r="AS81" s="204">
        <v>0</v>
      </c>
      <c r="AT81" s="204">
        <v>0</v>
      </c>
      <c r="AU81" s="204">
        <v>0</v>
      </c>
      <c r="AV81" s="204">
        <v>0</v>
      </c>
      <c r="AW81" s="204">
        <v>0</v>
      </c>
      <c r="AX81" s="204">
        <v>0</v>
      </c>
      <c r="AY81" s="204">
        <v>0</v>
      </c>
    </row>
    <row r="82" spans="1:51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0</v>
      </c>
      <c r="Z82" s="204">
        <v>0</v>
      </c>
      <c r="AA82" s="204">
        <v>0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-0.16</v>
      </c>
      <c r="AH82" s="204">
        <v>0</v>
      </c>
      <c r="AI82" s="204">
        <v>49.55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 s="204">
        <v>49.61</v>
      </c>
      <c r="AP82" s="204">
        <v>0</v>
      </c>
      <c r="AQ82" s="204">
        <v>0</v>
      </c>
      <c r="AR82" s="204">
        <v>0</v>
      </c>
      <c r="AS82" s="204">
        <v>0</v>
      </c>
      <c r="AT82" s="204">
        <v>0</v>
      </c>
      <c r="AU82" s="204">
        <v>0</v>
      </c>
      <c r="AV82" s="204">
        <v>0</v>
      </c>
      <c r="AW82" s="204">
        <v>0</v>
      </c>
      <c r="AX82" s="204">
        <v>0</v>
      </c>
      <c r="AY82" s="204">
        <v>0</v>
      </c>
    </row>
    <row r="83" spans="1:51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 s="204">
        <v>0</v>
      </c>
      <c r="AA83" s="204">
        <v>0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-0.16</v>
      </c>
      <c r="AH83" s="204">
        <v>0</v>
      </c>
      <c r="AI83" s="204">
        <v>49.55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 s="204">
        <v>49.61</v>
      </c>
      <c r="AP83" s="204">
        <v>0</v>
      </c>
      <c r="AQ83" s="204">
        <v>0</v>
      </c>
      <c r="AR83" s="204">
        <v>0</v>
      </c>
      <c r="AS83" s="204">
        <v>0</v>
      </c>
      <c r="AT83" s="204">
        <v>0</v>
      </c>
      <c r="AU83" s="204">
        <v>0</v>
      </c>
      <c r="AV83" s="204">
        <v>0</v>
      </c>
      <c r="AW83" s="204">
        <v>0</v>
      </c>
      <c r="AX83" s="204">
        <v>0</v>
      </c>
      <c r="AY83" s="204">
        <v>0</v>
      </c>
    </row>
    <row r="84" spans="1:51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 s="204">
        <v>0</v>
      </c>
      <c r="AA84" s="204">
        <v>0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-0.16</v>
      </c>
      <c r="AH84" s="204">
        <v>0</v>
      </c>
      <c r="AI84" s="204">
        <v>49.55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 s="204">
        <v>49.61</v>
      </c>
      <c r="AP84" s="204">
        <v>0</v>
      </c>
      <c r="AQ84" s="204">
        <v>0</v>
      </c>
      <c r="AR84" s="204">
        <v>0</v>
      </c>
      <c r="AS84" s="204">
        <v>0</v>
      </c>
      <c r="AT84" s="204">
        <v>0</v>
      </c>
      <c r="AU84" s="204">
        <v>0</v>
      </c>
      <c r="AV84" s="204">
        <v>0</v>
      </c>
      <c r="AW84" s="204">
        <v>0</v>
      </c>
      <c r="AX84" s="204">
        <v>0</v>
      </c>
      <c r="AY84" s="204">
        <v>0</v>
      </c>
    </row>
    <row r="85" spans="1:51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 s="204">
        <v>0</v>
      </c>
      <c r="AA85" s="204">
        <v>0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-0.16</v>
      </c>
      <c r="AH85" s="204">
        <v>0</v>
      </c>
      <c r="AI85" s="204">
        <v>49.55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 s="204">
        <v>49.61</v>
      </c>
      <c r="AP85" s="204">
        <v>0</v>
      </c>
      <c r="AQ85" s="204">
        <v>0</v>
      </c>
      <c r="AR85" s="204">
        <v>0</v>
      </c>
      <c r="AS85" s="204">
        <v>0</v>
      </c>
      <c r="AT85" s="204">
        <v>0</v>
      </c>
      <c r="AU85" s="204">
        <v>0</v>
      </c>
      <c r="AV85" s="204">
        <v>0</v>
      </c>
      <c r="AW85" s="204">
        <v>0</v>
      </c>
      <c r="AX85" s="204">
        <v>0</v>
      </c>
      <c r="AY85" s="204">
        <v>0</v>
      </c>
    </row>
    <row r="86" spans="1:51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0</v>
      </c>
      <c r="Z86" s="204">
        <v>0</v>
      </c>
      <c r="AA86" s="204">
        <v>0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-0.16</v>
      </c>
      <c r="AH86" s="204">
        <v>0</v>
      </c>
      <c r="AI86" s="204">
        <v>49.55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 s="204">
        <v>49.61</v>
      </c>
      <c r="AP86" s="204">
        <v>0</v>
      </c>
      <c r="AQ86" s="204">
        <v>0</v>
      </c>
      <c r="AR86" s="204">
        <v>0</v>
      </c>
      <c r="AS86" s="204">
        <v>0</v>
      </c>
      <c r="AT86" s="204">
        <v>0</v>
      </c>
      <c r="AU86" s="204">
        <v>0</v>
      </c>
      <c r="AV86" s="204">
        <v>0</v>
      </c>
      <c r="AW86" s="204">
        <v>0</v>
      </c>
      <c r="AX86" s="204">
        <v>0</v>
      </c>
      <c r="AY86" s="204">
        <v>0</v>
      </c>
    </row>
    <row r="87" spans="1:51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 s="204">
        <v>0</v>
      </c>
      <c r="AA87" s="204">
        <v>0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-0.16</v>
      </c>
      <c r="AH87" s="204">
        <v>0</v>
      </c>
      <c r="AI87" s="204">
        <v>49.55</v>
      </c>
      <c r="AJ87" s="204">
        <v>0</v>
      </c>
      <c r="AK87" s="204">
        <v>3.66</v>
      </c>
      <c r="AL87" s="204">
        <v>0</v>
      </c>
      <c r="AM87" s="204">
        <v>0</v>
      </c>
      <c r="AN87" s="204">
        <v>0</v>
      </c>
      <c r="AO87" s="204">
        <v>49.61</v>
      </c>
      <c r="AP87" s="204">
        <v>0</v>
      </c>
      <c r="AQ87" s="204">
        <v>0</v>
      </c>
      <c r="AR87" s="204">
        <v>0</v>
      </c>
      <c r="AS87" s="204">
        <v>0</v>
      </c>
      <c r="AT87" s="204">
        <v>0</v>
      </c>
      <c r="AU87" s="204">
        <v>0</v>
      </c>
      <c r="AV87" s="204">
        <v>0</v>
      </c>
      <c r="AW87" s="204">
        <v>0</v>
      </c>
      <c r="AX87" s="204">
        <v>0</v>
      </c>
      <c r="AY87" s="204">
        <v>0</v>
      </c>
    </row>
    <row r="88" spans="1:51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0</v>
      </c>
      <c r="U88" s="204">
        <v>0</v>
      </c>
      <c r="V88" s="204">
        <v>0</v>
      </c>
      <c r="W88" s="204">
        <v>0</v>
      </c>
      <c r="X88" s="204">
        <v>0</v>
      </c>
      <c r="Y88" s="204">
        <v>0</v>
      </c>
      <c r="Z88" s="204">
        <v>0</v>
      </c>
      <c r="AA88" s="204">
        <v>0</v>
      </c>
      <c r="AB88" s="204">
        <v>0</v>
      </c>
      <c r="AC88" s="204">
        <v>0</v>
      </c>
      <c r="AD88" s="204">
        <v>0</v>
      </c>
      <c r="AE88" s="204">
        <v>0</v>
      </c>
      <c r="AF88" s="204">
        <v>0</v>
      </c>
      <c r="AG88" s="204">
        <v>-0.16</v>
      </c>
      <c r="AH88" s="204">
        <v>0</v>
      </c>
      <c r="AI88" s="204">
        <v>49.55</v>
      </c>
      <c r="AJ88" s="204">
        <v>0</v>
      </c>
      <c r="AK88" s="204">
        <v>3.66</v>
      </c>
      <c r="AL88" s="204">
        <v>0</v>
      </c>
      <c r="AM88" s="204">
        <v>0</v>
      </c>
      <c r="AN88" s="204">
        <v>0</v>
      </c>
      <c r="AO88" s="204">
        <v>49.61</v>
      </c>
      <c r="AP88" s="204">
        <v>0</v>
      </c>
      <c r="AQ88" s="204">
        <v>0</v>
      </c>
      <c r="AR88" s="204">
        <v>0</v>
      </c>
      <c r="AS88" s="204">
        <v>0</v>
      </c>
      <c r="AT88" s="204">
        <v>0</v>
      </c>
      <c r="AU88" s="204">
        <v>0</v>
      </c>
      <c r="AV88" s="204">
        <v>0</v>
      </c>
      <c r="AW88" s="204">
        <v>0</v>
      </c>
      <c r="AX88" s="204">
        <v>0</v>
      </c>
      <c r="AY88" s="204">
        <v>0</v>
      </c>
    </row>
    <row r="89" spans="1:51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  <c r="T89" s="204">
        <v>0</v>
      </c>
      <c r="U89" s="204">
        <v>0</v>
      </c>
      <c r="V89" s="204">
        <v>0</v>
      </c>
      <c r="W89" s="204">
        <v>0</v>
      </c>
      <c r="X89" s="204">
        <v>0</v>
      </c>
      <c r="Y89" s="204">
        <v>0</v>
      </c>
      <c r="Z89" s="204">
        <v>0</v>
      </c>
      <c r="AA89" s="204">
        <v>0</v>
      </c>
      <c r="AB89" s="204">
        <v>0</v>
      </c>
      <c r="AC89" s="204">
        <v>0</v>
      </c>
      <c r="AD89" s="204">
        <v>0</v>
      </c>
      <c r="AE89" s="204">
        <v>0</v>
      </c>
      <c r="AF89" s="204">
        <v>0</v>
      </c>
      <c r="AG89" s="204">
        <v>-0.16</v>
      </c>
      <c r="AH89" s="204">
        <v>0</v>
      </c>
      <c r="AI89" s="204">
        <v>49.55</v>
      </c>
      <c r="AJ89" s="204">
        <v>0</v>
      </c>
      <c r="AK89" s="204">
        <v>3.65</v>
      </c>
      <c r="AL89" s="204">
        <v>0</v>
      </c>
      <c r="AM89" s="204">
        <v>0</v>
      </c>
      <c r="AN89" s="204">
        <v>0</v>
      </c>
      <c r="AO89" s="204">
        <v>49.61</v>
      </c>
      <c r="AP89" s="204">
        <v>0</v>
      </c>
      <c r="AQ89" s="204">
        <v>0</v>
      </c>
      <c r="AR89" s="204">
        <v>0</v>
      </c>
      <c r="AS89" s="204">
        <v>0</v>
      </c>
      <c r="AT89" s="204">
        <v>0</v>
      </c>
      <c r="AU89" s="204">
        <v>0</v>
      </c>
      <c r="AV89" s="204">
        <v>0</v>
      </c>
      <c r="AW89" s="204">
        <v>0</v>
      </c>
      <c r="AX89" s="204">
        <v>0</v>
      </c>
      <c r="AY89" s="204">
        <v>0</v>
      </c>
    </row>
    <row r="90" spans="1:51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0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  <c r="Q90" s="204">
        <v>0</v>
      </c>
      <c r="R90" s="204">
        <v>0</v>
      </c>
      <c r="S90" s="204">
        <v>0</v>
      </c>
      <c r="T90" s="204">
        <v>0</v>
      </c>
      <c r="U90" s="204">
        <v>0</v>
      </c>
      <c r="V90" s="204">
        <v>0</v>
      </c>
      <c r="W90" s="204">
        <v>0</v>
      </c>
      <c r="X90" s="204">
        <v>0</v>
      </c>
      <c r="Y90" s="204">
        <v>0</v>
      </c>
      <c r="Z90" s="204">
        <v>0</v>
      </c>
      <c r="AA90" s="204">
        <v>0</v>
      </c>
      <c r="AB90" s="204">
        <v>0</v>
      </c>
      <c r="AC90" s="204">
        <v>0</v>
      </c>
      <c r="AD90" s="204">
        <v>0</v>
      </c>
      <c r="AE90" s="204">
        <v>0</v>
      </c>
      <c r="AF90" s="204">
        <v>0</v>
      </c>
      <c r="AG90" s="204">
        <v>-0.16</v>
      </c>
      <c r="AH90" s="204">
        <v>0</v>
      </c>
      <c r="AI90" s="204">
        <v>49.55</v>
      </c>
      <c r="AJ90" s="204">
        <v>0</v>
      </c>
      <c r="AK90" s="204">
        <v>3.65</v>
      </c>
      <c r="AL90" s="204">
        <v>0</v>
      </c>
      <c r="AM90" s="204">
        <v>0</v>
      </c>
      <c r="AN90" s="204">
        <v>0</v>
      </c>
      <c r="AO90" s="204">
        <v>49.61</v>
      </c>
      <c r="AP90" s="204">
        <v>0</v>
      </c>
      <c r="AQ90" s="204">
        <v>0</v>
      </c>
      <c r="AR90" s="204">
        <v>0</v>
      </c>
      <c r="AS90" s="204">
        <v>0</v>
      </c>
      <c r="AT90" s="204">
        <v>0</v>
      </c>
      <c r="AU90" s="204">
        <v>0</v>
      </c>
      <c r="AV90" s="204">
        <v>0</v>
      </c>
      <c r="AW90" s="204">
        <v>0</v>
      </c>
      <c r="AX90" s="204">
        <v>0</v>
      </c>
      <c r="AY90" s="204">
        <v>0</v>
      </c>
    </row>
    <row r="91" spans="1:51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0</v>
      </c>
      <c r="L91" s="204">
        <v>0</v>
      </c>
      <c r="M91" s="204">
        <v>0</v>
      </c>
      <c r="N91" s="204">
        <v>0</v>
      </c>
      <c r="O91" s="204">
        <v>0</v>
      </c>
      <c r="P91" s="204">
        <v>0</v>
      </c>
      <c r="Q91" s="204">
        <v>0</v>
      </c>
      <c r="R91" s="204">
        <v>0</v>
      </c>
      <c r="S91" s="204">
        <v>0</v>
      </c>
      <c r="T91" s="204">
        <v>0</v>
      </c>
      <c r="U91" s="204">
        <v>0</v>
      </c>
      <c r="V91" s="204">
        <v>0</v>
      </c>
      <c r="W91" s="204">
        <v>0</v>
      </c>
      <c r="X91" s="204">
        <v>0</v>
      </c>
      <c r="Y91" s="204">
        <v>0</v>
      </c>
      <c r="Z91" s="204">
        <v>0</v>
      </c>
      <c r="AA91" s="204">
        <v>0</v>
      </c>
      <c r="AB91" s="204">
        <v>0</v>
      </c>
      <c r="AC91" s="204">
        <v>0</v>
      </c>
      <c r="AD91" s="204">
        <v>0</v>
      </c>
      <c r="AE91" s="204">
        <v>0</v>
      </c>
      <c r="AF91" s="204">
        <v>0</v>
      </c>
      <c r="AG91" s="204">
        <v>-0.16</v>
      </c>
      <c r="AH91" s="204">
        <v>0</v>
      </c>
      <c r="AI91" s="204">
        <v>49.55</v>
      </c>
      <c r="AJ91" s="204">
        <v>0</v>
      </c>
      <c r="AK91" s="204">
        <v>3.65</v>
      </c>
      <c r="AL91" s="204">
        <v>0</v>
      </c>
      <c r="AM91" s="204">
        <v>0</v>
      </c>
      <c r="AN91" s="204">
        <v>0</v>
      </c>
      <c r="AO91" s="204">
        <v>49.61</v>
      </c>
      <c r="AP91" s="204">
        <v>0</v>
      </c>
      <c r="AQ91" s="204">
        <v>0</v>
      </c>
      <c r="AR91" s="204">
        <v>0</v>
      </c>
      <c r="AS91" s="204">
        <v>0</v>
      </c>
      <c r="AT91" s="204">
        <v>0</v>
      </c>
      <c r="AU91" s="204">
        <v>0</v>
      </c>
      <c r="AV91" s="204">
        <v>0</v>
      </c>
      <c r="AW91" s="204">
        <v>0</v>
      </c>
      <c r="AX91" s="204">
        <v>0</v>
      </c>
      <c r="AY91" s="204">
        <v>0</v>
      </c>
    </row>
    <row r="92" spans="1:51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0</v>
      </c>
      <c r="L92" s="204">
        <v>0</v>
      </c>
      <c r="M92" s="204">
        <v>0</v>
      </c>
      <c r="N92" s="204">
        <v>0</v>
      </c>
      <c r="O92" s="204">
        <v>0</v>
      </c>
      <c r="P92" s="204">
        <v>0</v>
      </c>
      <c r="Q92" s="204">
        <v>0</v>
      </c>
      <c r="R92" s="204">
        <v>0</v>
      </c>
      <c r="S92" s="204">
        <v>0</v>
      </c>
      <c r="T92" s="204">
        <v>0</v>
      </c>
      <c r="U92" s="204">
        <v>0</v>
      </c>
      <c r="V92" s="204">
        <v>0</v>
      </c>
      <c r="W92" s="204">
        <v>0</v>
      </c>
      <c r="X92" s="204">
        <v>0</v>
      </c>
      <c r="Y92" s="204">
        <v>0</v>
      </c>
      <c r="Z92" s="204">
        <v>0</v>
      </c>
      <c r="AA92" s="204">
        <v>0</v>
      </c>
      <c r="AB92" s="204">
        <v>0</v>
      </c>
      <c r="AC92" s="204">
        <v>0</v>
      </c>
      <c r="AD92" s="204">
        <v>0</v>
      </c>
      <c r="AE92" s="204">
        <v>0</v>
      </c>
      <c r="AF92" s="204">
        <v>0</v>
      </c>
      <c r="AG92" s="204">
        <v>-0.16</v>
      </c>
      <c r="AH92" s="204">
        <v>0</v>
      </c>
      <c r="AI92" s="204">
        <v>49.55</v>
      </c>
      <c r="AJ92" s="204">
        <v>0</v>
      </c>
      <c r="AK92" s="204">
        <v>3.65</v>
      </c>
      <c r="AL92" s="204">
        <v>0</v>
      </c>
      <c r="AM92" s="204">
        <v>0</v>
      </c>
      <c r="AN92" s="204">
        <v>0</v>
      </c>
      <c r="AO92" s="204">
        <v>49.61</v>
      </c>
      <c r="AP92" s="204">
        <v>0</v>
      </c>
      <c r="AQ92" s="204">
        <v>0</v>
      </c>
      <c r="AR92" s="204">
        <v>0</v>
      </c>
      <c r="AS92" s="204">
        <v>0</v>
      </c>
      <c r="AT92" s="204">
        <v>0</v>
      </c>
      <c r="AU92" s="204">
        <v>0</v>
      </c>
      <c r="AV92" s="204">
        <v>0</v>
      </c>
      <c r="AW92" s="204">
        <v>0</v>
      </c>
      <c r="AX92" s="204">
        <v>0</v>
      </c>
      <c r="AY92" s="204">
        <v>0</v>
      </c>
    </row>
    <row r="93" spans="1:51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0</v>
      </c>
      <c r="L93" s="204">
        <v>0</v>
      </c>
      <c r="M93" s="204">
        <v>0</v>
      </c>
      <c r="N93" s="204">
        <v>0</v>
      </c>
      <c r="O93" s="204">
        <v>0</v>
      </c>
      <c r="P93" s="204">
        <v>0</v>
      </c>
      <c r="Q93" s="204">
        <v>0</v>
      </c>
      <c r="R93" s="204">
        <v>0</v>
      </c>
      <c r="S93" s="204">
        <v>0</v>
      </c>
      <c r="T93" s="204">
        <v>0</v>
      </c>
      <c r="U93" s="204">
        <v>0</v>
      </c>
      <c r="V93" s="204">
        <v>0</v>
      </c>
      <c r="W93" s="204">
        <v>0</v>
      </c>
      <c r="X93" s="204">
        <v>0</v>
      </c>
      <c r="Y93" s="204">
        <v>0</v>
      </c>
      <c r="Z93" s="204">
        <v>0</v>
      </c>
      <c r="AA93" s="204">
        <v>0</v>
      </c>
      <c r="AB93" s="204">
        <v>0</v>
      </c>
      <c r="AC93" s="204">
        <v>0</v>
      </c>
      <c r="AD93" s="204">
        <v>0</v>
      </c>
      <c r="AE93" s="204">
        <v>0</v>
      </c>
      <c r="AF93" s="204">
        <v>0</v>
      </c>
      <c r="AG93" s="204">
        <v>-0.13</v>
      </c>
      <c r="AH93" s="204">
        <v>0</v>
      </c>
      <c r="AI93" s="204">
        <v>49.55</v>
      </c>
      <c r="AJ93" s="204">
        <v>0</v>
      </c>
      <c r="AK93" s="204">
        <v>3.65</v>
      </c>
      <c r="AL93" s="204">
        <v>0</v>
      </c>
      <c r="AM93" s="204">
        <v>0</v>
      </c>
      <c r="AN93" s="204">
        <v>0</v>
      </c>
      <c r="AO93" s="204">
        <v>49.61</v>
      </c>
      <c r="AP93" s="204">
        <v>0</v>
      </c>
      <c r="AQ93" s="204">
        <v>0</v>
      </c>
      <c r="AR93" s="204">
        <v>0</v>
      </c>
      <c r="AS93" s="204">
        <v>0</v>
      </c>
      <c r="AT93" s="204">
        <v>0</v>
      </c>
      <c r="AU93" s="204">
        <v>0</v>
      </c>
      <c r="AV93" s="204">
        <v>0</v>
      </c>
      <c r="AW93" s="204">
        <v>0</v>
      </c>
      <c r="AX93" s="204">
        <v>0</v>
      </c>
      <c r="AY93" s="204">
        <v>0</v>
      </c>
    </row>
    <row r="94" spans="1:51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0</v>
      </c>
      <c r="L94" s="204">
        <v>0</v>
      </c>
      <c r="M94" s="204">
        <v>0</v>
      </c>
      <c r="N94" s="204">
        <v>0</v>
      </c>
      <c r="O94" s="204">
        <v>0</v>
      </c>
      <c r="P94" s="204">
        <v>0</v>
      </c>
      <c r="Q94" s="204">
        <v>0</v>
      </c>
      <c r="R94" s="204">
        <v>0</v>
      </c>
      <c r="S94" s="204">
        <v>0</v>
      </c>
      <c r="T94" s="204">
        <v>0</v>
      </c>
      <c r="U94" s="204">
        <v>0</v>
      </c>
      <c r="V94" s="204">
        <v>0</v>
      </c>
      <c r="W94" s="204">
        <v>0</v>
      </c>
      <c r="X94" s="204">
        <v>0</v>
      </c>
      <c r="Y94" s="204">
        <v>0</v>
      </c>
      <c r="Z94" s="204">
        <v>0</v>
      </c>
      <c r="AA94" s="204">
        <v>0</v>
      </c>
      <c r="AB94" s="204">
        <v>0</v>
      </c>
      <c r="AC94" s="204">
        <v>0</v>
      </c>
      <c r="AD94" s="204">
        <v>0</v>
      </c>
      <c r="AE94" s="204">
        <v>0</v>
      </c>
      <c r="AF94" s="204">
        <v>0</v>
      </c>
      <c r="AG94" s="204">
        <v>-0.13</v>
      </c>
      <c r="AH94" s="204">
        <v>0</v>
      </c>
      <c r="AI94" s="204">
        <v>49.55</v>
      </c>
      <c r="AJ94" s="204">
        <v>0</v>
      </c>
      <c r="AK94" s="204">
        <v>3.65</v>
      </c>
      <c r="AL94" s="204">
        <v>0</v>
      </c>
      <c r="AM94" s="204">
        <v>0</v>
      </c>
      <c r="AN94" s="204">
        <v>0</v>
      </c>
      <c r="AO94" s="204">
        <v>49.61</v>
      </c>
      <c r="AP94" s="204">
        <v>0</v>
      </c>
      <c r="AQ94" s="204">
        <v>0</v>
      </c>
      <c r="AR94" s="204">
        <v>0</v>
      </c>
      <c r="AS94" s="204">
        <v>0</v>
      </c>
      <c r="AT94" s="204">
        <v>0</v>
      </c>
      <c r="AU94" s="204">
        <v>0</v>
      </c>
      <c r="AV94" s="204">
        <v>0</v>
      </c>
      <c r="AW94" s="204">
        <v>0</v>
      </c>
      <c r="AX94" s="204">
        <v>0</v>
      </c>
      <c r="AY94" s="204">
        <v>0</v>
      </c>
    </row>
    <row r="95" spans="1:51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0</v>
      </c>
      <c r="L95" s="204">
        <v>0</v>
      </c>
      <c r="M95" s="204">
        <v>0</v>
      </c>
      <c r="N95" s="204">
        <v>0</v>
      </c>
      <c r="O95" s="204">
        <v>0</v>
      </c>
      <c r="P95" s="204">
        <v>0</v>
      </c>
      <c r="Q95" s="204">
        <v>0</v>
      </c>
      <c r="R95" s="204">
        <v>0</v>
      </c>
      <c r="S95" s="204">
        <v>0</v>
      </c>
      <c r="T95" s="204">
        <v>0</v>
      </c>
      <c r="U95" s="204">
        <v>0</v>
      </c>
      <c r="V95" s="204">
        <v>0</v>
      </c>
      <c r="W95" s="204">
        <v>0</v>
      </c>
      <c r="X95" s="204">
        <v>0</v>
      </c>
      <c r="Y95" s="204">
        <v>0</v>
      </c>
      <c r="Z95" s="204">
        <v>0</v>
      </c>
      <c r="AA95" s="204">
        <v>0</v>
      </c>
      <c r="AB95" s="204">
        <v>0</v>
      </c>
      <c r="AC95" s="204">
        <v>0</v>
      </c>
      <c r="AD95" s="204">
        <v>0</v>
      </c>
      <c r="AE95" s="204">
        <v>0</v>
      </c>
      <c r="AF95" s="204">
        <v>0</v>
      </c>
      <c r="AG95" s="204">
        <v>-0.13</v>
      </c>
      <c r="AH95" s="204">
        <v>0</v>
      </c>
      <c r="AI95" s="204">
        <v>49.55</v>
      </c>
      <c r="AJ95" s="204">
        <v>0</v>
      </c>
      <c r="AK95" s="204">
        <v>3.65</v>
      </c>
      <c r="AL95" s="204">
        <v>0</v>
      </c>
      <c r="AM95" s="204">
        <v>0</v>
      </c>
      <c r="AN95" s="204">
        <v>0</v>
      </c>
      <c r="AO95" s="204">
        <v>49.61</v>
      </c>
      <c r="AP95" s="204">
        <v>0</v>
      </c>
      <c r="AQ95" s="204">
        <v>0</v>
      </c>
      <c r="AR95" s="204">
        <v>0</v>
      </c>
      <c r="AS95" s="204">
        <v>0</v>
      </c>
      <c r="AT95" s="204">
        <v>0</v>
      </c>
      <c r="AU95" s="204">
        <v>0</v>
      </c>
      <c r="AV95" s="204">
        <v>0</v>
      </c>
      <c r="AW95" s="204">
        <v>0</v>
      </c>
      <c r="AX95" s="204">
        <v>0</v>
      </c>
      <c r="AY95" s="204">
        <v>0</v>
      </c>
    </row>
    <row r="96" spans="1:51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0</v>
      </c>
      <c r="L96" s="204">
        <v>0</v>
      </c>
      <c r="M96" s="204">
        <v>0</v>
      </c>
      <c r="N96" s="204">
        <v>0</v>
      </c>
      <c r="O96" s="204">
        <v>0</v>
      </c>
      <c r="P96" s="204">
        <v>0</v>
      </c>
      <c r="Q96" s="204">
        <v>0</v>
      </c>
      <c r="R96" s="204">
        <v>0</v>
      </c>
      <c r="S96" s="204">
        <v>0</v>
      </c>
      <c r="T96" s="204">
        <v>0</v>
      </c>
      <c r="U96" s="204">
        <v>0</v>
      </c>
      <c r="V96" s="204">
        <v>0</v>
      </c>
      <c r="W96" s="204">
        <v>0</v>
      </c>
      <c r="X96" s="204">
        <v>0</v>
      </c>
      <c r="Y96" s="204">
        <v>0</v>
      </c>
      <c r="Z96" s="204">
        <v>0</v>
      </c>
      <c r="AA96" s="204">
        <v>0</v>
      </c>
      <c r="AB96" s="204">
        <v>0</v>
      </c>
      <c r="AC96" s="204">
        <v>0</v>
      </c>
      <c r="AD96" s="204">
        <v>0</v>
      </c>
      <c r="AE96" s="204">
        <v>0</v>
      </c>
      <c r="AF96" s="204">
        <v>0</v>
      </c>
      <c r="AG96" s="204">
        <v>-0.13</v>
      </c>
      <c r="AH96" s="204">
        <v>0</v>
      </c>
      <c r="AI96" s="204">
        <v>49.55</v>
      </c>
      <c r="AJ96" s="204">
        <v>0</v>
      </c>
      <c r="AK96" s="204">
        <v>3.65</v>
      </c>
      <c r="AL96" s="204">
        <v>0</v>
      </c>
      <c r="AM96" s="204">
        <v>0</v>
      </c>
      <c r="AN96" s="204">
        <v>0</v>
      </c>
      <c r="AO96" s="204">
        <v>49.61</v>
      </c>
      <c r="AP96" s="204">
        <v>0</v>
      </c>
      <c r="AQ96" s="204">
        <v>0</v>
      </c>
      <c r="AR96" s="204">
        <v>0</v>
      </c>
      <c r="AS96" s="204">
        <v>0</v>
      </c>
      <c r="AT96" s="204">
        <v>0</v>
      </c>
      <c r="AU96" s="204">
        <v>0</v>
      </c>
      <c r="AV96" s="204">
        <v>0</v>
      </c>
      <c r="AW96" s="204">
        <v>0</v>
      </c>
      <c r="AX96" s="204">
        <v>0</v>
      </c>
      <c r="AY96" s="204">
        <v>0</v>
      </c>
    </row>
    <row r="97" spans="1:51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0</v>
      </c>
      <c r="L97" s="204">
        <v>0</v>
      </c>
      <c r="M97" s="204">
        <v>0</v>
      </c>
      <c r="N97" s="204">
        <v>0</v>
      </c>
      <c r="O97" s="204">
        <v>0</v>
      </c>
      <c r="P97" s="204">
        <v>0</v>
      </c>
      <c r="Q97" s="204">
        <v>0</v>
      </c>
      <c r="R97" s="204">
        <v>0</v>
      </c>
      <c r="S97" s="204">
        <v>0</v>
      </c>
      <c r="T97" s="204">
        <v>0</v>
      </c>
      <c r="U97" s="204">
        <v>0</v>
      </c>
      <c r="V97" s="204">
        <v>0</v>
      </c>
      <c r="W97" s="204">
        <v>0</v>
      </c>
      <c r="X97" s="204">
        <v>0</v>
      </c>
      <c r="Y97" s="204">
        <v>0</v>
      </c>
      <c r="Z97" s="204">
        <v>0</v>
      </c>
      <c r="AA97" s="204">
        <v>0</v>
      </c>
      <c r="AB97" s="204">
        <v>0</v>
      </c>
      <c r="AC97" s="204">
        <v>0</v>
      </c>
      <c r="AD97" s="204">
        <v>0</v>
      </c>
      <c r="AE97" s="204">
        <v>0</v>
      </c>
      <c r="AF97" s="204">
        <v>0</v>
      </c>
      <c r="AG97" s="204">
        <v>-0.13</v>
      </c>
      <c r="AH97" s="204">
        <v>0</v>
      </c>
      <c r="AI97" s="204">
        <v>49.55</v>
      </c>
      <c r="AJ97" s="204">
        <v>0</v>
      </c>
      <c r="AK97" s="204">
        <v>3.65</v>
      </c>
      <c r="AL97" s="204">
        <v>0</v>
      </c>
      <c r="AM97" s="204">
        <v>0</v>
      </c>
      <c r="AN97" s="204">
        <v>0</v>
      </c>
      <c r="AO97" s="204">
        <v>49.61</v>
      </c>
      <c r="AP97" s="204">
        <v>0</v>
      </c>
      <c r="AQ97" s="204">
        <v>0</v>
      </c>
      <c r="AR97" s="204">
        <v>0</v>
      </c>
      <c r="AS97" s="204">
        <v>0</v>
      </c>
      <c r="AT97" s="204">
        <v>0</v>
      </c>
      <c r="AU97" s="204">
        <v>0</v>
      </c>
      <c r="AV97" s="204">
        <v>0</v>
      </c>
      <c r="AW97" s="204">
        <v>0</v>
      </c>
      <c r="AX97" s="204">
        <v>0</v>
      </c>
      <c r="AY97" s="204">
        <v>0</v>
      </c>
    </row>
    <row r="98" spans="1:51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0</v>
      </c>
      <c r="L98" s="204">
        <v>0</v>
      </c>
      <c r="M98" s="204">
        <v>0</v>
      </c>
      <c r="N98" s="204">
        <v>0</v>
      </c>
      <c r="O98" s="204">
        <v>0</v>
      </c>
      <c r="P98" s="204">
        <v>0</v>
      </c>
      <c r="Q98" s="204">
        <v>0</v>
      </c>
      <c r="R98" s="204">
        <v>0</v>
      </c>
      <c r="S98" s="204">
        <v>0</v>
      </c>
      <c r="T98" s="204">
        <v>0</v>
      </c>
      <c r="U98" s="204">
        <v>0</v>
      </c>
      <c r="V98" s="204">
        <v>0</v>
      </c>
      <c r="W98" s="204">
        <v>0</v>
      </c>
      <c r="X98" s="204">
        <v>0</v>
      </c>
      <c r="Y98" s="204">
        <v>0</v>
      </c>
      <c r="Z98" s="204">
        <v>0</v>
      </c>
      <c r="AA98" s="204">
        <v>0</v>
      </c>
      <c r="AB98" s="204">
        <v>0</v>
      </c>
      <c r="AC98" s="204">
        <v>0</v>
      </c>
      <c r="AD98" s="204">
        <v>0</v>
      </c>
      <c r="AE98" s="204">
        <v>0</v>
      </c>
      <c r="AF98" s="204">
        <v>0</v>
      </c>
      <c r="AG98" s="204">
        <v>15.72</v>
      </c>
      <c r="AH98" s="204">
        <v>0</v>
      </c>
      <c r="AI98" s="204">
        <v>49.55</v>
      </c>
      <c r="AJ98" s="204">
        <v>0</v>
      </c>
      <c r="AK98" s="204">
        <v>3.65</v>
      </c>
      <c r="AL98" s="204">
        <v>0</v>
      </c>
      <c r="AM98" s="204">
        <v>0</v>
      </c>
      <c r="AN98" s="204">
        <v>0</v>
      </c>
      <c r="AO98" s="204">
        <v>49.61</v>
      </c>
      <c r="AP98" s="204">
        <v>0</v>
      </c>
      <c r="AQ98" s="204">
        <v>0</v>
      </c>
      <c r="AR98" s="204">
        <v>0</v>
      </c>
      <c r="AS98" s="204">
        <v>0</v>
      </c>
      <c r="AT98" s="204">
        <v>0</v>
      </c>
      <c r="AU98" s="204">
        <v>0</v>
      </c>
      <c r="AV98" s="204">
        <v>0</v>
      </c>
      <c r="AW98" s="204">
        <v>0</v>
      </c>
      <c r="AX98" s="204">
        <v>0</v>
      </c>
      <c r="AY98" s="204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4.1490000000000041E-2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1.398000000000001E-2</v>
      </c>
      <c r="AH99">
        <f t="shared" si="0"/>
        <v>0</v>
      </c>
      <c r="AI99">
        <f t="shared" si="0"/>
        <v>1.189200000000002</v>
      </c>
      <c r="AJ99">
        <f t="shared" si="0"/>
        <v>0</v>
      </c>
      <c r="AK99">
        <f t="shared" si="0"/>
        <v>8.888499999999995E-2</v>
      </c>
      <c r="AL99">
        <f t="shared" si="0"/>
        <v>5.4750000000000003E-4</v>
      </c>
      <c r="AM99">
        <f t="shared" si="0"/>
        <v>0</v>
      </c>
      <c r="AN99">
        <f t="shared" si="0"/>
        <v>0</v>
      </c>
      <c r="AO99">
        <f t="shared" si="0"/>
        <v>1.2015899999999999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4"/>
    </row>
    <row r="3" spans="1:51">
      <c r="A3" t="s">
        <v>45</v>
      </c>
      <c r="B3" s="204">
        <v>0</v>
      </c>
      <c r="C3" s="204">
        <v>0</v>
      </c>
      <c r="D3" s="204">
        <v>13.5</v>
      </c>
      <c r="E3" s="204">
        <v>0</v>
      </c>
      <c r="F3" s="204">
        <v>0</v>
      </c>
      <c r="G3" s="204">
        <v>21.72</v>
      </c>
      <c r="H3" s="204">
        <v>0</v>
      </c>
      <c r="I3" s="204">
        <v>0</v>
      </c>
      <c r="J3" s="204">
        <v>27.74</v>
      </c>
      <c r="K3" s="204">
        <v>4.41</v>
      </c>
      <c r="L3" s="204">
        <v>181.19</v>
      </c>
      <c r="M3" s="204">
        <v>1.1000000000000001</v>
      </c>
      <c r="N3" s="204">
        <v>1.41</v>
      </c>
      <c r="O3" s="204">
        <v>0</v>
      </c>
      <c r="P3" s="204">
        <v>1.66</v>
      </c>
      <c r="Q3" s="204">
        <v>2.86</v>
      </c>
      <c r="R3" s="204">
        <v>6.14</v>
      </c>
      <c r="S3" s="204">
        <v>2.91</v>
      </c>
      <c r="T3" s="204">
        <v>0</v>
      </c>
      <c r="U3" s="204">
        <v>1.03</v>
      </c>
      <c r="V3" s="204">
        <v>1.65</v>
      </c>
      <c r="W3" s="204">
        <v>6.29</v>
      </c>
      <c r="X3" s="204">
        <v>21.43</v>
      </c>
      <c r="Y3" s="204">
        <v>0</v>
      </c>
      <c r="Z3" s="204">
        <v>33.479999999999997</v>
      </c>
      <c r="AA3" s="204">
        <v>13.25</v>
      </c>
      <c r="AB3" s="204">
        <v>0</v>
      </c>
      <c r="AC3" s="204">
        <v>13.8</v>
      </c>
      <c r="AD3" s="204">
        <v>0</v>
      </c>
      <c r="AE3" s="204">
        <v>0</v>
      </c>
      <c r="AF3" s="204">
        <v>0</v>
      </c>
      <c r="AG3" s="204">
        <v>-0.09</v>
      </c>
      <c r="AH3" s="204">
        <v>0</v>
      </c>
      <c r="AI3" s="204">
        <v>31.81</v>
      </c>
      <c r="AJ3" s="204">
        <v>0</v>
      </c>
      <c r="AK3" s="204">
        <v>11.07</v>
      </c>
      <c r="AL3" s="204">
        <v>0</v>
      </c>
      <c r="AM3" s="204">
        <v>0</v>
      </c>
      <c r="AN3" s="204">
        <v>0</v>
      </c>
      <c r="AO3" s="204">
        <v>152.26</v>
      </c>
      <c r="AP3" s="204">
        <v>0</v>
      </c>
      <c r="AQ3" s="204">
        <v>0</v>
      </c>
      <c r="AR3" s="204">
        <v>0</v>
      </c>
      <c r="AS3" s="204">
        <v>0</v>
      </c>
      <c r="AT3" s="204">
        <v>0</v>
      </c>
      <c r="AU3" s="204">
        <v>0</v>
      </c>
      <c r="AV3" s="204">
        <v>0</v>
      </c>
      <c r="AW3" s="204">
        <v>0</v>
      </c>
      <c r="AX3" s="204">
        <v>0</v>
      </c>
      <c r="AY3" s="204">
        <v>0</v>
      </c>
    </row>
    <row r="4" spans="1:51">
      <c r="A4" t="s">
        <v>46</v>
      </c>
      <c r="B4" s="204">
        <v>0</v>
      </c>
      <c r="C4" s="204">
        <v>0</v>
      </c>
      <c r="D4" s="204">
        <v>13.5</v>
      </c>
      <c r="E4" s="204">
        <v>0</v>
      </c>
      <c r="F4" s="204">
        <v>0</v>
      </c>
      <c r="G4" s="204">
        <v>21.72</v>
      </c>
      <c r="H4" s="204">
        <v>0</v>
      </c>
      <c r="I4" s="204">
        <v>0</v>
      </c>
      <c r="J4" s="204">
        <v>27.74</v>
      </c>
      <c r="K4" s="204">
        <v>4.41</v>
      </c>
      <c r="L4" s="204">
        <v>181.19</v>
      </c>
      <c r="M4" s="204">
        <v>1.1000000000000001</v>
      </c>
      <c r="N4" s="204">
        <v>1.41</v>
      </c>
      <c r="O4" s="204">
        <v>0</v>
      </c>
      <c r="P4" s="204">
        <v>1.66</v>
      </c>
      <c r="Q4" s="204">
        <v>2.89</v>
      </c>
      <c r="R4" s="204">
        <v>6.14</v>
      </c>
      <c r="S4" s="204">
        <v>3.73</v>
      </c>
      <c r="T4" s="204">
        <v>0</v>
      </c>
      <c r="U4" s="204">
        <v>0.98</v>
      </c>
      <c r="V4" s="204">
        <v>1.8</v>
      </c>
      <c r="W4" s="204">
        <v>6.29</v>
      </c>
      <c r="X4" s="204">
        <v>21.43</v>
      </c>
      <c r="Y4" s="204">
        <v>0</v>
      </c>
      <c r="Z4" s="204">
        <v>33.479999999999997</v>
      </c>
      <c r="AA4" s="204">
        <v>13.25</v>
      </c>
      <c r="AB4" s="204">
        <v>0</v>
      </c>
      <c r="AC4" s="204">
        <v>13.8</v>
      </c>
      <c r="AD4" s="204">
        <v>0</v>
      </c>
      <c r="AE4" s="204">
        <v>0</v>
      </c>
      <c r="AF4" s="204">
        <v>0</v>
      </c>
      <c r="AG4" s="204">
        <v>-0.09</v>
      </c>
      <c r="AH4" s="204">
        <v>0</v>
      </c>
      <c r="AI4" s="204">
        <v>31.81</v>
      </c>
      <c r="AJ4" s="204">
        <v>0</v>
      </c>
      <c r="AK4" s="204">
        <v>11.07</v>
      </c>
      <c r="AL4" s="204">
        <v>0</v>
      </c>
      <c r="AM4" s="204">
        <v>0</v>
      </c>
      <c r="AN4" s="204">
        <v>0</v>
      </c>
      <c r="AO4" s="204">
        <v>152.26</v>
      </c>
      <c r="AP4" s="204">
        <v>0</v>
      </c>
      <c r="AQ4" s="204">
        <v>0</v>
      </c>
      <c r="AR4" s="204">
        <v>0</v>
      </c>
      <c r="AS4" s="204">
        <v>0</v>
      </c>
      <c r="AT4" s="204">
        <v>0</v>
      </c>
      <c r="AU4" s="204">
        <v>0</v>
      </c>
      <c r="AV4" s="204">
        <v>0</v>
      </c>
      <c r="AW4" s="204">
        <v>0</v>
      </c>
      <c r="AX4" s="204">
        <v>0</v>
      </c>
      <c r="AY4" s="204">
        <v>0</v>
      </c>
    </row>
    <row r="5" spans="1:51">
      <c r="A5" t="s">
        <v>47</v>
      </c>
      <c r="B5" s="204">
        <v>0</v>
      </c>
      <c r="C5" s="204">
        <v>0</v>
      </c>
      <c r="D5" s="204">
        <v>13.56</v>
      </c>
      <c r="E5" s="204">
        <v>0</v>
      </c>
      <c r="F5" s="204">
        <v>0</v>
      </c>
      <c r="G5" s="204">
        <v>21.72</v>
      </c>
      <c r="H5" s="204">
        <v>0</v>
      </c>
      <c r="I5" s="204">
        <v>0</v>
      </c>
      <c r="J5" s="204">
        <v>27.74</v>
      </c>
      <c r="K5" s="204">
        <v>4.41</v>
      </c>
      <c r="L5" s="204">
        <v>181.19</v>
      </c>
      <c r="M5" s="204">
        <v>1.1000000000000001</v>
      </c>
      <c r="N5" s="204">
        <v>1.41</v>
      </c>
      <c r="O5" s="204">
        <v>0</v>
      </c>
      <c r="P5" s="204">
        <v>1.66</v>
      </c>
      <c r="Q5" s="204">
        <v>2.89</v>
      </c>
      <c r="R5" s="204">
        <v>6.14</v>
      </c>
      <c r="S5" s="204">
        <v>3.82</v>
      </c>
      <c r="T5" s="204">
        <v>0</v>
      </c>
      <c r="U5" s="204">
        <v>0.98</v>
      </c>
      <c r="V5" s="204">
        <v>2.76</v>
      </c>
      <c r="W5" s="204">
        <v>6.59</v>
      </c>
      <c r="X5" s="204">
        <v>21.45</v>
      </c>
      <c r="Y5" s="204">
        <v>0</v>
      </c>
      <c r="Z5" s="204">
        <v>33.479999999999997</v>
      </c>
      <c r="AA5" s="204">
        <v>13.25</v>
      </c>
      <c r="AB5" s="204">
        <v>0</v>
      </c>
      <c r="AC5" s="204">
        <v>13.8</v>
      </c>
      <c r="AD5" s="204">
        <v>0</v>
      </c>
      <c r="AE5" s="204">
        <v>0</v>
      </c>
      <c r="AF5" s="204">
        <v>0</v>
      </c>
      <c r="AG5" s="204">
        <v>-0.09</v>
      </c>
      <c r="AH5" s="204">
        <v>0</v>
      </c>
      <c r="AI5" s="204">
        <v>31.81</v>
      </c>
      <c r="AJ5" s="204">
        <v>0</v>
      </c>
      <c r="AK5" s="204">
        <v>11.07</v>
      </c>
      <c r="AL5" s="204">
        <v>0</v>
      </c>
      <c r="AM5" s="204">
        <v>0</v>
      </c>
      <c r="AN5" s="204">
        <v>0</v>
      </c>
      <c r="AO5" s="204">
        <v>152.26</v>
      </c>
      <c r="AP5" s="204">
        <v>0</v>
      </c>
      <c r="AQ5" s="204">
        <v>0</v>
      </c>
      <c r="AR5" s="204">
        <v>0</v>
      </c>
      <c r="AS5" s="204">
        <v>0</v>
      </c>
      <c r="AT5" s="204">
        <v>0</v>
      </c>
      <c r="AU5" s="204">
        <v>0</v>
      </c>
      <c r="AV5" s="204">
        <v>0</v>
      </c>
      <c r="AW5" s="204">
        <v>0</v>
      </c>
      <c r="AX5" s="204">
        <v>0</v>
      </c>
      <c r="AY5" s="204">
        <v>0</v>
      </c>
    </row>
    <row r="6" spans="1:51">
      <c r="A6" t="s">
        <v>48</v>
      </c>
      <c r="B6" s="204">
        <v>0</v>
      </c>
      <c r="C6" s="204">
        <v>0</v>
      </c>
      <c r="D6" s="204">
        <v>13.56</v>
      </c>
      <c r="E6" s="204">
        <v>0</v>
      </c>
      <c r="F6" s="204">
        <v>0</v>
      </c>
      <c r="G6" s="204">
        <v>21.72</v>
      </c>
      <c r="H6" s="204">
        <v>0</v>
      </c>
      <c r="I6" s="204">
        <v>0</v>
      </c>
      <c r="J6" s="204">
        <v>27.74</v>
      </c>
      <c r="K6" s="204">
        <v>4.41</v>
      </c>
      <c r="L6" s="204">
        <v>181.19</v>
      </c>
      <c r="M6" s="204">
        <v>1.1000000000000001</v>
      </c>
      <c r="N6" s="204">
        <v>1.41</v>
      </c>
      <c r="O6" s="204">
        <v>0</v>
      </c>
      <c r="P6" s="204">
        <v>1.66</v>
      </c>
      <c r="Q6" s="204">
        <v>2.89</v>
      </c>
      <c r="R6" s="204">
        <v>6.14</v>
      </c>
      <c r="S6" s="204">
        <v>3.82</v>
      </c>
      <c r="T6" s="204">
        <v>0</v>
      </c>
      <c r="U6" s="204">
        <v>0.98</v>
      </c>
      <c r="V6" s="204">
        <v>2.76</v>
      </c>
      <c r="W6" s="204">
        <v>6.59</v>
      </c>
      <c r="X6" s="204">
        <v>21.45</v>
      </c>
      <c r="Y6" s="204">
        <v>0</v>
      </c>
      <c r="Z6" s="204">
        <v>33.479999999999997</v>
      </c>
      <c r="AA6" s="204">
        <v>13.25</v>
      </c>
      <c r="AB6" s="204">
        <v>0</v>
      </c>
      <c r="AC6" s="204">
        <v>13.8</v>
      </c>
      <c r="AD6" s="204">
        <v>0</v>
      </c>
      <c r="AE6" s="204">
        <v>0</v>
      </c>
      <c r="AF6" s="204">
        <v>0</v>
      </c>
      <c r="AG6" s="204">
        <v>0.49</v>
      </c>
      <c r="AH6" s="204">
        <v>0</v>
      </c>
      <c r="AI6" s="204">
        <v>31.81</v>
      </c>
      <c r="AJ6" s="204">
        <v>0</v>
      </c>
      <c r="AK6" s="204">
        <v>11.07</v>
      </c>
      <c r="AL6" s="204">
        <v>0</v>
      </c>
      <c r="AM6" s="204">
        <v>0</v>
      </c>
      <c r="AN6" s="204">
        <v>0</v>
      </c>
      <c r="AO6" s="204">
        <v>152.26</v>
      </c>
      <c r="AP6" s="204">
        <v>0</v>
      </c>
      <c r="AQ6" s="204">
        <v>0</v>
      </c>
      <c r="AR6" s="204">
        <v>0</v>
      </c>
      <c r="AS6" s="204">
        <v>0</v>
      </c>
      <c r="AT6" s="204">
        <v>0</v>
      </c>
      <c r="AU6" s="204">
        <v>0</v>
      </c>
      <c r="AV6" s="204">
        <v>0</v>
      </c>
      <c r="AW6" s="204">
        <v>0</v>
      </c>
      <c r="AX6" s="204">
        <v>0</v>
      </c>
      <c r="AY6" s="204">
        <v>0</v>
      </c>
    </row>
    <row r="7" spans="1:51">
      <c r="A7" t="s">
        <v>49</v>
      </c>
      <c r="B7" s="204">
        <v>0</v>
      </c>
      <c r="C7" s="204">
        <v>0</v>
      </c>
      <c r="D7" s="204">
        <v>13.56</v>
      </c>
      <c r="E7" s="204">
        <v>0</v>
      </c>
      <c r="F7" s="204">
        <v>0</v>
      </c>
      <c r="G7" s="204">
        <v>21.72</v>
      </c>
      <c r="H7" s="204">
        <v>0</v>
      </c>
      <c r="I7" s="204">
        <v>0</v>
      </c>
      <c r="J7" s="204">
        <v>27.74</v>
      </c>
      <c r="K7" s="204">
        <v>4.41</v>
      </c>
      <c r="L7" s="204">
        <v>181.19</v>
      </c>
      <c r="M7" s="204">
        <v>1.1000000000000001</v>
      </c>
      <c r="N7" s="204">
        <v>1.41</v>
      </c>
      <c r="O7" s="204">
        <v>0</v>
      </c>
      <c r="P7" s="204">
        <v>1.66</v>
      </c>
      <c r="Q7" s="204">
        <v>2.89</v>
      </c>
      <c r="R7" s="204">
        <v>6.14</v>
      </c>
      <c r="S7" s="204">
        <v>3.82</v>
      </c>
      <c r="T7" s="204">
        <v>0</v>
      </c>
      <c r="U7" s="204">
        <v>0.98</v>
      </c>
      <c r="V7" s="204">
        <v>1.8</v>
      </c>
      <c r="W7" s="204">
        <v>6.59</v>
      </c>
      <c r="X7" s="204">
        <v>21.45</v>
      </c>
      <c r="Y7" s="204">
        <v>0</v>
      </c>
      <c r="Z7" s="204">
        <v>33.479999999999997</v>
      </c>
      <c r="AA7" s="204">
        <v>13.25</v>
      </c>
      <c r="AB7" s="204">
        <v>0</v>
      </c>
      <c r="AC7" s="204">
        <v>13.8</v>
      </c>
      <c r="AD7" s="204">
        <v>0</v>
      </c>
      <c r="AE7" s="204">
        <v>0</v>
      </c>
      <c r="AF7" s="204">
        <v>0</v>
      </c>
      <c r="AG7" s="204">
        <v>0.49</v>
      </c>
      <c r="AH7" s="204">
        <v>0</v>
      </c>
      <c r="AI7" s="204">
        <v>31.81</v>
      </c>
      <c r="AJ7" s="204">
        <v>0</v>
      </c>
      <c r="AK7" s="204">
        <v>11.07</v>
      </c>
      <c r="AL7" s="204">
        <v>0</v>
      </c>
      <c r="AM7" s="204">
        <v>0</v>
      </c>
      <c r="AN7" s="204">
        <v>0</v>
      </c>
      <c r="AO7" s="204">
        <v>152.26</v>
      </c>
      <c r="AP7" s="204">
        <v>0</v>
      </c>
      <c r="AQ7" s="204">
        <v>0</v>
      </c>
      <c r="AR7" s="204">
        <v>0</v>
      </c>
      <c r="AS7" s="204">
        <v>0</v>
      </c>
      <c r="AT7" s="204">
        <v>0</v>
      </c>
      <c r="AU7" s="204">
        <v>0</v>
      </c>
      <c r="AV7" s="204">
        <v>0</v>
      </c>
      <c r="AW7" s="204">
        <v>0</v>
      </c>
      <c r="AX7" s="204">
        <v>0</v>
      </c>
      <c r="AY7" s="204">
        <v>0</v>
      </c>
    </row>
    <row r="8" spans="1:51">
      <c r="A8" t="s">
        <v>50</v>
      </c>
      <c r="B8" s="204">
        <v>0</v>
      </c>
      <c r="C8" s="204">
        <v>0</v>
      </c>
      <c r="D8" s="204">
        <v>13.56</v>
      </c>
      <c r="E8" s="204">
        <v>0</v>
      </c>
      <c r="F8" s="204">
        <v>0</v>
      </c>
      <c r="G8" s="204">
        <v>21.72</v>
      </c>
      <c r="H8" s="204">
        <v>0</v>
      </c>
      <c r="I8" s="204">
        <v>0</v>
      </c>
      <c r="J8" s="204">
        <v>27.74</v>
      </c>
      <c r="K8" s="204">
        <v>4.41</v>
      </c>
      <c r="L8" s="204">
        <v>181.19</v>
      </c>
      <c r="M8" s="204">
        <v>1.1000000000000001</v>
      </c>
      <c r="N8" s="204">
        <v>1.41</v>
      </c>
      <c r="O8" s="204">
        <v>0</v>
      </c>
      <c r="P8" s="204">
        <v>1.66</v>
      </c>
      <c r="Q8" s="204">
        <v>2.89</v>
      </c>
      <c r="R8" s="204">
        <v>6.14</v>
      </c>
      <c r="S8" s="204">
        <v>3.82</v>
      </c>
      <c r="T8" s="204">
        <v>0</v>
      </c>
      <c r="U8" s="204">
        <v>0.98</v>
      </c>
      <c r="V8" s="204">
        <v>1.8</v>
      </c>
      <c r="W8" s="204">
        <v>6.59</v>
      </c>
      <c r="X8" s="204">
        <v>21.45</v>
      </c>
      <c r="Y8" s="204">
        <v>0</v>
      </c>
      <c r="Z8" s="204">
        <v>33.479999999999997</v>
      </c>
      <c r="AA8" s="204">
        <v>13.25</v>
      </c>
      <c r="AB8" s="204">
        <v>0</v>
      </c>
      <c r="AC8" s="204">
        <v>13.8</v>
      </c>
      <c r="AD8" s="204">
        <v>0</v>
      </c>
      <c r="AE8" s="204">
        <v>0</v>
      </c>
      <c r="AF8" s="204">
        <v>0</v>
      </c>
      <c r="AG8" s="204">
        <v>0.49</v>
      </c>
      <c r="AH8" s="204">
        <v>0</v>
      </c>
      <c r="AI8" s="204">
        <v>31.81</v>
      </c>
      <c r="AJ8" s="204">
        <v>0</v>
      </c>
      <c r="AK8" s="204">
        <v>11.07</v>
      </c>
      <c r="AL8" s="204">
        <v>0</v>
      </c>
      <c r="AM8" s="204">
        <v>0</v>
      </c>
      <c r="AN8" s="204">
        <v>0</v>
      </c>
      <c r="AO8" s="204">
        <v>152.26</v>
      </c>
      <c r="AP8" s="204">
        <v>0</v>
      </c>
      <c r="AQ8" s="204">
        <v>0</v>
      </c>
      <c r="AR8" s="204">
        <v>0</v>
      </c>
      <c r="AS8" s="204">
        <v>0</v>
      </c>
      <c r="AT8" s="204">
        <v>0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</row>
    <row r="9" spans="1:51">
      <c r="A9" t="s">
        <v>51</v>
      </c>
      <c r="B9" s="204">
        <v>0</v>
      </c>
      <c r="C9" s="204">
        <v>0</v>
      </c>
      <c r="D9" s="204">
        <v>13.56</v>
      </c>
      <c r="E9" s="204">
        <v>0</v>
      </c>
      <c r="F9" s="204">
        <v>0</v>
      </c>
      <c r="G9" s="204">
        <v>21.72</v>
      </c>
      <c r="H9" s="204">
        <v>0</v>
      </c>
      <c r="I9" s="204">
        <v>0</v>
      </c>
      <c r="J9" s="204">
        <v>27.74</v>
      </c>
      <c r="K9" s="204">
        <v>4.41</v>
      </c>
      <c r="L9" s="204">
        <v>181.19</v>
      </c>
      <c r="M9" s="204">
        <v>1.1000000000000001</v>
      </c>
      <c r="N9" s="204">
        <v>1.41</v>
      </c>
      <c r="O9" s="204">
        <v>0</v>
      </c>
      <c r="P9" s="204">
        <v>1.66</v>
      </c>
      <c r="Q9" s="204">
        <v>2.2799999999999998</v>
      </c>
      <c r="R9" s="204">
        <v>6.14</v>
      </c>
      <c r="S9" s="204">
        <v>3.82</v>
      </c>
      <c r="T9" s="204">
        <v>0</v>
      </c>
      <c r="U9" s="204">
        <v>3.95</v>
      </c>
      <c r="V9" s="204">
        <v>1.8</v>
      </c>
      <c r="W9" s="204">
        <v>6.59</v>
      </c>
      <c r="X9" s="204">
        <v>21.45</v>
      </c>
      <c r="Y9" s="204">
        <v>0</v>
      </c>
      <c r="Z9" s="204">
        <v>33.479999999999997</v>
      </c>
      <c r="AA9" s="204">
        <v>13.25</v>
      </c>
      <c r="AB9" s="204">
        <v>0</v>
      </c>
      <c r="AC9" s="204">
        <v>13.8</v>
      </c>
      <c r="AD9" s="204">
        <v>0</v>
      </c>
      <c r="AE9" s="204">
        <v>0</v>
      </c>
      <c r="AF9" s="204">
        <v>0</v>
      </c>
      <c r="AG9" s="204">
        <v>0.49</v>
      </c>
      <c r="AH9" s="204">
        <v>0</v>
      </c>
      <c r="AI9" s="204">
        <v>31.81</v>
      </c>
      <c r="AJ9" s="204">
        <v>0</v>
      </c>
      <c r="AK9" s="204">
        <v>11.07</v>
      </c>
      <c r="AL9" s="204">
        <v>0</v>
      </c>
      <c r="AM9" s="204">
        <v>0</v>
      </c>
      <c r="AN9" s="204">
        <v>0</v>
      </c>
      <c r="AO9" s="204">
        <v>152.26</v>
      </c>
      <c r="AP9" s="204">
        <v>0</v>
      </c>
      <c r="AQ9" s="204">
        <v>0</v>
      </c>
      <c r="AR9" s="204">
        <v>0</v>
      </c>
      <c r="AS9" s="204">
        <v>0</v>
      </c>
      <c r="AT9" s="204">
        <v>0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</row>
    <row r="10" spans="1:51">
      <c r="A10" t="s">
        <v>52</v>
      </c>
      <c r="B10" s="204">
        <v>0</v>
      </c>
      <c r="C10" s="204">
        <v>0</v>
      </c>
      <c r="D10" s="204">
        <v>13.56</v>
      </c>
      <c r="E10" s="204">
        <v>0</v>
      </c>
      <c r="F10" s="204">
        <v>0</v>
      </c>
      <c r="G10" s="204">
        <v>21.72</v>
      </c>
      <c r="H10" s="204">
        <v>0</v>
      </c>
      <c r="I10" s="204">
        <v>0</v>
      </c>
      <c r="J10" s="204">
        <v>27.74</v>
      </c>
      <c r="K10" s="204">
        <v>4.41</v>
      </c>
      <c r="L10" s="204">
        <v>181.19</v>
      </c>
      <c r="M10" s="204">
        <v>1.1000000000000001</v>
      </c>
      <c r="N10" s="204">
        <v>1.41</v>
      </c>
      <c r="O10" s="204">
        <v>0</v>
      </c>
      <c r="P10" s="204">
        <v>1.66</v>
      </c>
      <c r="Q10" s="204">
        <v>2.2799999999999998</v>
      </c>
      <c r="R10" s="204">
        <v>6.14</v>
      </c>
      <c r="S10" s="204">
        <v>3.82</v>
      </c>
      <c r="T10" s="204">
        <v>0</v>
      </c>
      <c r="U10" s="204">
        <v>3.95</v>
      </c>
      <c r="V10" s="204">
        <v>1.8</v>
      </c>
      <c r="W10" s="204">
        <v>6.59</v>
      </c>
      <c r="X10" s="204">
        <v>21.45</v>
      </c>
      <c r="Y10" s="204">
        <v>0</v>
      </c>
      <c r="Z10" s="204">
        <v>33.479999999999997</v>
      </c>
      <c r="AA10" s="204">
        <v>13.25</v>
      </c>
      <c r="AB10" s="204">
        <v>0</v>
      </c>
      <c r="AC10" s="204">
        <v>13.8</v>
      </c>
      <c r="AD10" s="204">
        <v>0</v>
      </c>
      <c r="AE10" s="204">
        <v>0</v>
      </c>
      <c r="AF10" s="204">
        <v>0</v>
      </c>
      <c r="AG10" s="204">
        <v>0.49</v>
      </c>
      <c r="AH10" s="204">
        <v>0</v>
      </c>
      <c r="AI10" s="204">
        <v>31.81</v>
      </c>
      <c r="AJ10" s="204">
        <v>0</v>
      </c>
      <c r="AK10" s="204">
        <v>11.07</v>
      </c>
      <c r="AL10" s="204">
        <v>0</v>
      </c>
      <c r="AM10" s="204">
        <v>0</v>
      </c>
      <c r="AN10" s="204">
        <v>0</v>
      </c>
      <c r="AO10" s="204">
        <v>152.26</v>
      </c>
      <c r="AP10" s="204">
        <v>0</v>
      </c>
      <c r="AQ10" s="204">
        <v>0</v>
      </c>
      <c r="AR10" s="204">
        <v>0</v>
      </c>
      <c r="AS10" s="204">
        <v>0</v>
      </c>
      <c r="AT10" s="204">
        <v>0</v>
      </c>
      <c r="AU10" s="204">
        <v>0</v>
      </c>
      <c r="AV10" s="204">
        <v>0</v>
      </c>
      <c r="AW10" s="204">
        <v>0</v>
      </c>
      <c r="AX10" s="204">
        <v>0</v>
      </c>
      <c r="AY10" s="204">
        <v>0</v>
      </c>
    </row>
    <row r="11" spans="1:51">
      <c r="A11" t="s">
        <v>53</v>
      </c>
      <c r="B11" s="204">
        <v>0</v>
      </c>
      <c r="C11" s="204">
        <v>0</v>
      </c>
      <c r="D11" s="204">
        <v>13.56</v>
      </c>
      <c r="E11" s="204">
        <v>0</v>
      </c>
      <c r="F11" s="204">
        <v>0</v>
      </c>
      <c r="G11" s="204">
        <v>21.72</v>
      </c>
      <c r="H11" s="204">
        <v>0</v>
      </c>
      <c r="I11" s="204">
        <v>0</v>
      </c>
      <c r="J11" s="204">
        <v>27.74</v>
      </c>
      <c r="K11" s="204">
        <v>4.41</v>
      </c>
      <c r="L11" s="204">
        <v>181.19</v>
      </c>
      <c r="M11" s="204">
        <v>1.1000000000000001</v>
      </c>
      <c r="N11" s="204">
        <v>1.41</v>
      </c>
      <c r="O11" s="204">
        <v>0</v>
      </c>
      <c r="P11" s="204">
        <v>1.66</v>
      </c>
      <c r="Q11" s="204">
        <v>2.2799999999999998</v>
      </c>
      <c r="R11" s="204">
        <v>6.14</v>
      </c>
      <c r="S11" s="204">
        <v>3.82</v>
      </c>
      <c r="T11" s="204">
        <v>0</v>
      </c>
      <c r="U11" s="204">
        <v>3.95</v>
      </c>
      <c r="V11" s="204">
        <v>1.8</v>
      </c>
      <c r="W11" s="204">
        <v>6.59</v>
      </c>
      <c r="X11" s="204">
        <v>21.45</v>
      </c>
      <c r="Y11" s="204">
        <v>0</v>
      </c>
      <c r="Z11" s="204">
        <v>33.479999999999997</v>
      </c>
      <c r="AA11" s="204">
        <v>13.25</v>
      </c>
      <c r="AB11" s="204">
        <v>0</v>
      </c>
      <c r="AC11" s="204">
        <v>13.8</v>
      </c>
      <c r="AD11" s="204">
        <v>0</v>
      </c>
      <c r="AE11" s="204">
        <v>0</v>
      </c>
      <c r="AF11" s="204">
        <v>0</v>
      </c>
      <c r="AG11" s="204">
        <v>0.49</v>
      </c>
      <c r="AH11" s="204">
        <v>0</v>
      </c>
      <c r="AI11" s="204">
        <v>31.81</v>
      </c>
      <c r="AJ11" s="204">
        <v>0</v>
      </c>
      <c r="AK11" s="204">
        <v>11.07</v>
      </c>
      <c r="AL11" s="204">
        <v>0</v>
      </c>
      <c r="AM11" s="204">
        <v>0</v>
      </c>
      <c r="AN11" s="204">
        <v>0</v>
      </c>
      <c r="AO11" s="204">
        <v>152.26</v>
      </c>
      <c r="AP11" s="204">
        <v>0</v>
      </c>
      <c r="AQ11" s="204">
        <v>0</v>
      </c>
      <c r="AR11" s="204">
        <v>0</v>
      </c>
      <c r="AS11" s="204">
        <v>0</v>
      </c>
      <c r="AT11" s="204">
        <v>0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</row>
    <row r="12" spans="1:51">
      <c r="A12" t="s">
        <v>54</v>
      </c>
      <c r="B12" s="204">
        <v>0</v>
      </c>
      <c r="C12" s="204">
        <v>0</v>
      </c>
      <c r="D12" s="204">
        <v>13.63</v>
      </c>
      <c r="E12" s="204">
        <v>0</v>
      </c>
      <c r="F12" s="204">
        <v>0</v>
      </c>
      <c r="G12" s="204">
        <v>21.72</v>
      </c>
      <c r="H12" s="204">
        <v>0</v>
      </c>
      <c r="I12" s="204">
        <v>0</v>
      </c>
      <c r="J12" s="204">
        <v>27.74</v>
      </c>
      <c r="K12" s="204">
        <v>4.41</v>
      </c>
      <c r="L12" s="204">
        <v>181.19</v>
      </c>
      <c r="M12" s="204">
        <v>1.1000000000000001</v>
      </c>
      <c r="N12" s="204">
        <v>1.41</v>
      </c>
      <c r="O12" s="204">
        <v>0</v>
      </c>
      <c r="P12" s="204">
        <v>1.66</v>
      </c>
      <c r="Q12" s="204">
        <v>2.2799999999999998</v>
      </c>
      <c r="R12" s="204">
        <v>6.14</v>
      </c>
      <c r="S12" s="204">
        <v>3.82</v>
      </c>
      <c r="T12" s="204">
        <v>0</v>
      </c>
      <c r="U12" s="204">
        <v>3.95</v>
      </c>
      <c r="V12" s="204">
        <v>1.8</v>
      </c>
      <c r="W12" s="204">
        <v>6.59</v>
      </c>
      <c r="X12" s="204">
        <v>21.45</v>
      </c>
      <c r="Y12" s="204">
        <v>0</v>
      </c>
      <c r="Z12" s="204">
        <v>33.479999999999997</v>
      </c>
      <c r="AA12" s="204">
        <v>13.25</v>
      </c>
      <c r="AB12" s="204">
        <v>0</v>
      </c>
      <c r="AC12" s="204">
        <v>13.8</v>
      </c>
      <c r="AD12" s="204">
        <v>0</v>
      </c>
      <c r="AE12" s="204">
        <v>0</v>
      </c>
      <c r="AF12" s="204">
        <v>0</v>
      </c>
      <c r="AG12" s="204">
        <v>0.49</v>
      </c>
      <c r="AH12" s="204">
        <v>0</v>
      </c>
      <c r="AI12" s="204">
        <v>31.81</v>
      </c>
      <c r="AJ12" s="204">
        <v>0</v>
      </c>
      <c r="AK12" s="204">
        <v>11.07</v>
      </c>
      <c r="AL12" s="204">
        <v>0</v>
      </c>
      <c r="AM12" s="204">
        <v>0</v>
      </c>
      <c r="AN12" s="204">
        <v>0</v>
      </c>
      <c r="AO12" s="204">
        <v>152.26</v>
      </c>
      <c r="AP12" s="204">
        <v>0</v>
      </c>
      <c r="AQ12" s="204">
        <v>0</v>
      </c>
      <c r="AR12" s="204">
        <v>0</v>
      </c>
      <c r="AS12" s="204">
        <v>0</v>
      </c>
      <c r="AT12" s="204">
        <v>0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</row>
    <row r="13" spans="1:51">
      <c r="A13" t="s">
        <v>55</v>
      </c>
      <c r="B13" s="204">
        <v>0</v>
      </c>
      <c r="C13" s="204">
        <v>0</v>
      </c>
      <c r="D13" s="204">
        <v>13.56</v>
      </c>
      <c r="E13" s="204">
        <v>0</v>
      </c>
      <c r="F13" s="204">
        <v>0</v>
      </c>
      <c r="G13" s="204">
        <v>21.72</v>
      </c>
      <c r="H13" s="204">
        <v>0</v>
      </c>
      <c r="I13" s="204">
        <v>0</v>
      </c>
      <c r="J13" s="204">
        <v>27.74</v>
      </c>
      <c r="K13" s="204">
        <v>4.41</v>
      </c>
      <c r="L13" s="204">
        <v>181.19</v>
      </c>
      <c r="M13" s="204">
        <v>1.1000000000000001</v>
      </c>
      <c r="N13" s="204">
        <v>1.41</v>
      </c>
      <c r="O13" s="204">
        <v>0</v>
      </c>
      <c r="P13" s="204">
        <v>1.66</v>
      </c>
      <c r="Q13" s="204">
        <v>2.2799999999999998</v>
      </c>
      <c r="R13" s="204">
        <v>6.14</v>
      </c>
      <c r="S13" s="204">
        <v>3.82</v>
      </c>
      <c r="T13" s="204">
        <v>0</v>
      </c>
      <c r="U13" s="204">
        <v>3.95</v>
      </c>
      <c r="V13" s="204">
        <v>1.8</v>
      </c>
      <c r="W13" s="204">
        <v>6.59</v>
      </c>
      <c r="X13" s="204">
        <v>21.45</v>
      </c>
      <c r="Y13" s="204">
        <v>0</v>
      </c>
      <c r="Z13" s="204">
        <v>33.479999999999997</v>
      </c>
      <c r="AA13" s="204">
        <v>13.25</v>
      </c>
      <c r="AB13" s="204">
        <v>0</v>
      </c>
      <c r="AC13" s="204">
        <v>13.8</v>
      </c>
      <c r="AD13" s="204">
        <v>0</v>
      </c>
      <c r="AE13" s="204">
        <v>0</v>
      </c>
      <c r="AF13" s="204">
        <v>0</v>
      </c>
      <c r="AG13" s="204">
        <v>0.49</v>
      </c>
      <c r="AH13" s="204">
        <v>0</v>
      </c>
      <c r="AI13" s="204">
        <v>31.81</v>
      </c>
      <c r="AJ13" s="204">
        <v>0</v>
      </c>
      <c r="AK13" s="204">
        <v>11.07</v>
      </c>
      <c r="AL13" s="204">
        <v>0</v>
      </c>
      <c r="AM13" s="204">
        <v>0</v>
      </c>
      <c r="AN13" s="204">
        <v>0</v>
      </c>
      <c r="AO13" s="204">
        <v>152.26</v>
      </c>
      <c r="AP13" s="204">
        <v>0</v>
      </c>
      <c r="AQ13" s="204">
        <v>0</v>
      </c>
      <c r="AR13" s="204">
        <v>0</v>
      </c>
      <c r="AS13" s="204">
        <v>0</v>
      </c>
      <c r="AT13" s="204">
        <v>0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</row>
    <row r="14" spans="1:51">
      <c r="A14" t="s">
        <v>56</v>
      </c>
      <c r="B14" s="204">
        <v>0</v>
      </c>
      <c r="C14" s="204">
        <v>0</v>
      </c>
      <c r="D14" s="204">
        <v>13.56</v>
      </c>
      <c r="E14" s="204">
        <v>0</v>
      </c>
      <c r="F14" s="204">
        <v>0</v>
      </c>
      <c r="G14" s="204">
        <v>21.72</v>
      </c>
      <c r="H14" s="204">
        <v>0</v>
      </c>
      <c r="I14" s="204">
        <v>0</v>
      </c>
      <c r="J14" s="204">
        <v>27.74</v>
      </c>
      <c r="K14" s="204">
        <v>4.41</v>
      </c>
      <c r="L14" s="204">
        <v>181.19</v>
      </c>
      <c r="M14" s="204">
        <v>1.1000000000000001</v>
      </c>
      <c r="N14" s="204">
        <v>1.41</v>
      </c>
      <c r="O14" s="204">
        <v>0</v>
      </c>
      <c r="P14" s="204">
        <v>1.66</v>
      </c>
      <c r="Q14" s="204">
        <v>2.2799999999999998</v>
      </c>
      <c r="R14" s="204">
        <v>6.14</v>
      </c>
      <c r="S14" s="204">
        <v>3.82</v>
      </c>
      <c r="T14" s="204">
        <v>0</v>
      </c>
      <c r="U14" s="204">
        <v>3.95</v>
      </c>
      <c r="V14" s="204">
        <v>1.8</v>
      </c>
      <c r="W14" s="204">
        <v>6.59</v>
      </c>
      <c r="X14" s="204">
        <v>21.45</v>
      </c>
      <c r="Y14" s="204">
        <v>0</v>
      </c>
      <c r="Z14" s="204">
        <v>33.479999999999997</v>
      </c>
      <c r="AA14" s="204">
        <v>13.25</v>
      </c>
      <c r="AB14" s="204">
        <v>0</v>
      </c>
      <c r="AC14" s="204">
        <v>13.8</v>
      </c>
      <c r="AD14" s="204">
        <v>0</v>
      </c>
      <c r="AE14" s="204">
        <v>0</v>
      </c>
      <c r="AF14" s="204">
        <v>0</v>
      </c>
      <c r="AG14" s="204">
        <v>0.49</v>
      </c>
      <c r="AH14" s="204">
        <v>0</v>
      </c>
      <c r="AI14" s="204">
        <v>31.81</v>
      </c>
      <c r="AJ14" s="204">
        <v>0</v>
      </c>
      <c r="AK14" s="204">
        <v>11.07</v>
      </c>
      <c r="AL14" s="204">
        <v>0</v>
      </c>
      <c r="AM14" s="204">
        <v>0</v>
      </c>
      <c r="AN14" s="204">
        <v>0</v>
      </c>
      <c r="AO14" s="204">
        <v>152.26</v>
      </c>
      <c r="AP14" s="204">
        <v>0</v>
      </c>
      <c r="AQ14" s="204">
        <v>0</v>
      </c>
      <c r="AR14" s="204">
        <v>0</v>
      </c>
      <c r="AS14" s="204">
        <v>0</v>
      </c>
      <c r="AT14" s="204">
        <v>0</v>
      </c>
      <c r="AU14" s="204">
        <v>0</v>
      </c>
      <c r="AV14" s="204">
        <v>0</v>
      </c>
      <c r="AW14" s="204">
        <v>0</v>
      </c>
      <c r="AX14" s="204">
        <v>0</v>
      </c>
      <c r="AY14" s="204">
        <v>0</v>
      </c>
    </row>
    <row r="15" spans="1:51">
      <c r="A15" t="s">
        <v>57</v>
      </c>
      <c r="B15" s="204">
        <v>0</v>
      </c>
      <c r="C15" s="204">
        <v>0</v>
      </c>
      <c r="D15" s="204">
        <v>13.63</v>
      </c>
      <c r="E15" s="204">
        <v>0</v>
      </c>
      <c r="F15" s="204">
        <v>0</v>
      </c>
      <c r="G15" s="204">
        <v>21.72</v>
      </c>
      <c r="H15" s="204">
        <v>0</v>
      </c>
      <c r="I15" s="204">
        <v>0</v>
      </c>
      <c r="J15" s="204">
        <v>27.74</v>
      </c>
      <c r="K15" s="204">
        <v>4.41</v>
      </c>
      <c r="L15" s="204">
        <v>181.19</v>
      </c>
      <c r="M15" s="204">
        <v>1.1000000000000001</v>
      </c>
      <c r="N15" s="204">
        <v>1.41</v>
      </c>
      <c r="O15" s="204">
        <v>0</v>
      </c>
      <c r="P15" s="204">
        <v>1.66</v>
      </c>
      <c r="Q15" s="204">
        <v>2.2799999999999998</v>
      </c>
      <c r="R15" s="204">
        <v>6.14</v>
      </c>
      <c r="S15" s="204">
        <v>3.82</v>
      </c>
      <c r="T15" s="204">
        <v>0</v>
      </c>
      <c r="U15" s="204">
        <v>3.95</v>
      </c>
      <c r="V15" s="204">
        <v>1.8</v>
      </c>
      <c r="W15" s="204">
        <v>6.59</v>
      </c>
      <c r="X15" s="204">
        <v>21.45</v>
      </c>
      <c r="Y15" s="204">
        <v>0</v>
      </c>
      <c r="Z15" s="204">
        <v>33.479999999999997</v>
      </c>
      <c r="AA15" s="204">
        <v>13.25</v>
      </c>
      <c r="AB15" s="204">
        <v>0</v>
      </c>
      <c r="AC15" s="204">
        <v>13.8</v>
      </c>
      <c r="AD15" s="204">
        <v>0</v>
      </c>
      <c r="AE15" s="204">
        <v>0</v>
      </c>
      <c r="AF15" s="204">
        <v>0</v>
      </c>
      <c r="AG15" s="204">
        <v>0.49</v>
      </c>
      <c r="AH15" s="204">
        <v>0</v>
      </c>
      <c r="AI15" s="204">
        <v>31.81</v>
      </c>
      <c r="AJ15" s="204">
        <v>0</v>
      </c>
      <c r="AK15" s="204">
        <v>11.07</v>
      </c>
      <c r="AL15" s="204">
        <v>0</v>
      </c>
      <c r="AM15" s="204">
        <v>0</v>
      </c>
      <c r="AN15" s="204">
        <v>0</v>
      </c>
      <c r="AO15" s="204">
        <v>152.26</v>
      </c>
      <c r="AP15" s="204">
        <v>0</v>
      </c>
      <c r="AQ15" s="204">
        <v>0</v>
      </c>
      <c r="AR15" s="204">
        <v>0</v>
      </c>
      <c r="AS15" s="204">
        <v>0</v>
      </c>
      <c r="AT15" s="204">
        <v>0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</row>
    <row r="16" spans="1:51">
      <c r="A16" t="s">
        <v>58</v>
      </c>
      <c r="B16" s="204">
        <v>0</v>
      </c>
      <c r="C16" s="204">
        <v>0</v>
      </c>
      <c r="D16" s="204">
        <v>13.63</v>
      </c>
      <c r="E16" s="204">
        <v>0</v>
      </c>
      <c r="F16" s="204">
        <v>0</v>
      </c>
      <c r="G16" s="204">
        <v>21.72</v>
      </c>
      <c r="H16" s="204">
        <v>0</v>
      </c>
      <c r="I16" s="204">
        <v>0</v>
      </c>
      <c r="J16" s="204">
        <v>27.74</v>
      </c>
      <c r="K16" s="204">
        <v>4.41</v>
      </c>
      <c r="L16" s="204">
        <v>181.19</v>
      </c>
      <c r="M16" s="204">
        <v>1.1000000000000001</v>
      </c>
      <c r="N16" s="204">
        <v>1.41</v>
      </c>
      <c r="O16" s="204">
        <v>0</v>
      </c>
      <c r="P16" s="204">
        <v>1.66</v>
      </c>
      <c r="Q16" s="204">
        <v>2.2799999999999998</v>
      </c>
      <c r="R16" s="204">
        <v>6.14</v>
      </c>
      <c r="S16" s="204">
        <v>3.82</v>
      </c>
      <c r="T16" s="204">
        <v>0</v>
      </c>
      <c r="U16" s="204">
        <v>3.95</v>
      </c>
      <c r="V16" s="204">
        <v>1.8</v>
      </c>
      <c r="W16" s="204">
        <v>6.29</v>
      </c>
      <c r="X16" s="204">
        <v>21.45</v>
      </c>
      <c r="Y16" s="204">
        <v>0</v>
      </c>
      <c r="Z16" s="204">
        <v>33.479999999999997</v>
      </c>
      <c r="AA16" s="204">
        <v>13.25</v>
      </c>
      <c r="AB16" s="204">
        <v>0</v>
      </c>
      <c r="AC16" s="204">
        <v>13.8</v>
      </c>
      <c r="AD16" s="204">
        <v>0</v>
      </c>
      <c r="AE16" s="204">
        <v>0</v>
      </c>
      <c r="AF16" s="204">
        <v>0</v>
      </c>
      <c r="AG16" s="204">
        <v>0.49</v>
      </c>
      <c r="AH16" s="204">
        <v>0</v>
      </c>
      <c r="AI16" s="204">
        <v>31.81</v>
      </c>
      <c r="AJ16" s="204">
        <v>0</v>
      </c>
      <c r="AK16" s="204">
        <v>11.07</v>
      </c>
      <c r="AL16" s="204">
        <v>0</v>
      </c>
      <c r="AM16" s="204">
        <v>0</v>
      </c>
      <c r="AN16" s="204">
        <v>0</v>
      </c>
      <c r="AO16" s="204">
        <v>152.26</v>
      </c>
      <c r="AP16" s="204">
        <v>0</v>
      </c>
      <c r="AQ16" s="204">
        <v>0</v>
      </c>
      <c r="AR16" s="204">
        <v>0</v>
      </c>
      <c r="AS16" s="204">
        <v>0</v>
      </c>
      <c r="AT16" s="204">
        <v>0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</row>
    <row r="17" spans="1:51">
      <c r="A17" t="s">
        <v>59</v>
      </c>
      <c r="B17" s="204">
        <v>0</v>
      </c>
      <c r="C17" s="204">
        <v>0</v>
      </c>
      <c r="D17" s="204">
        <v>13.63</v>
      </c>
      <c r="E17" s="204">
        <v>0</v>
      </c>
      <c r="F17" s="204">
        <v>0</v>
      </c>
      <c r="G17" s="204">
        <v>21.72</v>
      </c>
      <c r="H17" s="204">
        <v>0</v>
      </c>
      <c r="I17" s="204">
        <v>0</v>
      </c>
      <c r="J17" s="204">
        <v>27.74</v>
      </c>
      <c r="K17" s="204">
        <v>4.41</v>
      </c>
      <c r="L17" s="204">
        <v>181.19</v>
      </c>
      <c r="M17" s="204">
        <v>1.1000000000000001</v>
      </c>
      <c r="N17" s="204">
        <v>1.41</v>
      </c>
      <c r="O17" s="204">
        <v>0</v>
      </c>
      <c r="P17" s="204">
        <v>1.66</v>
      </c>
      <c r="Q17" s="204">
        <v>2.2799999999999998</v>
      </c>
      <c r="R17" s="204">
        <v>6.14</v>
      </c>
      <c r="S17" s="204">
        <v>3.82</v>
      </c>
      <c r="T17" s="204">
        <v>0</v>
      </c>
      <c r="U17" s="204">
        <v>3.95</v>
      </c>
      <c r="V17" s="204">
        <v>1.8</v>
      </c>
      <c r="W17" s="204">
        <v>6.29</v>
      </c>
      <c r="X17" s="204">
        <v>21.45</v>
      </c>
      <c r="Y17" s="204">
        <v>0</v>
      </c>
      <c r="Z17" s="204">
        <v>33.479999999999997</v>
      </c>
      <c r="AA17" s="204">
        <v>13.25</v>
      </c>
      <c r="AB17" s="204">
        <v>0</v>
      </c>
      <c r="AC17" s="204">
        <v>13.8</v>
      </c>
      <c r="AD17" s="204">
        <v>0</v>
      </c>
      <c r="AE17" s="204">
        <v>0</v>
      </c>
      <c r="AF17" s="204">
        <v>0</v>
      </c>
      <c r="AG17" s="204">
        <v>0.49</v>
      </c>
      <c r="AH17" s="204">
        <v>0</v>
      </c>
      <c r="AI17" s="204">
        <v>31.81</v>
      </c>
      <c r="AJ17" s="204">
        <v>0</v>
      </c>
      <c r="AK17" s="204">
        <v>11.07</v>
      </c>
      <c r="AL17" s="204">
        <v>0</v>
      </c>
      <c r="AM17" s="204">
        <v>0</v>
      </c>
      <c r="AN17" s="204">
        <v>0</v>
      </c>
      <c r="AO17" s="204">
        <v>152.26</v>
      </c>
      <c r="AP17" s="204">
        <v>0</v>
      </c>
      <c r="AQ17" s="204">
        <v>0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</row>
    <row r="18" spans="1:51">
      <c r="A18" t="s">
        <v>60</v>
      </c>
      <c r="B18" s="204">
        <v>0</v>
      </c>
      <c r="C18" s="204">
        <v>0</v>
      </c>
      <c r="D18" s="204">
        <v>13.66</v>
      </c>
      <c r="E18" s="204">
        <v>0</v>
      </c>
      <c r="F18" s="204">
        <v>0</v>
      </c>
      <c r="G18" s="204">
        <v>21.72</v>
      </c>
      <c r="H18" s="204">
        <v>0</v>
      </c>
      <c r="I18" s="204">
        <v>0</v>
      </c>
      <c r="J18" s="204">
        <v>27.74</v>
      </c>
      <c r="K18" s="204">
        <v>4.41</v>
      </c>
      <c r="L18" s="204">
        <v>181.19</v>
      </c>
      <c r="M18" s="204">
        <v>1.1000000000000001</v>
      </c>
      <c r="N18" s="204">
        <v>1.41</v>
      </c>
      <c r="O18" s="204">
        <v>0</v>
      </c>
      <c r="P18" s="204">
        <v>1.66</v>
      </c>
      <c r="Q18" s="204">
        <v>2.2799999999999998</v>
      </c>
      <c r="R18" s="204">
        <v>6.14</v>
      </c>
      <c r="S18" s="204">
        <v>3.82</v>
      </c>
      <c r="T18" s="204">
        <v>0</v>
      </c>
      <c r="U18" s="204">
        <v>3.95</v>
      </c>
      <c r="V18" s="204">
        <v>1.8</v>
      </c>
      <c r="W18" s="204">
        <v>6.29</v>
      </c>
      <c r="X18" s="204">
        <v>21.45</v>
      </c>
      <c r="Y18" s="204">
        <v>0</v>
      </c>
      <c r="Z18" s="204">
        <v>33.479999999999997</v>
      </c>
      <c r="AA18" s="204">
        <v>13.25</v>
      </c>
      <c r="AB18" s="204">
        <v>0</v>
      </c>
      <c r="AC18" s="204">
        <v>13.8</v>
      </c>
      <c r="AD18" s="204">
        <v>0</v>
      </c>
      <c r="AE18" s="204">
        <v>0</v>
      </c>
      <c r="AF18" s="204">
        <v>0</v>
      </c>
      <c r="AG18" s="204">
        <v>0.49</v>
      </c>
      <c r="AH18" s="204">
        <v>0</v>
      </c>
      <c r="AI18" s="204">
        <v>31.81</v>
      </c>
      <c r="AJ18" s="204">
        <v>0</v>
      </c>
      <c r="AK18" s="204">
        <v>11.07</v>
      </c>
      <c r="AL18" s="204">
        <v>0</v>
      </c>
      <c r="AM18" s="204">
        <v>0</v>
      </c>
      <c r="AN18" s="204">
        <v>0</v>
      </c>
      <c r="AO18" s="204">
        <v>152.26</v>
      </c>
      <c r="AP18" s="204">
        <v>0</v>
      </c>
      <c r="AQ18" s="204">
        <v>0</v>
      </c>
      <c r="AR18" s="204">
        <v>0</v>
      </c>
      <c r="AS18" s="204">
        <v>0</v>
      </c>
      <c r="AT18" s="204">
        <v>0</v>
      </c>
      <c r="AU18" s="204">
        <v>0</v>
      </c>
      <c r="AV18" s="204">
        <v>0</v>
      </c>
      <c r="AW18" s="204">
        <v>0</v>
      </c>
      <c r="AX18" s="204">
        <v>0</v>
      </c>
      <c r="AY18" s="204">
        <v>0</v>
      </c>
    </row>
    <row r="19" spans="1:51">
      <c r="A19" t="s">
        <v>61</v>
      </c>
      <c r="B19" s="204">
        <v>0</v>
      </c>
      <c r="C19" s="204">
        <v>0</v>
      </c>
      <c r="D19" s="204">
        <v>13.66</v>
      </c>
      <c r="E19" s="204">
        <v>0</v>
      </c>
      <c r="F19" s="204">
        <v>0</v>
      </c>
      <c r="G19" s="204">
        <v>21.72</v>
      </c>
      <c r="H19" s="204">
        <v>0</v>
      </c>
      <c r="I19" s="204">
        <v>0</v>
      </c>
      <c r="J19" s="204">
        <v>27.74</v>
      </c>
      <c r="K19" s="204">
        <v>4.41</v>
      </c>
      <c r="L19" s="204">
        <v>181.19</v>
      </c>
      <c r="M19" s="204">
        <v>1.1000000000000001</v>
      </c>
      <c r="N19" s="204">
        <v>1.41</v>
      </c>
      <c r="O19" s="204">
        <v>0</v>
      </c>
      <c r="P19" s="204">
        <v>1.66</v>
      </c>
      <c r="Q19" s="204">
        <v>2.2799999999999998</v>
      </c>
      <c r="R19" s="204">
        <v>6.14</v>
      </c>
      <c r="S19" s="204">
        <v>3.82</v>
      </c>
      <c r="T19" s="204">
        <v>0</v>
      </c>
      <c r="U19" s="204">
        <v>4.46</v>
      </c>
      <c r="V19" s="204">
        <v>2.59</v>
      </c>
      <c r="W19" s="204">
        <v>6.29</v>
      </c>
      <c r="X19" s="204">
        <v>1.76</v>
      </c>
      <c r="Y19" s="204">
        <v>0</v>
      </c>
      <c r="Z19" s="204">
        <v>33.479999999999997</v>
      </c>
      <c r="AA19" s="204">
        <v>13.25</v>
      </c>
      <c r="AB19" s="204">
        <v>0</v>
      </c>
      <c r="AC19" s="204">
        <v>13.5</v>
      </c>
      <c r="AD19" s="204">
        <v>0</v>
      </c>
      <c r="AE19" s="204">
        <v>0</v>
      </c>
      <c r="AF19" s="204">
        <v>0</v>
      </c>
      <c r="AG19" s="204">
        <v>0.49</v>
      </c>
      <c r="AH19" s="204">
        <v>0</v>
      </c>
      <c r="AI19" s="204">
        <v>31.81</v>
      </c>
      <c r="AJ19" s="204">
        <v>0</v>
      </c>
      <c r="AK19" s="204">
        <v>11.07</v>
      </c>
      <c r="AL19" s="204">
        <v>0</v>
      </c>
      <c r="AM19" s="204">
        <v>0</v>
      </c>
      <c r="AN19" s="204">
        <v>0</v>
      </c>
      <c r="AO19" s="204">
        <v>152.26</v>
      </c>
      <c r="AP19" s="204">
        <v>0</v>
      </c>
      <c r="AQ19" s="204"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</row>
    <row r="20" spans="1:51">
      <c r="A20" t="s">
        <v>62</v>
      </c>
      <c r="B20" s="204">
        <v>0</v>
      </c>
      <c r="C20" s="204">
        <v>0</v>
      </c>
      <c r="D20" s="204">
        <v>13.66</v>
      </c>
      <c r="E20" s="204">
        <v>0</v>
      </c>
      <c r="F20" s="204">
        <v>0</v>
      </c>
      <c r="G20" s="204">
        <v>21.72</v>
      </c>
      <c r="H20" s="204">
        <v>0</v>
      </c>
      <c r="I20" s="204">
        <v>0</v>
      </c>
      <c r="J20" s="204">
        <v>27.74</v>
      </c>
      <c r="K20" s="204">
        <v>4.41</v>
      </c>
      <c r="L20" s="204">
        <v>181.19</v>
      </c>
      <c r="M20" s="204">
        <v>1.1000000000000001</v>
      </c>
      <c r="N20" s="204">
        <v>1.41</v>
      </c>
      <c r="O20" s="204">
        <v>0</v>
      </c>
      <c r="P20" s="204">
        <v>1.66</v>
      </c>
      <c r="Q20" s="204">
        <v>2.2799999999999998</v>
      </c>
      <c r="R20" s="204">
        <v>6.14</v>
      </c>
      <c r="S20" s="204">
        <v>3.82</v>
      </c>
      <c r="T20" s="204">
        <v>0</v>
      </c>
      <c r="U20" s="204">
        <v>4.38</v>
      </c>
      <c r="V20" s="204">
        <v>1.8</v>
      </c>
      <c r="W20" s="204">
        <v>6.29</v>
      </c>
      <c r="X20" s="204">
        <v>1.76</v>
      </c>
      <c r="Y20" s="204">
        <v>0</v>
      </c>
      <c r="Z20" s="204">
        <v>33.479999999999997</v>
      </c>
      <c r="AA20" s="204">
        <v>13.25</v>
      </c>
      <c r="AB20" s="204">
        <v>0</v>
      </c>
      <c r="AC20" s="204">
        <v>13.5</v>
      </c>
      <c r="AD20" s="204">
        <v>0</v>
      </c>
      <c r="AE20" s="204">
        <v>0</v>
      </c>
      <c r="AF20" s="204">
        <v>0</v>
      </c>
      <c r="AG20" s="204">
        <v>0.49</v>
      </c>
      <c r="AH20" s="204">
        <v>0</v>
      </c>
      <c r="AI20" s="204">
        <v>31.81</v>
      </c>
      <c r="AJ20" s="204">
        <v>0</v>
      </c>
      <c r="AK20" s="204">
        <v>11.07</v>
      </c>
      <c r="AL20" s="204">
        <v>0</v>
      </c>
      <c r="AM20" s="204">
        <v>0</v>
      </c>
      <c r="AN20" s="204">
        <v>0</v>
      </c>
      <c r="AO20" s="204">
        <v>152.26</v>
      </c>
      <c r="AP20" s="204">
        <v>0</v>
      </c>
      <c r="AQ20" s="204">
        <v>0</v>
      </c>
      <c r="AR20" s="204">
        <v>0</v>
      </c>
      <c r="AS20" s="204">
        <v>0</v>
      </c>
      <c r="AT20" s="204">
        <v>0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</row>
    <row r="21" spans="1:51">
      <c r="A21" t="s">
        <v>63</v>
      </c>
      <c r="B21" s="204">
        <v>0</v>
      </c>
      <c r="C21" s="204">
        <v>0</v>
      </c>
      <c r="D21" s="204">
        <v>13.66</v>
      </c>
      <c r="E21" s="204">
        <v>0</v>
      </c>
      <c r="F21" s="204">
        <v>0</v>
      </c>
      <c r="G21" s="204">
        <v>21.72</v>
      </c>
      <c r="H21" s="204">
        <v>0</v>
      </c>
      <c r="I21" s="204">
        <v>0</v>
      </c>
      <c r="J21" s="204">
        <v>27.74</v>
      </c>
      <c r="K21" s="204">
        <v>4.41</v>
      </c>
      <c r="L21" s="204">
        <v>181.19</v>
      </c>
      <c r="M21" s="204">
        <v>1.1000000000000001</v>
      </c>
      <c r="N21" s="204">
        <v>1.41</v>
      </c>
      <c r="O21" s="204">
        <v>0</v>
      </c>
      <c r="P21" s="204">
        <v>1.66</v>
      </c>
      <c r="Q21" s="204">
        <v>2.2799999999999998</v>
      </c>
      <c r="R21" s="204">
        <v>6.14</v>
      </c>
      <c r="S21" s="204">
        <v>3.82</v>
      </c>
      <c r="T21" s="204">
        <v>0</v>
      </c>
      <c r="U21" s="204">
        <v>4.38</v>
      </c>
      <c r="V21" s="204">
        <v>1.45</v>
      </c>
      <c r="W21" s="204">
        <v>6.59</v>
      </c>
      <c r="X21" s="204">
        <v>1.76</v>
      </c>
      <c r="Y21" s="204">
        <v>0</v>
      </c>
      <c r="Z21" s="204">
        <v>33.479999999999997</v>
      </c>
      <c r="AA21" s="204">
        <v>13.25</v>
      </c>
      <c r="AB21" s="204">
        <v>0</v>
      </c>
      <c r="AC21" s="204">
        <v>13.5</v>
      </c>
      <c r="AD21" s="204">
        <v>0</v>
      </c>
      <c r="AE21" s="204">
        <v>0</v>
      </c>
      <c r="AF21" s="204">
        <v>0</v>
      </c>
      <c r="AG21" s="204">
        <v>0.49</v>
      </c>
      <c r="AH21" s="204">
        <v>0</v>
      </c>
      <c r="AI21" s="204">
        <v>31.81</v>
      </c>
      <c r="AJ21" s="204">
        <v>0</v>
      </c>
      <c r="AK21" s="204">
        <v>11.07</v>
      </c>
      <c r="AL21" s="204">
        <v>0</v>
      </c>
      <c r="AM21" s="204">
        <v>0</v>
      </c>
      <c r="AN21" s="204">
        <v>0</v>
      </c>
      <c r="AO21" s="204">
        <v>152.26</v>
      </c>
      <c r="AP21" s="204">
        <v>0</v>
      </c>
      <c r="AQ21" s="204">
        <v>0</v>
      </c>
      <c r="AR21" s="204">
        <v>0</v>
      </c>
      <c r="AS21" s="204">
        <v>0</v>
      </c>
      <c r="AT21" s="204">
        <v>0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</row>
    <row r="22" spans="1:51">
      <c r="A22" t="s">
        <v>64</v>
      </c>
      <c r="B22" s="204">
        <v>0</v>
      </c>
      <c r="C22" s="204">
        <v>0</v>
      </c>
      <c r="D22" s="204">
        <v>13.66</v>
      </c>
      <c r="E22" s="204">
        <v>0</v>
      </c>
      <c r="F22" s="204">
        <v>0</v>
      </c>
      <c r="G22" s="204">
        <v>21.72</v>
      </c>
      <c r="H22" s="204">
        <v>0</v>
      </c>
      <c r="I22" s="204">
        <v>0</v>
      </c>
      <c r="J22" s="204">
        <v>27.74</v>
      </c>
      <c r="K22" s="204">
        <v>4.41</v>
      </c>
      <c r="L22" s="204">
        <v>181.19</v>
      </c>
      <c r="M22" s="204">
        <v>1.1000000000000001</v>
      </c>
      <c r="N22" s="204">
        <v>1.41</v>
      </c>
      <c r="O22" s="204">
        <v>0</v>
      </c>
      <c r="P22" s="204">
        <v>1.66</v>
      </c>
      <c r="Q22" s="204">
        <v>2.2799999999999998</v>
      </c>
      <c r="R22" s="204">
        <v>6.14</v>
      </c>
      <c r="S22" s="204">
        <v>3.82</v>
      </c>
      <c r="T22" s="204">
        <v>0</v>
      </c>
      <c r="U22" s="204">
        <v>4.38</v>
      </c>
      <c r="V22" s="204">
        <v>1.93</v>
      </c>
      <c r="W22" s="204">
        <v>6.59</v>
      </c>
      <c r="X22" s="204">
        <v>1.76</v>
      </c>
      <c r="Y22" s="204">
        <v>0</v>
      </c>
      <c r="Z22" s="204">
        <v>33.479999999999997</v>
      </c>
      <c r="AA22" s="204">
        <v>13.25</v>
      </c>
      <c r="AB22" s="204">
        <v>0</v>
      </c>
      <c r="AC22" s="204">
        <v>13.5</v>
      </c>
      <c r="AD22" s="204">
        <v>0</v>
      </c>
      <c r="AE22" s="204">
        <v>0</v>
      </c>
      <c r="AF22" s="204">
        <v>0</v>
      </c>
      <c r="AG22" s="204">
        <v>0.49</v>
      </c>
      <c r="AH22" s="204">
        <v>0</v>
      </c>
      <c r="AI22" s="204">
        <v>31.81</v>
      </c>
      <c r="AJ22" s="204">
        <v>0</v>
      </c>
      <c r="AK22" s="204">
        <v>11.07</v>
      </c>
      <c r="AL22" s="204">
        <v>0</v>
      </c>
      <c r="AM22" s="204">
        <v>0</v>
      </c>
      <c r="AN22" s="204">
        <v>0</v>
      </c>
      <c r="AO22" s="204">
        <v>152.26</v>
      </c>
      <c r="AP22" s="204">
        <v>0</v>
      </c>
      <c r="AQ22" s="204">
        <v>0</v>
      </c>
      <c r="AR22" s="204">
        <v>0</v>
      </c>
      <c r="AS22" s="204">
        <v>0</v>
      </c>
      <c r="AT22" s="204">
        <v>0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</row>
    <row r="23" spans="1:51">
      <c r="A23" t="s">
        <v>65</v>
      </c>
      <c r="B23" s="204">
        <v>0</v>
      </c>
      <c r="C23" s="204">
        <v>0</v>
      </c>
      <c r="D23" s="204">
        <v>13.66</v>
      </c>
      <c r="E23" s="204">
        <v>0</v>
      </c>
      <c r="F23" s="204">
        <v>0</v>
      </c>
      <c r="G23" s="204">
        <v>21.72</v>
      </c>
      <c r="H23" s="204">
        <v>0</v>
      </c>
      <c r="I23" s="204">
        <v>0</v>
      </c>
      <c r="J23" s="204">
        <v>27.74</v>
      </c>
      <c r="K23" s="204">
        <v>4.41</v>
      </c>
      <c r="L23" s="204">
        <v>181.19</v>
      </c>
      <c r="M23" s="204">
        <v>1.1000000000000001</v>
      </c>
      <c r="N23" s="204">
        <v>1.41</v>
      </c>
      <c r="O23" s="204">
        <v>0</v>
      </c>
      <c r="P23" s="204">
        <v>1.66</v>
      </c>
      <c r="Q23" s="204">
        <v>2.2799999999999998</v>
      </c>
      <c r="R23" s="204">
        <v>6.14</v>
      </c>
      <c r="S23" s="204">
        <v>3.82</v>
      </c>
      <c r="T23" s="204">
        <v>0</v>
      </c>
      <c r="U23" s="204">
        <v>4.91</v>
      </c>
      <c r="V23" s="204">
        <v>2.0699999999999998</v>
      </c>
      <c r="W23" s="204">
        <v>6.59</v>
      </c>
      <c r="X23" s="204">
        <v>1.76</v>
      </c>
      <c r="Y23" s="204">
        <v>0</v>
      </c>
      <c r="Z23" s="204">
        <v>33.479999999999997</v>
      </c>
      <c r="AA23" s="204">
        <v>13.25</v>
      </c>
      <c r="AB23" s="204">
        <v>0</v>
      </c>
      <c r="AC23" s="204">
        <v>13.8</v>
      </c>
      <c r="AD23" s="204">
        <v>0</v>
      </c>
      <c r="AE23" s="204">
        <v>0</v>
      </c>
      <c r="AF23" s="204">
        <v>0</v>
      </c>
      <c r="AG23" s="204">
        <v>0.49</v>
      </c>
      <c r="AH23" s="204">
        <v>0</v>
      </c>
      <c r="AI23" s="204">
        <v>31.81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 s="204">
        <v>152.26</v>
      </c>
      <c r="AP23" s="204">
        <v>0</v>
      </c>
      <c r="AQ23" s="204">
        <v>0</v>
      </c>
      <c r="AR23" s="204">
        <v>0</v>
      </c>
      <c r="AS23" s="204">
        <v>0</v>
      </c>
      <c r="AT23" s="204">
        <v>0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</row>
    <row r="24" spans="1:51">
      <c r="A24" t="s">
        <v>66</v>
      </c>
      <c r="B24" s="204">
        <v>0</v>
      </c>
      <c r="C24" s="204">
        <v>0</v>
      </c>
      <c r="D24" s="204">
        <v>13.66</v>
      </c>
      <c r="E24" s="204">
        <v>0</v>
      </c>
      <c r="F24" s="204">
        <v>0</v>
      </c>
      <c r="G24" s="204">
        <v>21.72</v>
      </c>
      <c r="H24" s="204">
        <v>0</v>
      </c>
      <c r="I24" s="204">
        <v>0</v>
      </c>
      <c r="J24" s="204">
        <v>27.74</v>
      </c>
      <c r="K24" s="204">
        <v>4.41</v>
      </c>
      <c r="L24" s="204">
        <v>125.44</v>
      </c>
      <c r="M24" s="204">
        <v>1.1000000000000001</v>
      </c>
      <c r="N24" s="204">
        <v>1.41</v>
      </c>
      <c r="O24" s="204">
        <v>0</v>
      </c>
      <c r="P24" s="204">
        <v>1.66</v>
      </c>
      <c r="Q24" s="204">
        <v>0.83</v>
      </c>
      <c r="R24" s="204">
        <v>0.5</v>
      </c>
      <c r="S24" s="204">
        <v>0.31</v>
      </c>
      <c r="T24" s="204">
        <v>0</v>
      </c>
      <c r="U24" s="204">
        <v>4.91</v>
      </c>
      <c r="V24" s="204">
        <v>0.49</v>
      </c>
      <c r="W24" s="204">
        <v>0.54</v>
      </c>
      <c r="X24" s="204">
        <v>1.76</v>
      </c>
      <c r="Y24" s="204">
        <v>0</v>
      </c>
      <c r="Z24" s="204">
        <v>18.57</v>
      </c>
      <c r="AA24" s="204">
        <v>3.52</v>
      </c>
      <c r="AB24" s="204">
        <v>0</v>
      </c>
      <c r="AC24" s="204">
        <v>13.8</v>
      </c>
      <c r="AD24" s="204">
        <v>0</v>
      </c>
      <c r="AE24" s="204">
        <v>0</v>
      </c>
      <c r="AF24" s="204">
        <v>0</v>
      </c>
      <c r="AG24" s="204">
        <v>0.49</v>
      </c>
      <c r="AH24" s="204">
        <v>0</v>
      </c>
      <c r="AI24" s="204">
        <v>31.81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 s="204">
        <v>152.26</v>
      </c>
      <c r="AP24" s="204">
        <v>0</v>
      </c>
      <c r="AQ24" s="204">
        <v>0</v>
      </c>
      <c r="AR24" s="204">
        <v>0</v>
      </c>
      <c r="AS24" s="204">
        <v>0</v>
      </c>
      <c r="AT24" s="204">
        <v>0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</row>
    <row r="25" spans="1:51">
      <c r="A25" t="s">
        <v>67</v>
      </c>
      <c r="B25" s="204">
        <v>0</v>
      </c>
      <c r="C25" s="204">
        <v>0</v>
      </c>
      <c r="D25" s="204">
        <v>13.72</v>
      </c>
      <c r="E25" s="204">
        <v>0</v>
      </c>
      <c r="F25" s="204">
        <v>0</v>
      </c>
      <c r="G25" s="204">
        <v>21.72</v>
      </c>
      <c r="H25" s="204">
        <v>0</v>
      </c>
      <c r="I25" s="204">
        <v>0</v>
      </c>
      <c r="J25" s="204">
        <v>27.74</v>
      </c>
      <c r="K25" s="204">
        <v>3.48</v>
      </c>
      <c r="L25" s="204">
        <v>69.48</v>
      </c>
      <c r="M25" s="204">
        <v>1.1000000000000001</v>
      </c>
      <c r="N25" s="204">
        <v>1.41</v>
      </c>
      <c r="O25" s="204">
        <v>0</v>
      </c>
      <c r="P25" s="204">
        <v>1.66</v>
      </c>
      <c r="Q25" s="204">
        <v>0.46</v>
      </c>
      <c r="R25" s="204">
        <v>0.5</v>
      </c>
      <c r="S25" s="204">
        <v>0.45</v>
      </c>
      <c r="T25" s="204">
        <v>0</v>
      </c>
      <c r="U25" s="204">
        <v>4.91</v>
      </c>
      <c r="V25" s="204">
        <v>0.22</v>
      </c>
      <c r="W25" s="204">
        <v>0.54</v>
      </c>
      <c r="X25" s="204">
        <v>1.76</v>
      </c>
      <c r="Y25" s="204">
        <v>0</v>
      </c>
      <c r="Z25" s="204">
        <v>12.56</v>
      </c>
      <c r="AA25" s="204">
        <v>1.07</v>
      </c>
      <c r="AB25" s="204">
        <v>0</v>
      </c>
      <c r="AC25" s="204">
        <v>13.8</v>
      </c>
      <c r="AD25" s="204">
        <v>0</v>
      </c>
      <c r="AE25" s="204">
        <v>0</v>
      </c>
      <c r="AF25" s="204">
        <v>0</v>
      </c>
      <c r="AG25" s="204">
        <v>0.49</v>
      </c>
      <c r="AH25" s="204">
        <v>0</v>
      </c>
      <c r="AI25" s="204">
        <v>31.81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 s="204">
        <v>152.26</v>
      </c>
      <c r="AP25" s="204">
        <v>0</v>
      </c>
      <c r="AQ25" s="204">
        <v>0</v>
      </c>
      <c r="AR25" s="204">
        <v>0</v>
      </c>
      <c r="AS25" s="204">
        <v>0</v>
      </c>
      <c r="AT25" s="204">
        <v>0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</row>
    <row r="26" spans="1:51">
      <c r="A26" t="s">
        <v>68</v>
      </c>
      <c r="B26" s="204">
        <v>0</v>
      </c>
      <c r="C26" s="204">
        <v>0</v>
      </c>
      <c r="D26" s="204">
        <v>13.72</v>
      </c>
      <c r="E26" s="204">
        <v>0</v>
      </c>
      <c r="F26" s="204">
        <v>0</v>
      </c>
      <c r="G26" s="204">
        <v>21.72</v>
      </c>
      <c r="H26" s="204">
        <v>0</v>
      </c>
      <c r="I26" s="204">
        <v>0</v>
      </c>
      <c r="J26" s="204">
        <v>27.74</v>
      </c>
      <c r="K26" s="204">
        <v>2.0099999999999998</v>
      </c>
      <c r="L26" s="204">
        <v>17.21</v>
      </c>
      <c r="M26" s="204">
        <v>1.1000000000000001</v>
      </c>
      <c r="N26" s="204">
        <v>1.41</v>
      </c>
      <c r="O26" s="204">
        <v>0</v>
      </c>
      <c r="P26" s="204">
        <v>1.66</v>
      </c>
      <c r="Q26" s="204">
        <v>0.21</v>
      </c>
      <c r="R26" s="204">
        <v>0.5</v>
      </c>
      <c r="S26" s="204">
        <v>0.31</v>
      </c>
      <c r="T26" s="204">
        <v>0</v>
      </c>
      <c r="U26" s="204">
        <v>4.91</v>
      </c>
      <c r="V26" s="204">
        <v>0.22</v>
      </c>
      <c r="W26" s="204">
        <v>0.54</v>
      </c>
      <c r="X26" s="204">
        <v>1.76</v>
      </c>
      <c r="Y26" s="204">
        <v>0</v>
      </c>
      <c r="Z26" s="204">
        <v>3.01</v>
      </c>
      <c r="AA26" s="204">
        <v>1.07</v>
      </c>
      <c r="AB26" s="204">
        <v>0</v>
      </c>
      <c r="AC26" s="204">
        <v>13.8</v>
      </c>
      <c r="AD26" s="204">
        <v>0</v>
      </c>
      <c r="AE26" s="204">
        <v>0</v>
      </c>
      <c r="AF26" s="204">
        <v>0</v>
      </c>
      <c r="AG26" s="204">
        <v>0.49</v>
      </c>
      <c r="AH26" s="204">
        <v>0</v>
      </c>
      <c r="AI26" s="204">
        <v>31.81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 s="204">
        <v>152.26</v>
      </c>
      <c r="AP26" s="204">
        <v>0</v>
      </c>
      <c r="AQ26" s="204">
        <v>0</v>
      </c>
      <c r="AR26" s="204">
        <v>0</v>
      </c>
      <c r="AS26" s="204">
        <v>0</v>
      </c>
      <c r="AT26" s="204">
        <v>0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</row>
    <row r="27" spans="1:51">
      <c r="A27" t="s">
        <v>69</v>
      </c>
      <c r="B27" s="204">
        <v>0</v>
      </c>
      <c r="C27" s="204">
        <v>0</v>
      </c>
      <c r="D27" s="204">
        <v>13.72</v>
      </c>
      <c r="E27" s="204">
        <v>0</v>
      </c>
      <c r="F27" s="204">
        <v>0</v>
      </c>
      <c r="G27" s="204">
        <v>21.72</v>
      </c>
      <c r="H27" s="204">
        <v>0</v>
      </c>
      <c r="I27" s="204">
        <v>0</v>
      </c>
      <c r="J27" s="204">
        <v>27.74</v>
      </c>
      <c r="K27" s="204">
        <v>0</v>
      </c>
      <c r="L27" s="204">
        <v>14.93</v>
      </c>
      <c r="M27" s="204">
        <v>1.1000000000000001</v>
      </c>
      <c r="N27" s="204">
        <v>1.41</v>
      </c>
      <c r="O27" s="204">
        <v>0</v>
      </c>
      <c r="P27" s="204">
        <v>1.66</v>
      </c>
      <c r="Q27" s="204">
        <v>0.21</v>
      </c>
      <c r="R27" s="204">
        <v>0.5</v>
      </c>
      <c r="S27" s="204">
        <v>0.31</v>
      </c>
      <c r="T27" s="204">
        <v>0</v>
      </c>
      <c r="U27" s="204">
        <v>4.91</v>
      </c>
      <c r="V27" s="204">
        <v>0.22</v>
      </c>
      <c r="W27" s="204">
        <v>0.54</v>
      </c>
      <c r="X27" s="204">
        <v>1.76</v>
      </c>
      <c r="Y27" s="204">
        <v>0</v>
      </c>
      <c r="Z27" s="204">
        <v>3.01</v>
      </c>
      <c r="AA27" s="204">
        <v>1.07</v>
      </c>
      <c r="AB27" s="204">
        <v>0</v>
      </c>
      <c r="AC27" s="204">
        <v>13.8</v>
      </c>
      <c r="AD27" s="204">
        <v>0</v>
      </c>
      <c r="AE27" s="204">
        <v>0</v>
      </c>
      <c r="AF27" s="204">
        <v>0</v>
      </c>
      <c r="AG27" s="204">
        <v>0.49</v>
      </c>
      <c r="AH27" s="204">
        <v>0</v>
      </c>
      <c r="AI27" s="204">
        <v>31.81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 s="204">
        <v>152.26</v>
      </c>
      <c r="AP27" s="204">
        <v>0</v>
      </c>
      <c r="AQ27" s="204">
        <v>0</v>
      </c>
      <c r="AR27" s="204">
        <v>0</v>
      </c>
      <c r="AS27" s="204">
        <v>0</v>
      </c>
      <c r="AT27" s="204">
        <v>0</v>
      </c>
      <c r="AU27" s="204">
        <v>0</v>
      </c>
      <c r="AV27" s="204">
        <v>0</v>
      </c>
      <c r="AW27" s="204">
        <v>0</v>
      </c>
      <c r="AX27" s="204">
        <v>0</v>
      </c>
      <c r="AY27" s="204">
        <v>0</v>
      </c>
    </row>
    <row r="28" spans="1:51">
      <c r="A28" t="s">
        <v>70</v>
      </c>
      <c r="B28" s="204">
        <v>0</v>
      </c>
      <c r="C28" s="204">
        <v>0</v>
      </c>
      <c r="D28" s="204">
        <v>13.72</v>
      </c>
      <c r="E28" s="204">
        <v>0</v>
      </c>
      <c r="F28" s="204">
        <v>0</v>
      </c>
      <c r="G28" s="204">
        <v>21.72</v>
      </c>
      <c r="H28" s="204">
        <v>0</v>
      </c>
      <c r="I28" s="204">
        <v>0</v>
      </c>
      <c r="J28" s="204">
        <v>27.74</v>
      </c>
      <c r="K28" s="204">
        <v>0</v>
      </c>
      <c r="L28" s="204">
        <v>14.93</v>
      </c>
      <c r="M28" s="204">
        <v>1.1000000000000001</v>
      </c>
      <c r="N28" s="204">
        <v>1.41</v>
      </c>
      <c r="O28" s="204">
        <v>0</v>
      </c>
      <c r="P28" s="204">
        <v>1.66</v>
      </c>
      <c r="Q28" s="204">
        <v>0.21</v>
      </c>
      <c r="R28" s="204">
        <v>0.5</v>
      </c>
      <c r="S28" s="204">
        <v>0.31</v>
      </c>
      <c r="T28" s="204">
        <v>0</v>
      </c>
      <c r="U28" s="204">
        <v>4.91</v>
      </c>
      <c r="V28" s="204">
        <v>0.22</v>
      </c>
      <c r="W28" s="204">
        <v>0.54</v>
      </c>
      <c r="X28" s="204">
        <v>1.76</v>
      </c>
      <c r="Y28" s="204">
        <v>0</v>
      </c>
      <c r="Z28" s="204">
        <v>3.01</v>
      </c>
      <c r="AA28" s="204">
        <v>1.07</v>
      </c>
      <c r="AB28" s="204">
        <v>0</v>
      </c>
      <c r="AC28" s="204">
        <v>13.8</v>
      </c>
      <c r="AD28" s="204">
        <v>0</v>
      </c>
      <c r="AE28" s="204">
        <v>0</v>
      </c>
      <c r="AF28" s="204">
        <v>0</v>
      </c>
      <c r="AG28" s="204">
        <v>0.49</v>
      </c>
      <c r="AH28" s="204">
        <v>0</v>
      </c>
      <c r="AI28" s="204">
        <v>31.81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 s="204">
        <v>152.26</v>
      </c>
      <c r="AP28" s="204">
        <v>0</v>
      </c>
      <c r="AQ28" s="204">
        <v>0</v>
      </c>
      <c r="AR28" s="204">
        <v>0</v>
      </c>
      <c r="AS28" s="204">
        <v>0</v>
      </c>
      <c r="AT28" s="204">
        <v>0</v>
      </c>
      <c r="AU28" s="204">
        <v>0</v>
      </c>
      <c r="AV28" s="204">
        <v>0</v>
      </c>
      <c r="AW28" s="204">
        <v>0</v>
      </c>
      <c r="AX28" s="204">
        <v>0</v>
      </c>
      <c r="AY28" s="204">
        <v>0</v>
      </c>
    </row>
    <row r="29" spans="1:51">
      <c r="A29" t="s">
        <v>71</v>
      </c>
      <c r="B29" s="204">
        <v>0</v>
      </c>
      <c r="C29" s="204">
        <v>0</v>
      </c>
      <c r="D29" s="204">
        <v>13.72</v>
      </c>
      <c r="E29" s="204">
        <v>0</v>
      </c>
      <c r="F29" s="204">
        <v>0</v>
      </c>
      <c r="G29" s="204">
        <v>21.72</v>
      </c>
      <c r="H29" s="204">
        <v>0</v>
      </c>
      <c r="I29" s="204">
        <v>0</v>
      </c>
      <c r="J29" s="204">
        <v>27.74</v>
      </c>
      <c r="K29" s="204">
        <v>0.36</v>
      </c>
      <c r="L29" s="204">
        <v>14.93</v>
      </c>
      <c r="M29" s="204">
        <v>1.1000000000000001</v>
      </c>
      <c r="N29" s="204">
        <v>1.41</v>
      </c>
      <c r="O29" s="204">
        <v>0</v>
      </c>
      <c r="P29" s="204">
        <v>1.66</v>
      </c>
      <c r="Q29" s="204">
        <v>0.21</v>
      </c>
      <c r="R29" s="204">
        <v>0.5</v>
      </c>
      <c r="S29" s="204">
        <v>0.31</v>
      </c>
      <c r="T29" s="204">
        <v>0</v>
      </c>
      <c r="U29" s="204">
        <v>4.91</v>
      </c>
      <c r="V29" s="204">
        <v>0.22</v>
      </c>
      <c r="W29" s="204">
        <v>0.54</v>
      </c>
      <c r="X29" s="204">
        <v>1.76</v>
      </c>
      <c r="Y29" s="204">
        <v>0</v>
      </c>
      <c r="Z29" s="204">
        <v>3.01</v>
      </c>
      <c r="AA29" s="204">
        <v>1.07</v>
      </c>
      <c r="AB29" s="204">
        <v>0</v>
      </c>
      <c r="AC29" s="204">
        <v>13.8</v>
      </c>
      <c r="AD29" s="204">
        <v>0</v>
      </c>
      <c r="AE29" s="204">
        <v>0</v>
      </c>
      <c r="AF29" s="204">
        <v>0</v>
      </c>
      <c r="AG29" s="204">
        <v>0.49</v>
      </c>
      <c r="AH29" s="204">
        <v>0</v>
      </c>
      <c r="AI29" s="204">
        <v>31.81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 s="204">
        <v>152.26</v>
      </c>
      <c r="AP29" s="204">
        <v>0</v>
      </c>
      <c r="AQ29" s="204">
        <v>0</v>
      </c>
      <c r="AR29" s="204">
        <v>0</v>
      </c>
      <c r="AS29" s="204">
        <v>0</v>
      </c>
      <c r="AT29" s="204">
        <v>0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</row>
    <row r="30" spans="1:51">
      <c r="A30" t="s">
        <v>72</v>
      </c>
      <c r="B30" s="204">
        <v>0</v>
      </c>
      <c r="C30" s="204">
        <v>0</v>
      </c>
      <c r="D30" s="204">
        <v>13.72</v>
      </c>
      <c r="E30" s="204">
        <v>0</v>
      </c>
      <c r="F30" s="204">
        <v>0</v>
      </c>
      <c r="G30" s="204">
        <v>21.72</v>
      </c>
      <c r="H30" s="204">
        <v>0</v>
      </c>
      <c r="I30" s="204">
        <v>0</v>
      </c>
      <c r="J30" s="204">
        <v>27.74</v>
      </c>
      <c r="K30" s="204">
        <v>0.36</v>
      </c>
      <c r="L30" s="204">
        <v>14.93</v>
      </c>
      <c r="M30" s="204">
        <v>1.1000000000000001</v>
      </c>
      <c r="N30" s="204">
        <v>1.41</v>
      </c>
      <c r="O30" s="204">
        <v>0</v>
      </c>
      <c r="P30" s="204">
        <v>1.66</v>
      </c>
      <c r="Q30" s="204">
        <v>0.21</v>
      </c>
      <c r="R30" s="204">
        <v>0.5</v>
      </c>
      <c r="S30" s="204">
        <v>0.31</v>
      </c>
      <c r="T30" s="204">
        <v>0</v>
      </c>
      <c r="U30" s="204">
        <v>4.91</v>
      </c>
      <c r="V30" s="204">
        <v>0.22</v>
      </c>
      <c r="W30" s="204">
        <v>0.54</v>
      </c>
      <c r="X30" s="204">
        <v>1.76</v>
      </c>
      <c r="Y30" s="204">
        <v>0</v>
      </c>
      <c r="Z30" s="204">
        <v>3.01</v>
      </c>
      <c r="AA30" s="204">
        <v>1.07</v>
      </c>
      <c r="AB30" s="204">
        <v>0</v>
      </c>
      <c r="AC30" s="204">
        <v>13.8</v>
      </c>
      <c r="AD30" s="204">
        <v>0</v>
      </c>
      <c r="AE30" s="204">
        <v>0</v>
      </c>
      <c r="AF30" s="204">
        <v>0</v>
      </c>
      <c r="AG30" s="204">
        <v>0.49</v>
      </c>
      <c r="AH30" s="204">
        <v>0</v>
      </c>
      <c r="AI30" s="204">
        <v>31.81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 s="204">
        <v>152.26</v>
      </c>
      <c r="AP30" s="204">
        <v>0</v>
      </c>
      <c r="AQ30" s="204">
        <v>0</v>
      </c>
      <c r="AR30" s="204">
        <v>0</v>
      </c>
      <c r="AS30" s="204">
        <v>0</v>
      </c>
      <c r="AT30" s="204">
        <v>0</v>
      </c>
      <c r="AU30" s="204">
        <v>0</v>
      </c>
      <c r="AV30" s="204">
        <v>0</v>
      </c>
      <c r="AW30" s="204">
        <v>0</v>
      </c>
      <c r="AX30" s="204">
        <v>0</v>
      </c>
      <c r="AY30" s="204">
        <v>0</v>
      </c>
    </row>
    <row r="31" spans="1:51">
      <c r="A31" t="s">
        <v>73</v>
      </c>
      <c r="B31" s="204">
        <v>0</v>
      </c>
      <c r="C31" s="204">
        <v>0</v>
      </c>
      <c r="D31" s="204">
        <v>13.72</v>
      </c>
      <c r="E31" s="204">
        <v>0</v>
      </c>
      <c r="F31" s="204">
        <v>0</v>
      </c>
      <c r="G31" s="204">
        <v>21.72</v>
      </c>
      <c r="H31" s="204">
        <v>0</v>
      </c>
      <c r="I31" s="204">
        <v>0</v>
      </c>
      <c r="J31" s="204">
        <v>27.74</v>
      </c>
      <c r="K31" s="204">
        <v>0.36</v>
      </c>
      <c r="L31" s="204">
        <v>14.93</v>
      </c>
      <c r="M31" s="204">
        <v>1.1000000000000001</v>
      </c>
      <c r="N31" s="204">
        <v>1.1299999999999999</v>
      </c>
      <c r="O31" s="204">
        <v>0</v>
      </c>
      <c r="P31" s="204">
        <v>1.66</v>
      </c>
      <c r="Q31" s="204">
        <v>0.21</v>
      </c>
      <c r="R31" s="204">
        <v>0.5</v>
      </c>
      <c r="S31" s="204">
        <v>0.31</v>
      </c>
      <c r="T31" s="204">
        <v>0</v>
      </c>
      <c r="U31" s="204">
        <v>4.91</v>
      </c>
      <c r="V31" s="204">
        <v>0.22</v>
      </c>
      <c r="W31" s="204">
        <v>0.54</v>
      </c>
      <c r="X31" s="204">
        <v>1.76</v>
      </c>
      <c r="Y31" s="204">
        <v>0</v>
      </c>
      <c r="Z31" s="204">
        <v>3.01</v>
      </c>
      <c r="AA31" s="204">
        <v>1.07</v>
      </c>
      <c r="AB31" s="204">
        <v>0</v>
      </c>
      <c r="AC31" s="204">
        <v>13.8</v>
      </c>
      <c r="AD31" s="204">
        <v>0</v>
      </c>
      <c r="AE31" s="204">
        <v>0</v>
      </c>
      <c r="AF31" s="204">
        <v>0</v>
      </c>
      <c r="AG31" s="204">
        <v>0.49</v>
      </c>
      <c r="AH31" s="204">
        <v>0</v>
      </c>
      <c r="AI31" s="204">
        <v>31.81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 s="204">
        <v>152.26</v>
      </c>
      <c r="AP31" s="204">
        <v>0</v>
      </c>
      <c r="AQ31" s="204">
        <v>0</v>
      </c>
      <c r="AR31" s="204">
        <v>0</v>
      </c>
      <c r="AS31" s="204">
        <v>0</v>
      </c>
      <c r="AT31" s="204">
        <v>0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</row>
    <row r="32" spans="1:51">
      <c r="A32" t="s">
        <v>74</v>
      </c>
      <c r="B32" s="204">
        <v>0</v>
      </c>
      <c r="C32" s="204">
        <v>0</v>
      </c>
      <c r="D32" s="204">
        <v>13.72</v>
      </c>
      <c r="E32" s="204">
        <v>0</v>
      </c>
      <c r="F32" s="204">
        <v>0</v>
      </c>
      <c r="G32" s="204">
        <v>21.72</v>
      </c>
      <c r="H32" s="204">
        <v>0</v>
      </c>
      <c r="I32" s="204">
        <v>0</v>
      </c>
      <c r="J32" s="204">
        <v>27.74</v>
      </c>
      <c r="K32" s="204">
        <v>0.36</v>
      </c>
      <c r="L32" s="204">
        <v>14.93</v>
      </c>
      <c r="M32" s="204">
        <v>1.1000000000000001</v>
      </c>
      <c r="N32" s="204">
        <v>1.1299999999999999</v>
      </c>
      <c r="O32" s="204">
        <v>0</v>
      </c>
      <c r="P32" s="204">
        <v>1.66</v>
      </c>
      <c r="Q32" s="204">
        <v>0.21</v>
      </c>
      <c r="R32" s="204">
        <v>0.5</v>
      </c>
      <c r="S32" s="204">
        <v>0.31</v>
      </c>
      <c r="T32" s="204">
        <v>0</v>
      </c>
      <c r="U32" s="204">
        <v>4.91</v>
      </c>
      <c r="V32" s="204">
        <v>0.22</v>
      </c>
      <c r="W32" s="204">
        <v>0.54</v>
      </c>
      <c r="X32" s="204">
        <v>1.76</v>
      </c>
      <c r="Y32" s="204">
        <v>0</v>
      </c>
      <c r="Z32" s="204">
        <v>3.01</v>
      </c>
      <c r="AA32" s="204">
        <v>1.07</v>
      </c>
      <c r="AB32" s="204">
        <v>0</v>
      </c>
      <c r="AC32" s="204">
        <v>13.8</v>
      </c>
      <c r="AD32" s="204">
        <v>0</v>
      </c>
      <c r="AE32" s="204">
        <v>0</v>
      </c>
      <c r="AF32" s="204">
        <v>0</v>
      </c>
      <c r="AG32" s="204">
        <v>0.49</v>
      </c>
      <c r="AH32" s="204">
        <v>0</v>
      </c>
      <c r="AI32" s="204">
        <v>31.81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 s="204">
        <v>152.26</v>
      </c>
      <c r="AP32" s="204">
        <v>0</v>
      </c>
      <c r="AQ32" s="204">
        <v>0</v>
      </c>
      <c r="AR32" s="204">
        <v>0</v>
      </c>
      <c r="AS32" s="204">
        <v>0</v>
      </c>
      <c r="AT32" s="204">
        <v>0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</row>
    <row r="33" spans="1:51">
      <c r="A33" t="s">
        <v>75</v>
      </c>
      <c r="B33" s="204">
        <v>0</v>
      </c>
      <c r="C33" s="204">
        <v>0</v>
      </c>
      <c r="D33" s="204">
        <v>13.72</v>
      </c>
      <c r="E33" s="204">
        <v>0</v>
      </c>
      <c r="F33" s="204">
        <v>0</v>
      </c>
      <c r="G33" s="204">
        <v>21.72</v>
      </c>
      <c r="H33" s="204">
        <v>0</v>
      </c>
      <c r="I33" s="204">
        <v>0</v>
      </c>
      <c r="J33" s="204">
        <v>27.74</v>
      </c>
      <c r="K33" s="204">
        <v>0.36</v>
      </c>
      <c r="L33" s="204">
        <v>14.93</v>
      </c>
      <c r="M33" s="204">
        <v>1.1000000000000001</v>
      </c>
      <c r="N33" s="204">
        <v>1.1299999999999999</v>
      </c>
      <c r="O33" s="204">
        <v>0</v>
      </c>
      <c r="P33" s="204">
        <v>1.66</v>
      </c>
      <c r="Q33" s="204">
        <v>0.21</v>
      </c>
      <c r="R33" s="204">
        <v>0.5</v>
      </c>
      <c r="S33" s="204">
        <v>0.31</v>
      </c>
      <c r="T33" s="204">
        <v>0</v>
      </c>
      <c r="U33" s="204">
        <v>4.91</v>
      </c>
      <c r="V33" s="204">
        <v>0.22</v>
      </c>
      <c r="W33" s="204">
        <v>0.54</v>
      </c>
      <c r="X33" s="204">
        <v>1.76</v>
      </c>
      <c r="Y33" s="204">
        <v>0</v>
      </c>
      <c r="Z33" s="204">
        <v>3.01</v>
      </c>
      <c r="AA33" s="204">
        <v>1.07</v>
      </c>
      <c r="AB33" s="204">
        <v>0</v>
      </c>
      <c r="AC33" s="204">
        <v>13.8</v>
      </c>
      <c r="AD33" s="204">
        <v>0</v>
      </c>
      <c r="AE33" s="204">
        <v>0</v>
      </c>
      <c r="AF33" s="204">
        <v>0</v>
      </c>
      <c r="AG33" s="204">
        <v>0.49</v>
      </c>
      <c r="AH33" s="204">
        <v>0</v>
      </c>
      <c r="AI33" s="204">
        <v>31.81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 s="204">
        <v>152.26</v>
      </c>
      <c r="AP33" s="204">
        <v>0</v>
      </c>
      <c r="AQ33" s="204">
        <v>0</v>
      </c>
      <c r="AR33" s="204">
        <v>0</v>
      </c>
      <c r="AS33" s="204">
        <v>0</v>
      </c>
      <c r="AT33" s="204">
        <v>0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</row>
    <row r="34" spans="1:51">
      <c r="A34" t="s">
        <v>76</v>
      </c>
      <c r="B34" s="204">
        <v>0</v>
      </c>
      <c r="C34" s="204">
        <v>0</v>
      </c>
      <c r="D34" s="204">
        <v>13.72</v>
      </c>
      <c r="E34" s="204">
        <v>0</v>
      </c>
      <c r="F34" s="204">
        <v>0</v>
      </c>
      <c r="G34" s="204">
        <v>21.72</v>
      </c>
      <c r="H34" s="204">
        <v>0</v>
      </c>
      <c r="I34" s="204">
        <v>0</v>
      </c>
      <c r="J34" s="204">
        <v>27.74</v>
      </c>
      <c r="K34" s="204">
        <v>0.36</v>
      </c>
      <c r="L34" s="204">
        <v>14.93</v>
      </c>
      <c r="M34" s="204">
        <v>1.1000000000000001</v>
      </c>
      <c r="N34" s="204">
        <v>1.1299999999999999</v>
      </c>
      <c r="O34" s="204">
        <v>0</v>
      </c>
      <c r="P34" s="204">
        <v>1.66</v>
      </c>
      <c r="Q34" s="204">
        <v>0.21</v>
      </c>
      <c r="R34" s="204">
        <v>0.5</v>
      </c>
      <c r="S34" s="204">
        <v>0.31</v>
      </c>
      <c r="T34" s="204">
        <v>0</v>
      </c>
      <c r="U34" s="204">
        <v>4.91</v>
      </c>
      <c r="V34" s="204">
        <v>0.22</v>
      </c>
      <c r="W34" s="204">
        <v>0.54</v>
      </c>
      <c r="X34" s="204">
        <v>1.76</v>
      </c>
      <c r="Y34" s="204">
        <v>0</v>
      </c>
      <c r="Z34" s="204">
        <v>3.01</v>
      </c>
      <c r="AA34" s="204">
        <v>1.07</v>
      </c>
      <c r="AB34" s="204">
        <v>0</v>
      </c>
      <c r="AC34" s="204">
        <v>13.8</v>
      </c>
      <c r="AD34" s="204">
        <v>0</v>
      </c>
      <c r="AE34" s="204">
        <v>0</v>
      </c>
      <c r="AF34" s="204">
        <v>0</v>
      </c>
      <c r="AG34" s="204">
        <v>0.49</v>
      </c>
      <c r="AH34" s="204">
        <v>0</v>
      </c>
      <c r="AI34" s="204">
        <v>31.81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 s="204">
        <v>152.26</v>
      </c>
      <c r="AP34" s="204">
        <v>0</v>
      </c>
      <c r="AQ34" s="204">
        <v>0</v>
      </c>
      <c r="AR34" s="204">
        <v>0</v>
      </c>
      <c r="AS34" s="204">
        <v>0</v>
      </c>
      <c r="AT34" s="204">
        <v>0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</row>
    <row r="35" spans="1:51">
      <c r="A35" t="s">
        <v>77</v>
      </c>
      <c r="B35" s="204">
        <v>0</v>
      </c>
      <c r="C35" s="204">
        <v>0</v>
      </c>
      <c r="D35" s="204">
        <v>13.66</v>
      </c>
      <c r="E35" s="204">
        <v>0</v>
      </c>
      <c r="F35" s="204">
        <v>0</v>
      </c>
      <c r="G35" s="204">
        <v>21.72</v>
      </c>
      <c r="H35" s="204">
        <v>0</v>
      </c>
      <c r="I35" s="204">
        <v>0</v>
      </c>
      <c r="J35" s="204">
        <v>27.74</v>
      </c>
      <c r="K35" s="204">
        <v>0.36</v>
      </c>
      <c r="L35" s="204">
        <v>14.93</v>
      </c>
      <c r="M35" s="204">
        <v>1.1000000000000001</v>
      </c>
      <c r="N35" s="204">
        <v>1.1299999999999999</v>
      </c>
      <c r="O35" s="204">
        <v>0</v>
      </c>
      <c r="P35" s="204">
        <v>1.66</v>
      </c>
      <c r="Q35" s="204">
        <v>0.21</v>
      </c>
      <c r="R35" s="204">
        <v>0.5</v>
      </c>
      <c r="S35" s="204">
        <v>0.31</v>
      </c>
      <c r="T35" s="204">
        <v>0</v>
      </c>
      <c r="U35" s="204">
        <v>4.91</v>
      </c>
      <c r="V35" s="204">
        <v>0.22</v>
      </c>
      <c r="W35" s="204">
        <v>0.54</v>
      </c>
      <c r="X35" s="204">
        <v>1.18</v>
      </c>
      <c r="Y35" s="204">
        <v>0</v>
      </c>
      <c r="Z35" s="204">
        <v>3.01</v>
      </c>
      <c r="AA35" s="204">
        <v>1.07</v>
      </c>
      <c r="AB35" s="204">
        <v>0</v>
      </c>
      <c r="AC35" s="204">
        <v>13.8</v>
      </c>
      <c r="AD35" s="204">
        <v>0</v>
      </c>
      <c r="AE35" s="204">
        <v>0</v>
      </c>
      <c r="AF35" s="204">
        <v>0</v>
      </c>
      <c r="AG35" s="204">
        <v>0</v>
      </c>
      <c r="AH35" s="204">
        <v>0</v>
      </c>
      <c r="AI35" s="204">
        <v>31.81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 s="204">
        <v>152.26</v>
      </c>
      <c r="AP35" s="204">
        <v>0</v>
      </c>
      <c r="AQ35" s="204">
        <v>0</v>
      </c>
      <c r="AR35" s="204">
        <v>0</v>
      </c>
      <c r="AS35" s="204">
        <v>0</v>
      </c>
      <c r="AT35" s="204">
        <v>0</v>
      </c>
      <c r="AU35" s="204">
        <v>0</v>
      </c>
      <c r="AV35" s="204">
        <v>0</v>
      </c>
      <c r="AW35" s="204">
        <v>0</v>
      </c>
      <c r="AX35" s="204">
        <v>0</v>
      </c>
      <c r="AY35" s="204">
        <v>0</v>
      </c>
    </row>
    <row r="36" spans="1:51">
      <c r="A36" t="s">
        <v>78</v>
      </c>
      <c r="B36" s="204">
        <v>0</v>
      </c>
      <c r="C36" s="204">
        <v>0</v>
      </c>
      <c r="D36" s="204">
        <v>13.63</v>
      </c>
      <c r="E36" s="204">
        <v>0</v>
      </c>
      <c r="F36" s="204">
        <v>0</v>
      </c>
      <c r="G36" s="204">
        <v>21.72</v>
      </c>
      <c r="H36" s="204">
        <v>0</v>
      </c>
      <c r="I36" s="204">
        <v>0</v>
      </c>
      <c r="J36" s="204">
        <v>27.74</v>
      </c>
      <c r="K36" s="204">
        <v>0.36</v>
      </c>
      <c r="L36" s="204">
        <v>14.93</v>
      </c>
      <c r="M36" s="204">
        <v>1.1000000000000001</v>
      </c>
      <c r="N36" s="204">
        <v>1.1299999999999999</v>
      </c>
      <c r="O36" s="204">
        <v>0</v>
      </c>
      <c r="P36" s="204">
        <v>1.66</v>
      </c>
      <c r="Q36" s="204">
        <v>0.21</v>
      </c>
      <c r="R36" s="204">
        <v>0.5</v>
      </c>
      <c r="S36" s="204">
        <v>0.31</v>
      </c>
      <c r="T36" s="204">
        <v>0</v>
      </c>
      <c r="U36" s="204">
        <v>4.91</v>
      </c>
      <c r="V36" s="204">
        <v>0.22</v>
      </c>
      <c r="W36" s="204">
        <v>0.54</v>
      </c>
      <c r="X36" s="204">
        <v>1.18</v>
      </c>
      <c r="Y36" s="204">
        <v>0</v>
      </c>
      <c r="Z36" s="204">
        <v>3.01</v>
      </c>
      <c r="AA36" s="204">
        <v>1.07</v>
      </c>
      <c r="AB36" s="204">
        <v>0</v>
      </c>
      <c r="AC36" s="204">
        <v>13.8</v>
      </c>
      <c r="AD36" s="204">
        <v>0</v>
      </c>
      <c r="AE36" s="204">
        <v>0</v>
      </c>
      <c r="AF36" s="204">
        <v>0</v>
      </c>
      <c r="AG36" s="204">
        <v>0</v>
      </c>
      <c r="AH36" s="204">
        <v>0</v>
      </c>
      <c r="AI36" s="204">
        <v>31.81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 s="204">
        <v>152.26</v>
      </c>
      <c r="AP36" s="204">
        <v>0</v>
      </c>
      <c r="AQ36" s="204">
        <v>0</v>
      </c>
      <c r="AR36" s="204">
        <v>0</v>
      </c>
      <c r="AS36" s="204">
        <v>0</v>
      </c>
      <c r="AT36" s="204">
        <v>0</v>
      </c>
      <c r="AU36" s="204">
        <v>0</v>
      </c>
      <c r="AV36" s="204">
        <v>0</v>
      </c>
      <c r="AW36" s="204">
        <v>0</v>
      </c>
      <c r="AX36" s="204">
        <v>0</v>
      </c>
      <c r="AY36" s="204">
        <v>0</v>
      </c>
    </row>
    <row r="37" spans="1:51">
      <c r="A37" t="s">
        <v>79</v>
      </c>
      <c r="B37" s="204">
        <v>0</v>
      </c>
      <c r="C37" s="204">
        <v>0</v>
      </c>
      <c r="D37" s="204">
        <v>13.63</v>
      </c>
      <c r="E37" s="204">
        <v>0</v>
      </c>
      <c r="F37" s="204">
        <v>0</v>
      </c>
      <c r="G37" s="204">
        <v>21.72</v>
      </c>
      <c r="H37" s="204">
        <v>0</v>
      </c>
      <c r="I37" s="204">
        <v>0</v>
      </c>
      <c r="J37" s="204">
        <v>27.74</v>
      </c>
      <c r="K37" s="204">
        <v>0.36</v>
      </c>
      <c r="L37" s="204">
        <v>14.93</v>
      </c>
      <c r="M37" s="204">
        <v>1.1000000000000001</v>
      </c>
      <c r="N37" s="204">
        <v>1.1299999999999999</v>
      </c>
      <c r="O37" s="204">
        <v>0</v>
      </c>
      <c r="P37" s="204">
        <v>1.66</v>
      </c>
      <c r="Q37" s="204">
        <v>0.21</v>
      </c>
      <c r="R37" s="204">
        <v>0.5</v>
      </c>
      <c r="S37" s="204">
        <v>0.31</v>
      </c>
      <c r="T37" s="204">
        <v>0</v>
      </c>
      <c r="U37" s="204">
        <v>4.91</v>
      </c>
      <c r="V37" s="204">
        <v>0.22</v>
      </c>
      <c r="W37" s="204">
        <v>0.54</v>
      </c>
      <c r="X37" s="204">
        <v>1.18</v>
      </c>
      <c r="Y37" s="204">
        <v>0</v>
      </c>
      <c r="Z37" s="204">
        <v>3.01</v>
      </c>
      <c r="AA37" s="204">
        <v>1.07</v>
      </c>
      <c r="AB37" s="204">
        <v>0</v>
      </c>
      <c r="AC37" s="204">
        <v>13.8</v>
      </c>
      <c r="AD37" s="204">
        <v>0</v>
      </c>
      <c r="AE37" s="204">
        <v>0</v>
      </c>
      <c r="AF37" s="204">
        <v>0</v>
      </c>
      <c r="AG37" s="204">
        <v>0</v>
      </c>
      <c r="AH37" s="204">
        <v>0</v>
      </c>
      <c r="AI37" s="204">
        <v>31.81</v>
      </c>
      <c r="AJ37" s="204">
        <v>0</v>
      </c>
      <c r="AK37" s="204">
        <v>17.399999999999999</v>
      </c>
      <c r="AL37" s="204">
        <v>0</v>
      </c>
      <c r="AM37" s="204">
        <v>0</v>
      </c>
      <c r="AN37" s="204">
        <v>0</v>
      </c>
      <c r="AO37" s="204">
        <v>152.26</v>
      </c>
      <c r="AP37" s="204">
        <v>0</v>
      </c>
      <c r="AQ37" s="204">
        <v>0</v>
      </c>
      <c r="AR37" s="204">
        <v>0</v>
      </c>
      <c r="AS37" s="204">
        <v>0</v>
      </c>
      <c r="AT37" s="204">
        <v>0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</row>
    <row r="38" spans="1:51">
      <c r="A38" t="s">
        <v>80</v>
      </c>
      <c r="B38" s="204">
        <v>0</v>
      </c>
      <c r="C38" s="204">
        <v>0</v>
      </c>
      <c r="D38" s="204">
        <v>13.63</v>
      </c>
      <c r="E38" s="204">
        <v>0</v>
      </c>
      <c r="F38" s="204">
        <v>0</v>
      </c>
      <c r="G38" s="204">
        <v>21.72</v>
      </c>
      <c r="H38" s="204">
        <v>0</v>
      </c>
      <c r="I38" s="204">
        <v>0</v>
      </c>
      <c r="J38" s="204">
        <v>27.74</v>
      </c>
      <c r="K38" s="204">
        <v>0.36</v>
      </c>
      <c r="L38" s="204">
        <v>14.93</v>
      </c>
      <c r="M38" s="204">
        <v>1.1000000000000001</v>
      </c>
      <c r="N38" s="204">
        <v>1.1299999999999999</v>
      </c>
      <c r="O38" s="204">
        <v>0</v>
      </c>
      <c r="P38" s="204">
        <v>1.66</v>
      </c>
      <c r="Q38" s="204">
        <v>0.21</v>
      </c>
      <c r="R38" s="204">
        <v>0.5</v>
      </c>
      <c r="S38" s="204">
        <v>0.31</v>
      </c>
      <c r="T38" s="204">
        <v>0</v>
      </c>
      <c r="U38" s="204">
        <v>4.91</v>
      </c>
      <c r="V38" s="204">
        <v>0.22</v>
      </c>
      <c r="W38" s="204">
        <v>0.54</v>
      </c>
      <c r="X38" s="204">
        <v>1.18</v>
      </c>
      <c r="Y38" s="204">
        <v>0</v>
      </c>
      <c r="Z38" s="204">
        <v>3.01</v>
      </c>
      <c r="AA38" s="204">
        <v>1.07</v>
      </c>
      <c r="AB38" s="204">
        <v>0</v>
      </c>
      <c r="AC38" s="204">
        <v>13.8</v>
      </c>
      <c r="AD38" s="204">
        <v>0</v>
      </c>
      <c r="AE38" s="204">
        <v>0</v>
      </c>
      <c r="AF38" s="204">
        <v>0</v>
      </c>
      <c r="AG38" s="204">
        <v>0</v>
      </c>
      <c r="AH38" s="204">
        <v>0</v>
      </c>
      <c r="AI38" s="204">
        <v>31.81</v>
      </c>
      <c r="AJ38" s="204">
        <v>0</v>
      </c>
      <c r="AK38" s="204">
        <v>20.68</v>
      </c>
      <c r="AL38" s="204">
        <v>0</v>
      </c>
      <c r="AM38" s="204">
        <v>0</v>
      </c>
      <c r="AN38" s="204">
        <v>0</v>
      </c>
      <c r="AO38" s="204">
        <v>152.26</v>
      </c>
      <c r="AP38" s="204">
        <v>0</v>
      </c>
      <c r="AQ38" s="204">
        <v>0</v>
      </c>
      <c r="AR38" s="204">
        <v>0</v>
      </c>
      <c r="AS38" s="204">
        <v>0</v>
      </c>
      <c r="AT38" s="204">
        <v>0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</row>
    <row r="39" spans="1:51">
      <c r="A39" t="s">
        <v>81</v>
      </c>
      <c r="B39" s="204">
        <v>0</v>
      </c>
      <c r="C39" s="204">
        <v>0</v>
      </c>
      <c r="D39" s="204">
        <v>13.56</v>
      </c>
      <c r="E39" s="204">
        <v>0</v>
      </c>
      <c r="F39" s="204">
        <v>0</v>
      </c>
      <c r="G39" s="204">
        <v>21.72</v>
      </c>
      <c r="H39" s="204">
        <v>0</v>
      </c>
      <c r="I39" s="204">
        <v>0</v>
      </c>
      <c r="J39" s="204">
        <v>27.74</v>
      </c>
      <c r="K39" s="204">
        <v>0.36</v>
      </c>
      <c r="L39" s="204">
        <v>14.93</v>
      </c>
      <c r="M39" s="204">
        <v>1.1000000000000001</v>
      </c>
      <c r="N39" s="204">
        <v>1.1299999999999999</v>
      </c>
      <c r="O39" s="204">
        <v>0</v>
      </c>
      <c r="P39" s="204">
        <v>1.66</v>
      </c>
      <c r="Q39" s="204">
        <v>0.21</v>
      </c>
      <c r="R39" s="204">
        <v>0.5</v>
      </c>
      <c r="S39" s="204">
        <v>0.31</v>
      </c>
      <c r="T39" s="204">
        <v>0</v>
      </c>
      <c r="U39" s="204">
        <v>4.91</v>
      </c>
      <c r="V39" s="204">
        <v>0.22</v>
      </c>
      <c r="W39" s="204">
        <v>0.54</v>
      </c>
      <c r="X39" s="204">
        <v>1.18</v>
      </c>
      <c r="Y39" s="204">
        <v>0</v>
      </c>
      <c r="Z39" s="204">
        <v>3.01</v>
      </c>
      <c r="AA39" s="204">
        <v>1.07</v>
      </c>
      <c r="AB39" s="204">
        <v>0</v>
      </c>
      <c r="AC39" s="204">
        <v>13.92</v>
      </c>
      <c r="AD39" s="204">
        <v>0</v>
      </c>
      <c r="AE39" s="204">
        <v>0</v>
      </c>
      <c r="AF39" s="204">
        <v>0</v>
      </c>
      <c r="AG39" s="204">
        <v>0</v>
      </c>
      <c r="AH39" s="204">
        <v>0</v>
      </c>
      <c r="AI39" s="204">
        <v>31.81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 s="204">
        <v>150.09</v>
      </c>
      <c r="AP39" s="204">
        <v>0</v>
      </c>
      <c r="AQ39" s="204">
        <v>0</v>
      </c>
      <c r="AR39" s="204">
        <v>0</v>
      </c>
      <c r="AS39" s="204">
        <v>0</v>
      </c>
      <c r="AT39" s="204">
        <v>0</v>
      </c>
      <c r="AU39" s="204">
        <v>0</v>
      </c>
      <c r="AV39" s="204">
        <v>0</v>
      </c>
      <c r="AW39" s="204">
        <v>0</v>
      </c>
      <c r="AX39" s="204">
        <v>0</v>
      </c>
      <c r="AY39" s="204">
        <v>0</v>
      </c>
    </row>
    <row r="40" spans="1:51">
      <c r="A40" t="s">
        <v>82</v>
      </c>
      <c r="B40" s="204">
        <v>0</v>
      </c>
      <c r="C40" s="204">
        <v>0</v>
      </c>
      <c r="D40" s="204">
        <v>13.5</v>
      </c>
      <c r="E40" s="204">
        <v>0</v>
      </c>
      <c r="F40" s="204">
        <v>0</v>
      </c>
      <c r="G40" s="204">
        <v>21.72</v>
      </c>
      <c r="H40" s="204">
        <v>0</v>
      </c>
      <c r="I40" s="204">
        <v>0</v>
      </c>
      <c r="J40" s="204">
        <v>27.74</v>
      </c>
      <c r="K40" s="204">
        <v>0.36</v>
      </c>
      <c r="L40" s="204">
        <v>14.93</v>
      </c>
      <c r="M40" s="204">
        <v>1.1000000000000001</v>
      </c>
      <c r="N40" s="204">
        <v>1.1299999999999999</v>
      </c>
      <c r="O40" s="204">
        <v>0</v>
      </c>
      <c r="P40" s="204">
        <v>1.66</v>
      </c>
      <c r="Q40" s="204">
        <v>0.21</v>
      </c>
      <c r="R40" s="204">
        <v>0.5</v>
      </c>
      <c r="S40" s="204">
        <v>0.31</v>
      </c>
      <c r="T40" s="204">
        <v>0</v>
      </c>
      <c r="U40" s="204">
        <v>4.91</v>
      </c>
      <c r="V40" s="204">
        <v>0.22</v>
      </c>
      <c r="W40" s="204">
        <v>0.54</v>
      </c>
      <c r="X40" s="204">
        <v>1.18</v>
      </c>
      <c r="Y40" s="204">
        <v>0</v>
      </c>
      <c r="Z40" s="204">
        <v>3.01</v>
      </c>
      <c r="AA40" s="204">
        <v>1.07</v>
      </c>
      <c r="AB40" s="204">
        <v>0</v>
      </c>
      <c r="AC40" s="204">
        <v>13.92</v>
      </c>
      <c r="AD40" s="204">
        <v>0</v>
      </c>
      <c r="AE40" s="204">
        <v>0</v>
      </c>
      <c r="AF40" s="204">
        <v>0</v>
      </c>
      <c r="AG40" s="204">
        <v>0</v>
      </c>
      <c r="AH40" s="204">
        <v>0</v>
      </c>
      <c r="AI40" s="204">
        <v>31.81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 s="204">
        <v>150.09</v>
      </c>
      <c r="AP40" s="204">
        <v>0</v>
      </c>
      <c r="AQ40" s="204">
        <v>0</v>
      </c>
      <c r="AR40" s="204">
        <v>0</v>
      </c>
      <c r="AS40" s="204">
        <v>0</v>
      </c>
      <c r="AT40" s="204">
        <v>0</v>
      </c>
      <c r="AU40" s="204">
        <v>0</v>
      </c>
      <c r="AV40" s="204">
        <v>0</v>
      </c>
      <c r="AW40" s="204">
        <v>0</v>
      </c>
      <c r="AX40" s="204">
        <v>0</v>
      </c>
      <c r="AY40" s="204">
        <v>0</v>
      </c>
    </row>
    <row r="41" spans="1:51">
      <c r="A41" t="s">
        <v>83</v>
      </c>
      <c r="B41" s="204">
        <v>0</v>
      </c>
      <c r="C41" s="204">
        <v>0</v>
      </c>
      <c r="D41" s="204">
        <v>13.37</v>
      </c>
      <c r="E41" s="204">
        <v>0</v>
      </c>
      <c r="F41" s="204">
        <v>0</v>
      </c>
      <c r="G41" s="204">
        <v>21.72</v>
      </c>
      <c r="H41" s="204">
        <v>0</v>
      </c>
      <c r="I41" s="204">
        <v>0</v>
      </c>
      <c r="J41" s="204">
        <v>27.74</v>
      </c>
      <c r="K41" s="204">
        <v>0.36</v>
      </c>
      <c r="L41" s="204">
        <v>14.93</v>
      </c>
      <c r="M41" s="204">
        <v>1.1000000000000001</v>
      </c>
      <c r="N41" s="204">
        <v>1.1299999999999999</v>
      </c>
      <c r="O41" s="204">
        <v>0</v>
      </c>
      <c r="P41" s="204">
        <v>1.66</v>
      </c>
      <c r="Q41" s="204">
        <v>0.21</v>
      </c>
      <c r="R41" s="204">
        <v>0.5</v>
      </c>
      <c r="S41" s="204">
        <v>0.31</v>
      </c>
      <c r="T41" s="204">
        <v>0</v>
      </c>
      <c r="U41" s="204">
        <v>4.91</v>
      </c>
      <c r="V41" s="204">
        <v>0.22</v>
      </c>
      <c r="W41" s="204">
        <v>0.54</v>
      </c>
      <c r="X41" s="204">
        <v>1.18</v>
      </c>
      <c r="Y41" s="204">
        <v>0</v>
      </c>
      <c r="Z41" s="204">
        <v>3.01</v>
      </c>
      <c r="AA41" s="204">
        <v>1.07</v>
      </c>
      <c r="AB41" s="204">
        <v>0</v>
      </c>
      <c r="AC41" s="204">
        <v>13.92</v>
      </c>
      <c r="AD41" s="204">
        <v>0</v>
      </c>
      <c r="AE41" s="204">
        <v>0</v>
      </c>
      <c r="AF41" s="204">
        <v>0</v>
      </c>
      <c r="AG41" s="204">
        <v>0</v>
      </c>
      <c r="AH41" s="204">
        <v>0</v>
      </c>
      <c r="AI41" s="204">
        <v>31.81</v>
      </c>
      <c r="AJ41" s="204">
        <v>0</v>
      </c>
      <c r="AK41" s="204">
        <v>13.9</v>
      </c>
      <c r="AL41" s="204">
        <v>0</v>
      </c>
      <c r="AM41" s="204">
        <v>0</v>
      </c>
      <c r="AN41" s="204">
        <v>0</v>
      </c>
      <c r="AO41" s="204">
        <v>150.09</v>
      </c>
      <c r="AP41" s="204">
        <v>0</v>
      </c>
      <c r="AQ41" s="204">
        <v>0</v>
      </c>
      <c r="AR41" s="204">
        <v>0</v>
      </c>
      <c r="AS41" s="204">
        <v>0</v>
      </c>
      <c r="AT41" s="204">
        <v>0</v>
      </c>
      <c r="AU41" s="204">
        <v>0</v>
      </c>
      <c r="AV41" s="204">
        <v>0</v>
      </c>
      <c r="AW41" s="204">
        <v>0</v>
      </c>
      <c r="AX41" s="204">
        <v>0</v>
      </c>
      <c r="AY41" s="204">
        <v>0</v>
      </c>
    </row>
    <row r="42" spans="1:51">
      <c r="A42" t="s">
        <v>84</v>
      </c>
      <c r="B42" s="204">
        <v>0</v>
      </c>
      <c r="C42" s="204">
        <v>0</v>
      </c>
      <c r="D42" s="204">
        <v>13.37</v>
      </c>
      <c r="E42" s="204">
        <v>0</v>
      </c>
      <c r="F42" s="204">
        <v>0</v>
      </c>
      <c r="G42" s="204">
        <v>21.72</v>
      </c>
      <c r="H42" s="204">
        <v>0</v>
      </c>
      <c r="I42" s="204">
        <v>0</v>
      </c>
      <c r="J42" s="204">
        <v>27.74</v>
      </c>
      <c r="K42" s="204">
        <v>0.36</v>
      </c>
      <c r="L42" s="204">
        <v>14.93</v>
      </c>
      <c r="M42" s="204">
        <v>1.1000000000000001</v>
      </c>
      <c r="N42" s="204">
        <v>1.1299999999999999</v>
      </c>
      <c r="O42" s="204">
        <v>0</v>
      </c>
      <c r="P42" s="204">
        <v>1.66</v>
      </c>
      <c r="Q42" s="204">
        <v>0.21</v>
      </c>
      <c r="R42" s="204">
        <v>0.5</v>
      </c>
      <c r="S42" s="204">
        <v>0.31</v>
      </c>
      <c r="T42" s="204">
        <v>0</v>
      </c>
      <c r="U42" s="204">
        <v>4.91</v>
      </c>
      <c r="V42" s="204">
        <v>0.22</v>
      </c>
      <c r="W42" s="204">
        <v>0.54</v>
      </c>
      <c r="X42" s="204">
        <v>1.18</v>
      </c>
      <c r="Y42" s="204">
        <v>0</v>
      </c>
      <c r="Z42" s="204">
        <v>3.01</v>
      </c>
      <c r="AA42" s="204">
        <v>1.07</v>
      </c>
      <c r="AB42" s="204">
        <v>0</v>
      </c>
      <c r="AC42" s="204">
        <v>13.92</v>
      </c>
      <c r="AD42" s="204">
        <v>0</v>
      </c>
      <c r="AE42" s="204">
        <v>0</v>
      </c>
      <c r="AF42" s="204">
        <v>0</v>
      </c>
      <c r="AG42" s="204">
        <v>0</v>
      </c>
      <c r="AH42" s="204">
        <v>0</v>
      </c>
      <c r="AI42" s="204">
        <v>31.81</v>
      </c>
      <c r="AJ42" s="204">
        <v>0</v>
      </c>
      <c r="AK42" s="204">
        <v>13.9</v>
      </c>
      <c r="AL42" s="204">
        <v>0</v>
      </c>
      <c r="AM42" s="204">
        <v>0</v>
      </c>
      <c r="AN42" s="204">
        <v>0</v>
      </c>
      <c r="AO42" s="204">
        <v>150.09</v>
      </c>
      <c r="AP42" s="204">
        <v>0</v>
      </c>
      <c r="AQ42" s="204">
        <v>0</v>
      </c>
      <c r="AR42" s="204">
        <v>0</v>
      </c>
      <c r="AS42" s="204">
        <v>0</v>
      </c>
      <c r="AT42" s="204">
        <v>0</v>
      </c>
      <c r="AU42" s="204">
        <v>0</v>
      </c>
      <c r="AV42" s="204">
        <v>0</v>
      </c>
      <c r="AW42" s="204">
        <v>0</v>
      </c>
      <c r="AX42" s="204">
        <v>0</v>
      </c>
      <c r="AY42" s="204">
        <v>0</v>
      </c>
    </row>
    <row r="43" spans="1:51">
      <c r="A43" t="s">
        <v>85</v>
      </c>
      <c r="B43" s="204">
        <v>0</v>
      </c>
      <c r="C43" s="204">
        <v>0</v>
      </c>
      <c r="D43" s="204">
        <v>13.34</v>
      </c>
      <c r="E43" s="204">
        <v>0</v>
      </c>
      <c r="F43" s="204">
        <v>0</v>
      </c>
      <c r="G43" s="204">
        <v>21.72</v>
      </c>
      <c r="H43" s="204">
        <v>0</v>
      </c>
      <c r="I43" s="204">
        <v>0</v>
      </c>
      <c r="J43" s="204">
        <v>27.74</v>
      </c>
      <c r="K43" s="204">
        <v>2.6</v>
      </c>
      <c r="L43" s="204">
        <v>67.77</v>
      </c>
      <c r="M43" s="204">
        <v>1.1000000000000001</v>
      </c>
      <c r="N43" s="204">
        <v>1.1299999999999999</v>
      </c>
      <c r="O43" s="204">
        <v>0</v>
      </c>
      <c r="P43" s="204">
        <v>1.66</v>
      </c>
      <c r="Q43" s="204">
        <v>0</v>
      </c>
      <c r="R43" s="204">
        <v>0.5</v>
      </c>
      <c r="S43" s="204">
        <v>0.31</v>
      </c>
      <c r="T43" s="204">
        <v>0</v>
      </c>
      <c r="U43" s="204">
        <v>4.91</v>
      </c>
      <c r="V43" s="204">
        <v>0.22</v>
      </c>
      <c r="W43" s="204">
        <v>0.54</v>
      </c>
      <c r="X43" s="204">
        <v>1.18</v>
      </c>
      <c r="Y43" s="204">
        <v>0</v>
      </c>
      <c r="Z43" s="204">
        <v>3.01</v>
      </c>
      <c r="AA43" s="204">
        <v>1.07</v>
      </c>
      <c r="AB43" s="204">
        <v>0</v>
      </c>
      <c r="AC43" s="204">
        <v>13.92</v>
      </c>
      <c r="AD43" s="204">
        <v>0</v>
      </c>
      <c r="AE43" s="204">
        <v>0</v>
      </c>
      <c r="AF43" s="204">
        <v>0</v>
      </c>
      <c r="AG43" s="204">
        <v>0</v>
      </c>
      <c r="AH43" s="204">
        <v>0</v>
      </c>
      <c r="AI43" s="204">
        <v>31.81</v>
      </c>
      <c r="AJ43" s="204">
        <v>0</v>
      </c>
      <c r="AK43" s="204">
        <v>0</v>
      </c>
      <c r="AL43" s="204">
        <v>0</v>
      </c>
      <c r="AM43" s="204">
        <v>0</v>
      </c>
      <c r="AN43" s="204">
        <v>0</v>
      </c>
      <c r="AO43" s="204">
        <v>150.09</v>
      </c>
      <c r="AP43" s="204">
        <v>0</v>
      </c>
      <c r="AQ43" s="204">
        <v>0</v>
      </c>
      <c r="AR43" s="204">
        <v>0</v>
      </c>
      <c r="AS43" s="204">
        <v>0</v>
      </c>
      <c r="AT43" s="204">
        <v>0</v>
      </c>
      <c r="AU43" s="204">
        <v>0</v>
      </c>
      <c r="AV43" s="204">
        <v>0</v>
      </c>
      <c r="AW43" s="204">
        <v>0</v>
      </c>
      <c r="AX43" s="204">
        <v>0</v>
      </c>
      <c r="AY43" s="204">
        <v>0</v>
      </c>
    </row>
    <row r="44" spans="1:51">
      <c r="A44" t="s">
        <v>86</v>
      </c>
      <c r="B44" s="204">
        <v>0</v>
      </c>
      <c r="C44" s="204">
        <v>0</v>
      </c>
      <c r="D44" s="204">
        <v>13.27</v>
      </c>
      <c r="E44" s="204">
        <v>0</v>
      </c>
      <c r="F44" s="204">
        <v>0</v>
      </c>
      <c r="G44" s="204">
        <v>21.72</v>
      </c>
      <c r="H44" s="204">
        <v>0</v>
      </c>
      <c r="I44" s="204">
        <v>0</v>
      </c>
      <c r="J44" s="204">
        <v>27.74</v>
      </c>
      <c r="K44" s="204">
        <v>4.13</v>
      </c>
      <c r="L44" s="204">
        <v>67.77</v>
      </c>
      <c r="M44" s="204">
        <v>1.1000000000000001</v>
      </c>
      <c r="N44" s="204">
        <v>1.1299999999999999</v>
      </c>
      <c r="O44" s="204">
        <v>0</v>
      </c>
      <c r="P44" s="204">
        <v>1.66</v>
      </c>
      <c r="Q44" s="204">
        <v>0</v>
      </c>
      <c r="R44" s="204">
        <v>0.5</v>
      </c>
      <c r="S44" s="204">
        <v>0.31</v>
      </c>
      <c r="T44" s="204">
        <v>0</v>
      </c>
      <c r="U44" s="204">
        <v>4.91</v>
      </c>
      <c r="V44" s="204">
        <v>0</v>
      </c>
      <c r="W44" s="204">
        <v>0.54</v>
      </c>
      <c r="X44" s="204">
        <v>1.18</v>
      </c>
      <c r="Y44" s="204">
        <v>0</v>
      </c>
      <c r="Z44" s="204">
        <v>3.01</v>
      </c>
      <c r="AA44" s="204">
        <v>1.07</v>
      </c>
      <c r="AB44" s="204">
        <v>0</v>
      </c>
      <c r="AC44" s="204">
        <v>13.92</v>
      </c>
      <c r="AD44" s="204">
        <v>0</v>
      </c>
      <c r="AE44" s="204">
        <v>0</v>
      </c>
      <c r="AF44" s="204">
        <v>0</v>
      </c>
      <c r="AG44" s="204">
        <v>0</v>
      </c>
      <c r="AH44" s="204">
        <v>0</v>
      </c>
      <c r="AI44" s="204">
        <v>31.81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 s="204">
        <v>150.09</v>
      </c>
      <c r="AP44" s="204">
        <v>0</v>
      </c>
      <c r="AQ44" s="204">
        <v>0</v>
      </c>
      <c r="AR44" s="204">
        <v>0</v>
      </c>
      <c r="AS44" s="204">
        <v>0</v>
      </c>
      <c r="AT44" s="204">
        <v>0</v>
      </c>
      <c r="AU44" s="204">
        <v>0</v>
      </c>
      <c r="AV44" s="204">
        <v>0</v>
      </c>
      <c r="AW44" s="204">
        <v>0</v>
      </c>
      <c r="AX44" s="204">
        <v>0</v>
      </c>
      <c r="AY44" s="204">
        <v>0</v>
      </c>
    </row>
    <row r="45" spans="1:51">
      <c r="A45" t="s">
        <v>87</v>
      </c>
      <c r="B45" s="204">
        <v>0</v>
      </c>
      <c r="C45" s="204">
        <v>0</v>
      </c>
      <c r="D45" s="204">
        <v>13.21</v>
      </c>
      <c r="E45" s="204">
        <v>0</v>
      </c>
      <c r="F45" s="204">
        <v>0</v>
      </c>
      <c r="G45" s="204">
        <v>21.72</v>
      </c>
      <c r="H45" s="204">
        <v>0</v>
      </c>
      <c r="I45" s="204">
        <v>0</v>
      </c>
      <c r="J45" s="204">
        <v>27.74</v>
      </c>
      <c r="K45" s="204">
        <v>4.41</v>
      </c>
      <c r="L45" s="204">
        <v>114.97</v>
      </c>
      <c r="M45" s="204">
        <v>1.1000000000000001</v>
      </c>
      <c r="N45" s="204">
        <v>1.1299999999999999</v>
      </c>
      <c r="O45" s="204">
        <v>0</v>
      </c>
      <c r="P45" s="204">
        <v>1.66</v>
      </c>
      <c r="Q45" s="204">
        <v>0</v>
      </c>
      <c r="R45" s="204">
        <v>0.5</v>
      </c>
      <c r="S45" s="204">
        <v>0.31</v>
      </c>
      <c r="T45" s="204">
        <v>0</v>
      </c>
      <c r="U45" s="204">
        <v>4.91</v>
      </c>
      <c r="V45" s="204">
        <v>0</v>
      </c>
      <c r="W45" s="204">
        <v>0.54</v>
      </c>
      <c r="X45" s="204">
        <v>1.18</v>
      </c>
      <c r="Y45" s="204">
        <v>0</v>
      </c>
      <c r="Z45" s="204">
        <v>3.01</v>
      </c>
      <c r="AA45" s="204">
        <v>1.07</v>
      </c>
      <c r="AB45" s="204">
        <v>0</v>
      </c>
      <c r="AC45" s="204">
        <v>13.92</v>
      </c>
      <c r="AD45" s="204">
        <v>0</v>
      </c>
      <c r="AE45" s="204">
        <v>0</v>
      </c>
      <c r="AF45" s="204">
        <v>0</v>
      </c>
      <c r="AG45" s="204">
        <v>0</v>
      </c>
      <c r="AH45" s="204">
        <v>0</v>
      </c>
      <c r="AI45" s="204">
        <v>31.81</v>
      </c>
      <c r="AJ45" s="204">
        <v>0</v>
      </c>
      <c r="AK45" s="204">
        <v>0</v>
      </c>
      <c r="AL45" s="204">
        <v>0</v>
      </c>
      <c r="AM45" s="204">
        <v>0</v>
      </c>
      <c r="AN45" s="204">
        <v>0</v>
      </c>
      <c r="AO45" s="204">
        <v>150.09</v>
      </c>
      <c r="AP45" s="204">
        <v>0</v>
      </c>
      <c r="AQ45" s="204">
        <v>0</v>
      </c>
      <c r="AR45" s="204">
        <v>0</v>
      </c>
      <c r="AS45" s="204">
        <v>0</v>
      </c>
      <c r="AT45" s="204">
        <v>0</v>
      </c>
      <c r="AU45" s="204">
        <v>0</v>
      </c>
      <c r="AV45" s="204">
        <v>0</v>
      </c>
      <c r="AW45" s="204">
        <v>0</v>
      </c>
      <c r="AX45" s="204">
        <v>0</v>
      </c>
      <c r="AY45" s="204">
        <v>0</v>
      </c>
    </row>
    <row r="46" spans="1:51">
      <c r="A46" t="s">
        <v>88</v>
      </c>
      <c r="B46" s="204">
        <v>0</v>
      </c>
      <c r="C46" s="204">
        <v>0</v>
      </c>
      <c r="D46" s="204">
        <v>13.14</v>
      </c>
      <c r="E46" s="204">
        <v>0</v>
      </c>
      <c r="F46" s="204">
        <v>0</v>
      </c>
      <c r="G46" s="204">
        <v>21.72</v>
      </c>
      <c r="H46" s="204">
        <v>0</v>
      </c>
      <c r="I46" s="204">
        <v>0</v>
      </c>
      <c r="J46" s="204">
        <v>27.74</v>
      </c>
      <c r="K46" s="204">
        <v>4.41</v>
      </c>
      <c r="L46" s="204">
        <v>181.19</v>
      </c>
      <c r="M46" s="204">
        <v>1.1000000000000001</v>
      </c>
      <c r="N46" s="204">
        <v>1.1299999999999999</v>
      </c>
      <c r="O46" s="204">
        <v>0</v>
      </c>
      <c r="P46" s="204">
        <v>1.66</v>
      </c>
      <c r="Q46" s="204">
        <v>0</v>
      </c>
      <c r="R46" s="204">
        <v>0.5</v>
      </c>
      <c r="S46" s="204">
        <v>0.31</v>
      </c>
      <c r="T46" s="204">
        <v>0</v>
      </c>
      <c r="U46" s="204">
        <v>4.91</v>
      </c>
      <c r="V46" s="204">
        <v>0</v>
      </c>
      <c r="W46" s="204">
        <v>0.54</v>
      </c>
      <c r="X46" s="204">
        <v>1.18</v>
      </c>
      <c r="Y46" s="204">
        <v>0</v>
      </c>
      <c r="Z46" s="204">
        <v>3.01</v>
      </c>
      <c r="AA46" s="204">
        <v>1.07</v>
      </c>
      <c r="AB46" s="204">
        <v>0</v>
      </c>
      <c r="AC46" s="204">
        <v>13.92</v>
      </c>
      <c r="AD46" s="204">
        <v>0</v>
      </c>
      <c r="AE46" s="204">
        <v>0</v>
      </c>
      <c r="AF46" s="204">
        <v>0</v>
      </c>
      <c r="AG46" s="204">
        <v>0</v>
      </c>
      <c r="AH46" s="204">
        <v>0</v>
      </c>
      <c r="AI46" s="204">
        <v>31.81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 s="204">
        <v>150.09</v>
      </c>
      <c r="AP46" s="204">
        <v>0</v>
      </c>
      <c r="AQ46" s="204">
        <v>0</v>
      </c>
      <c r="AR46" s="204">
        <v>0</v>
      </c>
      <c r="AS46" s="204">
        <v>0</v>
      </c>
      <c r="AT46" s="204">
        <v>0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</row>
    <row r="47" spans="1:51">
      <c r="A47" t="s">
        <v>89</v>
      </c>
      <c r="B47" s="204">
        <v>0</v>
      </c>
      <c r="C47" s="204">
        <v>0</v>
      </c>
      <c r="D47" s="204">
        <v>13.11</v>
      </c>
      <c r="E47" s="204">
        <v>0</v>
      </c>
      <c r="F47" s="204">
        <v>0</v>
      </c>
      <c r="G47" s="204">
        <v>21.72</v>
      </c>
      <c r="H47" s="204">
        <v>0</v>
      </c>
      <c r="I47" s="204">
        <v>0</v>
      </c>
      <c r="J47" s="204">
        <v>27.74</v>
      </c>
      <c r="K47" s="204">
        <v>4.41</v>
      </c>
      <c r="L47" s="204">
        <v>181.19</v>
      </c>
      <c r="M47" s="204">
        <v>1.1000000000000001</v>
      </c>
      <c r="N47" s="204">
        <v>1.1299999999999999</v>
      </c>
      <c r="O47" s="204">
        <v>0</v>
      </c>
      <c r="P47" s="204">
        <v>1.66</v>
      </c>
      <c r="Q47" s="204">
        <v>0</v>
      </c>
      <c r="R47" s="204">
        <v>0.51</v>
      </c>
      <c r="S47" s="204">
        <v>0.31</v>
      </c>
      <c r="T47" s="204">
        <v>0</v>
      </c>
      <c r="U47" s="204">
        <v>4.91</v>
      </c>
      <c r="V47" s="204">
        <v>0.22</v>
      </c>
      <c r="W47" s="204">
        <v>0.54</v>
      </c>
      <c r="X47" s="204">
        <v>1.18</v>
      </c>
      <c r="Y47" s="204">
        <v>0</v>
      </c>
      <c r="Z47" s="204">
        <v>3.01</v>
      </c>
      <c r="AA47" s="204">
        <v>0.92</v>
      </c>
      <c r="AB47" s="204">
        <v>0</v>
      </c>
      <c r="AC47" s="204">
        <v>13.8</v>
      </c>
      <c r="AD47" s="204">
        <v>0</v>
      </c>
      <c r="AE47" s="204">
        <v>0</v>
      </c>
      <c r="AF47" s="204">
        <v>0</v>
      </c>
      <c r="AG47" s="204">
        <v>0</v>
      </c>
      <c r="AH47" s="204">
        <v>0</v>
      </c>
      <c r="AI47" s="204">
        <v>31.81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 s="204">
        <v>150.09</v>
      </c>
      <c r="AP47" s="204">
        <v>0</v>
      </c>
      <c r="AQ47" s="204">
        <v>0</v>
      </c>
      <c r="AR47" s="204">
        <v>0</v>
      </c>
      <c r="AS47" s="204">
        <v>0</v>
      </c>
      <c r="AT47" s="204">
        <v>0</v>
      </c>
      <c r="AU47" s="204">
        <v>0</v>
      </c>
      <c r="AV47" s="204">
        <v>0</v>
      </c>
      <c r="AW47" s="204">
        <v>0</v>
      </c>
      <c r="AX47" s="204">
        <v>0</v>
      </c>
      <c r="AY47" s="204">
        <v>0</v>
      </c>
    </row>
    <row r="48" spans="1:51">
      <c r="A48" t="s">
        <v>90</v>
      </c>
      <c r="B48" s="204">
        <v>0</v>
      </c>
      <c r="C48" s="204">
        <v>0</v>
      </c>
      <c r="D48" s="204">
        <v>13.05</v>
      </c>
      <c r="E48" s="204">
        <v>0</v>
      </c>
      <c r="F48" s="204">
        <v>0</v>
      </c>
      <c r="G48" s="204">
        <v>21.72</v>
      </c>
      <c r="H48" s="204">
        <v>0</v>
      </c>
      <c r="I48" s="204">
        <v>0</v>
      </c>
      <c r="J48" s="204">
        <v>27.74</v>
      </c>
      <c r="K48" s="204">
        <v>4.41</v>
      </c>
      <c r="L48" s="204">
        <v>181.19</v>
      </c>
      <c r="M48" s="204">
        <v>1.1000000000000001</v>
      </c>
      <c r="N48" s="204">
        <v>1.1299999999999999</v>
      </c>
      <c r="O48" s="204">
        <v>0</v>
      </c>
      <c r="P48" s="204">
        <v>1.66</v>
      </c>
      <c r="Q48" s="204">
        <v>2.15</v>
      </c>
      <c r="R48" s="204">
        <v>6.14</v>
      </c>
      <c r="S48" s="204">
        <v>3.82</v>
      </c>
      <c r="T48" s="204">
        <v>0</v>
      </c>
      <c r="U48" s="204">
        <v>4.91</v>
      </c>
      <c r="V48" s="204">
        <v>0.22</v>
      </c>
      <c r="W48" s="204">
        <v>0.54</v>
      </c>
      <c r="X48" s="204">
        <v>1.18</v>
      </c>
      <c r="Y48" s="204">
        <v>0</v>
      </c>
      <c r="Z48" s="204">
        <v>3.01</v>
      </c>
      <c r="AA48" s="204">
        <v>0.92</v>
      </c>
      <c r="AB48" s="204">
        <v>0</v>
      </c>
      <c r="AC48" s="204">
        <v>13.8</v>
      </c>
      <c r="AD48" s="204">
        <v>0</v>
      </c>
      <c r="AE48" s="204">
        <v>0</v>
      </c>
      <c r="AF48" s="204">
        <v>0</v>
      </c>
      <c r="AG48" s="204">
        <v>0</v>
      </c>
      <c r="AH48" s="204">
        <v>0</v>
      </c>
      <c r="AI48" s="204">
        <v>31.81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 s="204">
        <v>150.09</v>
      </c>
      <c r="AP48" s="204">
        <v>0</v>
      </c>
      <c r="AQ48" s="204">
        <v>0</v>
      </c>
      <c r="AR48" s="204">
        <v>0</v>
      </c>
      <c r="AS48" s="204">
        <v>0</v>
      </c>
      <c r="AT48" s="204">
        <v>0</v>
      </c>
      <c r="AU48" s="204">
        <v>0</v>
      </c>
      <c r="AV48" s="204">
        <v>0</v>
      </c>
      <c r="AW48" s="204">
        <v>0</v>
      </c>
      <c r="AX48" s="204">
        <v>0</v>
      </c>
      <c r="AY48" s="204">
        <v>0</v>
      </c>
    </row>
    <row r="49" spans="1:51">
      <c r="A49" t="s">
        <v>91</v>
      </c>
      <c r="B49" s="204">
        <v>0</v>
      </c>
      <c r="C49" s="204">
        <v>0</v>
      </c>
      <c r="D49" s="204">
        <v>13.05</v>
      </c>
      <c r="E49" s="204">
        <v>0</v>
      </c>
      <c r="F49" s="204">
        <v>0</v>
      </c>
      <c r="G49" s="204">
        <v>21.72</v>
      </c>
      <c r="H49" s="204">
        <v>0</v>
      </c>
      <c r="I49" s="204">
        <v>0</v>
      </c>
      <c r="J49" s="204">
        <v>27.74</v>
      </c>
      <c r="K49" s="204">
        <v>4.41</v>
      </c>
      <c r="L49" s="204">
        <v>181.19</v>
      </c>
      <c r="M49" s="204">
        <v>1.1000000000000001</v>
      </c>
      <c r="N49" s="204">
        <v>1.1299999999999999</v>
      </c>
      <c r="O49" s="204">
        <v>0</v>
      </c>
      <c r="P49" s="204">
        <v>1.66</v>
      </c>
      <c r="Q49" s="204">
        <v>2.2799999999999998</v>
      </c>
      <c r="R49" s="204">
        <v>6.14</v>
      </c>
      <c r="S49" s="204">
        <v>3.82</v>
      </c>
      <c r="T49" s="204">
        <v>0</v>
      </c>
      <c r="U49" s="204">
        <v>4.91</v>
      </c>
      <c r="V49" s="204">
        <v>2.21</v>
      </c>
      <c r="W49" s="204">
        <v>6.59</v>
      </c>
      <c r="X49" s="204">
        <v>1.18</v>
      </c>
      <c r="Y49" s="204">
        <v>0</v>
      </c>
      <c r="Z49" s="204">
        <v>33.479999999999997</v>
      </c>
      <c r="AA49" s="204">
        <v>13.25</v>
      </c>
      <c r="AB49" s="204">
        <v>0</v>
      </c>
      <c r="AC49" s="204">
        <v>13.8</v>
      </c>
      <c r="AD49" s="204">
        <v>0</v>
      </c>
      <c r="AE49" s="204">
        <v>0</v>
      </c>
      <c r="AF49" s="204">
        <v>0</v>
      </c>
      <c r="AG49" s="204">
        <v>0</v>
      </c>
      <c r="AH49" s="204">
        <v>0</v>
      </c>
      <c r="AI49" s="204">
        <v>31.81</v>
      </c>
      <c r="AJ49" s="204">
        <v>0</v>
      </c>
      <c r="AK49" s="204">
        <v>0</v>
      </c>
      <c r="AL49" s="204">
        <v>0</v>
      </c>
      <c r="AM49" s="204">
        <v>0</v>
      </c>
      <c r="AN49" s="204">
        <v>0</v>
      </c>
      <c r="AO49" s="204">
        <v>150.09</v>
      </c>
      <c r="AP49" s="204">
        <v>0</v>
      </c>
      <c r="AQ49" s="204">
        <v>0</v>
      </c>
      <c r="AR49" s="204">
        <v>0</v>
      </c>
      <c r="AS49" s="204">
        <v>0</v>
      </c>
      <c r="AT49" s="204">
        <v>0</v>
      </c>
      <c r="AU49" s="204">
        <v>0</v>
      </c>
      <c r="AV49" s="204">
        <v>0</v>
      </c>
      <c r="AW49" s="204">
        <v>0</v>
      </c>
      <c r="AX49" s="204">
        <v>0</v>
      </c>
      <c r="AY49" s="204">
        <v>0</v>
      </c>
    </row>
    <row r="50" spans="1:51">
      <c r="A50" t="s">
        <v>92</v>
      </c>
      <c r="B50" s="204">
        <v>0</v>
      </c>
      <c r="C50" s="204">
        <v>0</v>
      </c>
      <c r="D50" s="204">
        <v>12.98</v>
      </c>
      <c r="E50" s="204">
        <v>0</v>
      </c>
      <c r="F50" s="204">
        <v>0</v>
      </c>
      <c r="G50" s="204">
        <v>21.72</v>
      </c>
      <c r="H50" s="204">
        <v>0</v>
      </c>
      <c r="I50" s="204">
        <v>0</v>
      </c>
      <c r="J50" s="204">
        <v>27.74</v>
      </c>
      <c r="K50" s="204">
        <v>4.41</v>
      </c>
      <c r="L50" s="204">
        <v>181.19</v>
      </c>
      <c r="M50" s="204">
        <v>1.1000000000000001</v>
      </c>
      <c r="N50" s="204">
        <v>1.1299999999999999</v>
      </c>
      <c r="O50" s="204">
        <v>0</v>
      </c>
      <c r="P50" s="204">
        <v>1.66</v>
      </c>
      <c r="Q50" s="204">
        <v>2.2799999999999998</v>
      </c>
      <c r="R50" s="204">
        <v>6.14</v>
      </c>
      <c r="S50" s="204">
        <v>3.82</v>
      </c>
      <c r="T50" s="204">
        <v>0</v>
      </c>
      <c r="U50" s="204">
        <v>4.91</v>
      </c>
      <c r="V50" s="204">
        <v>2.21</v>
      </c>
      <c r="W50" s="204">
        <v>6.59</v>
      </c>
      <c r="X50" s="204">
        <v>1.18</v>
      </c>
      <c r="Y50" s="204">
        <v>0</v>
      </c>
      <c r="Z50" s="204">
        <v>33.47</v>
      </c>
      <c r="AA50" s="204">
        <v>13.25</v>
      </c>
      <c r="AB50" s="204">
        <v>0</v>
      </c>
      <c r="AC50" s="204">
        <v>13.8</v>
      </c>
      <c r="AD50" s="204">
        <v>0</v>
      </c>
      <c r="AE50" s="204">
        <v>0</v>
      </c>
      <c r="AF50" s="204">
        <v>0</v>
      </c>
      <c r="AG50" s="204">
        <v>0</v>
      </c>
      <c r="AH50" s="204">
        <v>0</v>
      </c>
      <c r="AI50" s="204">
        <v>31.81</v>
      </c>
      <c r="AJ50" s="204">
        <v>0</v>
      </c>
      <c r="AK50" s="204">
        <v>0</v>
      </c>
      <c r="AL50" s="204">
        <v>0</v>
      </c>
      <c r="AM50" s="204">
        <v>0</v>
      </c>
      <c r="AN50" s="204">
        <v>0</v>
      </c>
      <c r="AO50" s="204">
        <v>150.09</v>
      </c>
      <c r="AP50" s="204">
        <v>0</v>
      </c>
      <c r="AQ50" s="204">
        <v>0</v>
      </c>
      <c r="AR50" s="204">
        <v>0</v>
      </c>
      <c r="AS50" s="204">
        <v>0</v>
      </c>
      <c r="AT50" s="204">
        <v>0</v>
      </c>
      <c r="AU50" s="204">
        <v>0</v>
      </c>
      <c r="AV50" s="204">
        <v>0</v>
      </c>
      <c r="AW50" s="204">
        <v>0</v>
      </c>
      <c r="AX50" s="204">
        <v>0</v>
      </c>
      <c r="AY50" s="204">
        <v>0</v>
      </c>
    </row>
    <row r="51" spans="1:51">
      <c r="A51" t="s">
        <v>93</v>
      </c>
      <c r="B51" s="204">
        <v>0</v>
      </c>
      <c r="C51" s="204">
        <v>0</v>
      </c>
      <c r="D51" s="204">
        <v>12.98</v>
      </c>
      <c r="E51" s="204">
        <v>0</v>
      </c>
      <c r="F51" s="204">
        <v>0</v>
      </c>
      <c r="G51" s="204">
        <v>21.72</v>
      </c>
      <c r="H51" s="204">
        <v>0</v>
      </c>
      <c r="I51" s="204">
        <v>0</v>
      </c>
      <c r="J51" s="204">
        <v>27.74</v>
      </c>
      <c r="K51" s="204">
        <v>4.41</v>
      </c>
      <c r="L51" s="204">
        <v>181.19</v>
      </c>
      <c r="M51" s="204">
        <v>1.1000000000000001</v>
      </c>
      <c r="N51" s="204">
        <v>1.1299999999999999</v>
      </c>
      <c r="O51" s="204">
        <v>0</v>
      </c>
      <c r="P51" s="204">
        <v>1.66</v>
      </c>
      <c r="Q51" s="204">
        <v>2.2799999999999998</v>
      </c>
      <c r="R51" s="204">
        <v>6.14</v>
      </c>
      <c r="S51" s="204">
        <v>3.82</v>
      </c>
      <c r="T51" s="204">
        <v>0</v>
      </c>
      <c r="U51" s="204">
        <v>4.91</v>
      </c>
      <c r="V51" s="204">
        <v>1.47</v>
      </c>
      <c r="W51" s="204">
        <v>6.59</v>
      </c>
      <c r="X51" s="204">
        <v>1.18</v>
      </c>
      <c r="Y51" s="204">
        <v>0</v>
      </c>
      <c r="Z51" s="204">
        <v>33.47</v>
      </c>
      <c r="AA51" s="204">
        <v>13.08</v>
      </c>
      <c r="AB51" s="204">
        <v>0</v>
      </c>
      <c r="AC51" s="204">
        <v>13.8</v>
      </c>
      <c r="AD51" s="204">
        <v>0</v>
      </c>
      <c r="AE51" s="204">
        <v>0</v>
      </c>
      <c r="AF51" s="204">
        <v>0</v>
      </c>
      <c r="AG51" s="204">
        <v>0</v>
      </c>
      <c r="AH51" s="204">
        <v>0</v>
      </c>
      <c r="AI51" s="204">
        <v>31.81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 s="204">
        <v>145.74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204">
        <v>0</v>
      </c>
    </row>
    <row r="52" spans="1:51">
      <c r="A52" t="s">
        <v>94</v>
      </c>
      <c r="B52" s="204">
        <v>0</v>
      </c>
      <c r="C52" s="204">
        <v>0</v>
      </c>
      <c r="D52" s="204">
        <v>12.89</v>
      </c>
      <c r="E52" s="204">
        <v>0</v>
      </c>
      <c r="F52" s="204">
        <v>0</v>
      </c>
      <c r="G52" s="204">
        <v>21.72</v>
      </c>
      <c r="H52" s="204">
        <v>0</v>
      </c>
      <c r="I52" s="204">
        <v>0</v>
      </c>
      <c r="J52" s="204">
        <v>27.74</v>
      </c>
      <c r="K52" s="204">
        <v>4.41</v>
      </c>
      <c r="L52" s="204">
        <v>181.19</v>
      </c>
      <c r="M52" s="204">
        <v>1.1000000000000001</v>
      </c>
      <c r="N52" s="204">
        <v>1.1299999999999999</v>
      </c>
      <c r="O52" s="204">
        <v>0</v>
      </c>
      <c r="P52" s="204">
        <v>1.66</v>
      </c>
      <c r="Q52" s="204">
        <v>2.2799999999999998</v>
      </c>
      <c r="R52" s="204">
        <v>6.14</v>
      </c>
      <c r="S52" s="204">
        <v>3.82</v>
      </c>
      <c r="T52" s="204">
        <v>0</v>
      </c>
      <c r="U52" s="204">
        <v>4.91</v>
      </c>
      <c r="V52" s="204">
        <v>1.47</v>
      </c>
      <c r="W52" s="204">
        <v>6.59</v>
      </c>
      <c r="X52" s="204">
        <v>1.18</v>
      </c>
      <c r="Y52" s="204">
        <v>0</v>
      </c>
      <c r="Z52" s="204">
        <v>33.47</v>
      </c>
      <c r="AA52" s="204">
        <v>13.08</v>
      </c>
      <c r="AB52" s="204">
        <v>0</v>
      </c>
      <c r="AC52" s="204">
        <v>13.8</v>
      </c>
      <c r="AD52" s="204">
        <v>0</v>
      </c>
      <c r="AE52" s="204">
        <v>0</v>
      </c>
      <c r="AF52" s="204">
        <v>0</v>
      </c>
      <c r="AG52" s="204">
        <v>0</v>
      </c>
      <c r="AH52" s="204">
        <v>0</v>
      </c>
      <c r="AI52" s="204">
        <v>31.81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 s="204">
        <v>145.74</v>
      </c>
      <c r="AP52" s="204">
        <v>0</v>
      </c>
      <c r="AQ52" s="204">
        <v>0</v>
      </c>
      <c r="AR52" s="204">
        <v>0</v>
      </c>
      <c r="AS52" s="204">
        <v>0</v>
      </c>
      <c r="AT52" s="204">
        <v>0</v>
      </c>
      <c r="AU52" s="204">
        <v>0</v>
      </c>
      <c r="AV52" s="204">
        <v>0</v>
      </c>
      <c r="AW52" s="204">
        <v>0</v>
      </c>
      <c r="AX52" s="204">
        <v>0</v>
      </c>
      <c r="AY52" s="204">
        <v>0</v>
      </c>
    </row>
    <row r="53" spans="1:51">
      <c r="A53" t="s">
        <v>95</v>
      </c>
      <c r="B53" s="204">
        <v>0</v>
      </c>
      <c r="C53" s="204">
        <v>0</v>
      </c>
      <c r="D53" s="204">
        <v>12.85</v>
      </c>
      <c r="E53" s="204">
        <v>0</v>
      </c>
      <c r="F53" s="204">
        <v>0</v>
      </c>
      <c r="G53" s="204">
        <v>21.72</v>
      </c>
      <c r="H53" s="204">
        <v>0</v>
      </c>
      <c r="I53" s="204">
        <v>0</v>
      </c>
      <c r="J53" s="204">
        <v>27.74</v>
      </c>
      <c r="K53" s="204">
        <v>4.55</v>
      </c>
      <c r="L53" s="204">
        <v>181.19</v>
      </c>
      <c r="M53" s="204">
        <v>1.1000000000000001</v>
      </c>
      <c r="N53" s="204">
        <v>1.1299999999999999</v>
      </c>
      <c r="O53" s="204">
        <v>0</v>
      </c>
      <c r="P53" s="204">
        <v>1.66</v>
      </c>
      <c r="Q53" s="204">
        <v>2.2799999999999998</v>
      </c>
      <c r="R53" s="204">
        <v>6.14</v>
      </c>
      <c r="S53" s="204">
        <v>3.82</v>
      </c>
      <c r="T53" s="204">
        <v>0</v>
      </c>
      <c r="U53" s="204">
        <v>4.91</v>
      </c>
      <c r="V53" s="204">
        <v>1.47</v>
      </c>
      <c r="W53" s="204">
        <v>6.59</v>
      </c>
      <c r="X53" s="204">
        <v>3.84</v>
      </c>
      <c r="Y53" s="204">
        <v>0</v>
      </c>
      <c r="Z53" s="204">
        <v>33.47</v>
      </c>
      <c r="AA53" s="204">
        <v>13.25</v>
      </c>
      <c r="AB53" s="204">
        <v>0</v>
      </c>
      <c r="AC53" s="204">
        <v>13.8</v>
      </c>
      <c r="AD53" s="204">
        <v>0</v>
      </c>
      <c r="AE53" s="204">
        <v>0</v>
      </c>
      <c r="AF53" s="204">
        <v>0</v>
      </c>
      <c r="AG53" s="204">
        <v>-0.09</v>
      </c>
      <c r="AH53" s="204">
        <v>0</v>
      </c>
      <c r="AI53" s="204">
        <v>31.81</v>
      </c>
      <c r="AJ53" s="204">
        <v>0</v>
      </c>
      <c r="AK53" s="204">
        <v>29.92</v>
      </c>
      <c r="AL53" s="204">
        <v>6.53</v>
      </c>
      <c r="AM53" s="204">
        <v>0</v>
      </c>
      <c r="AN53" s="204">
        <v>0</v>
      </c>
      <c r="AO53" s="204">
        <v>145.74</v>
      </c>
      <c r="AP53" s="204">
        <v>0</v>
      </c>
      <c r="AQ53" s="204">
        <v>0</v>
      </c>
      <c r="AR53" s="204">
        <v>0</v>
      </c>
      <c r="AS53" s="204">
        <v>0</v>
      </c>
      <c r="AT53" s="204">
        <v>0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</row>
    <row r="54" spans="1:51">
      <c r="A54" t="s">
        <v>96</v>
      </c>
      <c r="B54" s="204">
        <v>0</v>
      </c>
      <c r="C54" s="204">
        <v>0</v>
      </c>
      <c r="D54" s="204">
        <v>12.85</v>
      </c>
      <c r="E54" s="204">
        <v>0</v>
      </c>
      <c r="F54" s="204">
        <v>0</v>
      </c>
      <c r="G54" s="204">
        <v>21.72</v>
      </c>
      <c r="H54" s="204">
        <v>0</v>
      </c>
      <c r="I54" s="204">
        <v>0</v>
      </c>
      <c r="J54" s="204">
        <v>27.74</v>
      </c>
      <c r="K54" s="204">
        <v>4.55</v>
      </c>
      <c r="L54" s="204">
        <v>181.19</v>
      </c>
      <c r="M54" s="204">
        <v>1.1000000000000001</v>
      </c>
      <c r="N54" s="204">
        <v>1.1299999999999999</v>
      </c>
      <c r="O54" s="204">
        <v>0</v>
      </c>
      <c r="P54" s="204">
        <v>1.66</v>
      </c>
      <c r="Q54" s="204">
        <v>2.2799999999999998</v>
      </c>
      <c r="R54" s="204">
        <v>6.14</v>
      </c>
      <c r="S54" s="204">
        <v>3.82</v>
      </c>
      <c r="T54" s="204">
        <v>0</v>
      </c>
      <c r="U54" s="204">
        <v>4.91</v>
      </c>
      <c r="V54" s="204">
        <v>1.47</v>
      </c>
      <c r="W54" s="204">
        <v>6.59</v>
      </c>
      <c r="X54" s="204">
        <v>8.94</v>
      </c>
      <c r="Y54" s="204">
        <v>0</v>
      </c>
      <c r="Z54" s="204">
        <v>33.47</v>
      </c>
      <c r="AA54" s="204">
        <v>13.25</v>
      </c>
      <c r="AB54" s="204">
        <v>0</v>
      </c>
      <c r="AC54" s="204">
        <v>13.8</v>
      </c>
      <c r="AD54" s="204">
        <v>0</v>
      </c>
      <c r="AE54" s="204">
        <v>0</v>
      </c>
      <c r="AF54" s="204">
        <v>0</v>
      </c>
      <c r="AG54" s="204">
        <v>-0.09</v>
      </c>
      <c r="AH54" s="204">
        <v>0</v>
      </c>
      <c r="AI54" s="204">
        <v>31.81</v>
      </c>
      <c r="AJ54" s="204">
        <v>0</v>
      </c>
      <c r="AK54" s="204">
        <v>29.92</v>
      </c>
      <c r="AL54" s="204">
        <v>0</v>
      </c>
      <c r="AM54" s="204">
        <v>0</v>
      </c>
      <c r="AN54" s="204">
        <v>0</v>
      </c>
      <c r="AO54" s="204">
        <v>145.74</v>
      </c>
      <c r="AP54" s="204">
        <v>0</v>
      </c>
      <c r="AQ54" s="204">
        <v>0</v>
      </c>
      <c r="AR54" s="204">
        <v>0</v>
      </c>
      <c r="AS54" s="204">
        <v>0</v>
      </c>
      <c r="AT54" s="204">
        <v>0</v>
      </c>
      <c r="AU54" s="204">
        <v>0</v>
      </c>
      <c r="AV54" s="204">
        <v>0</v>
      </c>
      <c r="AW54" s="204">
        <v>0</v>
      </c>
      <c r="AX54" s="204">
        <v>0</v>
      </c>
      <c r="AY54" s="204">
        <v>0</v>
      </c>
    </row>
    <row r="55" spans="1:51">
      <c r="A55" t="s">
        <v>97</v>
      </c>
      <c r="B55" s="204">
        <v>0</v>
      </c>
      <c r="C55" s="204">
        <v>0</v>
      </c>
      <c r="D55" s="204">
        <v>12.85</v>
      </c>
      <c r="E55" s="204">
        <v>0</v>
      </c>
      <c r="F55" s="204">
        <v>0</v>
      </c>
      <c r="G55" s="204">
        <v>21.72</v>
      </c>
      <c r="H55" s="204">
        <v>0</v>
      </c>
      <c r="I55" s="204">
        <v>0</v>
      </c>
      <c r="J55" s="204">
        <v>27.74</v>
      </c>
      <c r="K55" s="204">
        <v>4.55</v>
      </c>
      <c r="L55" s="204">
        <v>181.19</v>
      </c>
      <c r="M55" s="204">
        <v>1.1000000000000001</v>
      </c>
      <c r="N55" s="204">
        <v>1.1299999999999999</v>
      </c>
      <c r="O55" s="204">
        <v>0</v>
      </c>
      <c r="P55" s="204">
        <v>1.66</v>
      </c>
      <c r="Q55" s="204">
        <v>2.2799999999999998</v>
      </c>
      <c r="R55" s="204">
        <v>6.14</v>
      </c>
      <c r="S55" s="204">
        <v>3.82</v>
      </c>
      <c r="T55" s="204">
        <v>0</v>
      </c>
      <c r="U55" s="204">
        <v>4.91</v>
      </c>
      <c r="V55" s="204">
        <v>1.47</v>
      </c>
      <c r="W55" s="204">
        <v>6.59</v>
      </c>
      <c r="X55" s="204">
        <v>8.66</v>
      </c>
      <c r="Y55" s="204">
        <v>0</v>
      </c>
      <c r="Z55" s="204">
        <v>33.47</v>
      </c>
      <c r="AA55" s="204">
        <v>13.25</v>
      </c>
      <c r="AB55" s="204">
        <v>0</v>
      </c>
      <c r="AC55" s="204">
        <v>13.8</v>
      </c>
      <c r="AD55" s="204">
        <v>0</v>
      </c>
      <c r="AE55" s="204">
        <v>0</v>
      </c>
      <c r="AF55" s="204">
        <v>0</v>
      </c>
      <c r="AG55" s="204">
        <v>-0.09</v>
      </c>
      <c r="AH55" s="204">
        <v>0</v>
      </c>
      <c r="AI55" s="204">
        <v>31.81</v>
      </c>
      <c r="AJ55" s="204">
        <v>0</v>
      </c>
      <c r="AK55" s="204">
        <v>29.92</v>
      </c>
      <c r="AL55" s="204">
        <v>0</v>
      </c>
      <c r="AM55" s="204">
        <v>0</v>
      </c>
      <c r="AN55" s="204">
        <v>0</v>
      </c>
      <c r="AO55" s="204">
        <v>145.74</v>
      </c>
      <c r="AP55" s="204">
        <v>0</v>
      </c>
      <c r="AQ55" s="204">
        <v>0</v>
      </c>
      <c r="AR55" s="204">
        <v>0</v>
      </c>
      <c r="AS55" s="204">
        <v>0</v>
      </c>
      <c r="AT55" s="204">
        <v>0</v>
      </c>
      <c r="AU55" s="204">
        <v>0</v>
      </c>
      <c r="AV55" s="204">
        <v>0</v>
      </c>
      <c r="AW55" s="204">
        <v>0</v>
      </c>
      <c r="AX55" s="204">
        <v>0</v>
      </c>
      <c r="AY55" s="204">
        <v>0</v>
      </c>
    </row>
    <row r="56" spans="1:51">
      <c r="A56" t="s">
        <v>98</v>
      </c>
      <c r="B56" s="204">
        <v>0</v>
      </c>
      <c r="C56" s="204">
        <v>0</v>
      </c>
      <c r="D56" s="204">
        <v>12.79</v>
      </c>
      <c r="E56" s="204">
        <v>0</v>
      </c>
      <c r="F56" s="204">
        <v>0</v>
      </c>
      <c r="G56" s="204">
        <v>21.72</v>
      </c>
      <c r="H56" s="204">
        <v>0</v>
      </c>
      <c r="I56" s="204">
        <v>0</v>
      </c>
      <c r="J56" s="204">
        <v>27.74</v>
      </c>
      <c r="K56" s="204">
        <v>4.55</v>
      </c>
      <c r="L56" s="204">
        <v>181.19</v>
      </c>
      <c r="M56" s="204">
        <v>1.1000000000000001</v>
      </c>
      <c r="N56" s="204">
        <v>1.1299999999999999</v>
      </c>
      <c r="O56" s="204">
        <v>0</v>
      </c>
      <c r="P56" s="204">
        <v>1.66</v>
      </c>
      <c r="Q56" s="204">
        <v>2.2799999999999998</v>
      </c>
      <c r="R56" s="204">
        <v>6.14</v>
      </c>
      <c r="S56" s="204">
        <v>3.82</v>
      </c>
      <c r="T56" s="204">
        <v>0</v>
      </c>
      <c r="U56" s="204">
        <v>4.91</v>
      </c>
      <c r="V56" s="204">
        <v>1.47</v>
      </c>
      <c r="W56" s="204">
        <v>6.59</v>
      </c>
      <c r="X56" s="204">
        <v>8.66</v>
      </c>
      <c r="Y56" s="204">
        <v>0</v>
      </c>
      <c r="Z56" s="204">
        <v>33.47</v>
      </c>
      <c r="AA56" s="204">
        <v>13.25</v>
      </c>
      <c r="AB56" s="204">
        <v>0</v>
      </c>
      <c r="AC56" s="204">
        <v>13.8</v>
      </c>
      <c r="AD56" s="204">
        <v>0</v>
      </c>
      <c r="AE56" s="204">
        <v>0</v>
      </c>
      <c r="AF56" s="204">
        <v>0</v>
      </c>
      <c r="AG56" s="204">
        <v>-0.09</v>
      </c>
      <c r="AH56" s="204">
        <v>0</v>
      </c>
      <c r="AI56" s="204">
        <v>31.81</v>
      </c>
      <c r="AJ56" s="204">
        <v>0</v>
      </c>
      <c r="AK56" s="204">
        <v>29.92</v>
      </c>
      <c r="AL56" s="204">
        <v>0</v>
      </c>
      <c r="AM56" s="204">
        <v>0</v>
      </c>
      <c r="AN56" s="204">
        <v>0</v>
      </c>
      <c r="AO56" s="204">
        <v>145.74</v>
      </c>
      <c r="AP56" s="204">
        <v>0</v>
      </c>
      <c r="AQ56" s="204">
        <v>0</v>
      </c>
      <c r="AR56" s="204">
        <v>0</v>
      </c>
      <c r="AS56" s="204">
        <v>0</v>
      </c>
      <c r="AT56" s="204">
        <v>0</v>
      </c>
      <c r="AU56" s="204">
        <v>0</v>
      </c>
      <c r="AV56" s="204">
        <v>0</v>
      </c>
      <c r="AW56" s="204">
        <v>0</v>
      </c>
      <c r="AX56" s="204">
        <v>0</v>
      </c>
      <c r="AY56" s="204">
        <v>0</v>
      </c>
    </row>
    <row r="57" spans="1:51">
      <c r="A57" t="s">
        <v>99</v>
      </c>
      <c r="B57" s="204">
        <v>0</v>
      </c>
      <c r="C57" s="204">
        <v>0</v>
      </c>
      <c r="D57" s="204">
        <v>12.79</v>
      </c>
      <c r="E57" s="204">
        <v>0</v>
      </c>
      <c r="F57" s="204">
        <v>0</v>
      </c>
      <c r="G57" s="204">
        <v>21.72</v>
      </c>
      <c r="H57" s="204">
        <v>0</v>
      </c>
      <c r="I57" s="204">
        <v>0</v>
      </c>
      <c r="J57" s="204">
        <v>27.74</v>
      </c>
      <c r="K57" s="204">
        <v>4.4400000000000004</v>
      </c>
      <c r="L57" s="204">
        <v>181.19</v>
      </c>
      <c r="M57" s="204">
        <v>1.1000000000000001</v>
      </c>
      <c r="N57" s="204">
        <v>1.1299999999999999</v>
      </c>
      <c r="O57" s="204">
        <v>0</v>
      </c>
      <c r="P57" s="204">
        <v>1.66</v>
      </c>
      <c r="Q57" s="204">
        <v>2.2799999999999998</v>
      </c>
      <c r="R57" s="204">
        <v>6.14</v>
      </c>
      <c r="S57" s="204">
        <v>3.82</v>
      </c>
      <c r="T57" s="204">
        <v>0</v>
      </c>
      <c r="U57" s="204">
        <v>4.91</v>
      </c>
      <c r="V57" s="204">
        <v>1.47</v>
      </c>
      <c r="W57" s="204">
        <v>6.59</v>
      </c>
      <c r="X57" s="204">
        <v>8.66</v>
      </c>
      <c r="Y57" s="204">
        <v>0</v>
      </c>
      <c r="Z57" s="204">
        <v>33.47</v>
      </c>
      <c r="AA57" s="204">
        <v>13.25</v>
      </c>
      <c r="AB57" s="204">
        <v>0</v>
      </c>
      <c r="AC57" s="204">
        <v>13.8</v>
      </c>
      <c r="AD57" s="204">
        <v>0</v>
      </c>
      <c r="AE57" s="204">
        <v>0</v>
      </c>
      <c r="AF57" s="204">
        <v>0</v>
      </c>
      <c r="AG57" s="204">
        <v>-0.09</v>
      </c>
      <c r="AH57" s="204">
        <v>0</v>
      </c>
      <c r="AI57" s="204">
        <v>31.81</v>
      </c>
      <c r="AJ57" s="204">
        <v>0</v>
      </c>
      <c r="AK57" s="204">
        <v>29.92</v>
      </c>
      <c r="AL57" s="204">
        <v>0</v>
      </c>
      <c r="AM57" s="204">
        <v>0</v>
      </c>
      <c r="AN57" s="204">
        <v>0</v>
      </c>
      <c r="AO57" s="204">
        <v>145.74</v>
      </c>
      <c r="AP57" s="204">
        <v>0</v>
      </c>
      <c r="AQ57" s="204">
        <v>0</v>
      </c>
      <c r="AR57" s="204">
        <v>0</v>
      </c>
      <c r="AS57" s="204">
        <v>0</v>
      </c>
      <c r="AT57" s="204">
        <v>0</v>
      </c>
      <c r="AU57" s="204">
        <v>0</v>
      </c>
      <c r="AV57" s="204">
        <v>0</v>
      </c>
      <c r="AW57" s="204">
        <v>0</v>
      </c>
      <c r="AX57" s="204">
        <v>0</v>
      </c>
      <c r="AY57" s="204">
        <v>0</v>
      </c>
    </row>
    <row r="58" spans="1:51">
      <c r="A58" t="s">
        <v>100</v>
      </c>
      <c r="B58" s="204">
        <v>0</v>
      </c>
      <c r="C58" s="204">
        <v>0</v>
      </c>
      <c r="D58" s="204">
        <v>12.73</v>
      </c>
      <c r="E58" s="204">
        <v>0</v>
      </c>
      <c r="F58" s="204">
        <v>0</v>
      </c>
      <c r="G58" s="204">
        <v>21.72</v>
      </c>
      <c r="H58" s="204">
        <v>0</v>
      </c>
      <c r="I58" s="204">
        <v>0</v>
      </c>
      <c r="J58" s="204">
        <v>27.74</v>
      </c>
      <c r="K58" s="204">
        <v>4.4400000000000004</v>
      </c>
      <c r="L58" s="204">
        <v>181.19</v>
      </c>
      <c r="M58" s="204">
        <v>1.1000000000000001</v>
      </c>
      <c r="N58" s="204">
        <v>1.1299999999999999</v>
      </c>
      <c r="O58" s="204">
        <v>0</v>
      </c>
      <c r="P58" s="204">
        <v>1.66</v>
      </c>
      <c r="Q58" s="204">
        <v>2.2799999999999998</v>
      </c>
      <c r="R58" s="204">
        <v>6.14</v>
      </c>
      <c r="S58" s="204">
        <v>3.82</v>
      </c>
      <c r="T58" s="204">
        <v>0</v>
      </c>
      <c r="U58" s="204">
        <v>4.91</v>
      </c>
      <c r="V58" s="204">
        <v>1.47</v>
      </c>
      <c r="W58" s="204">
        <v>6.59</v>
      </c>
      <c r="X58" s="204">
        <v>8.66</v>
      </c>
      <c r="Y58" s="204">
        <v>0</v>
      </c>
      <c r="Z58" s="204">
        <v>33.47</v>
      </c>
      <c r="AA58" s="204">
        <v>13.25</v>
      </c>
      <c r="AB58" s="204">
        <v>0</v>
      </c>
      <c r="AC58" s="204">
        <v>13.8</v>
      </c>
      <c r="AD58" s="204">
        <v>0</v>
      </c>
      <c r="AE58" s="204">
        <v>0</v>
      </c>
      <c r="AF58" s="204">
        <v>0</v>
      </c>
      <c r="AG58" s="204">
        <v>-0.09</v>
      </c>
      <c r="AH58" s="204">
        <v>0</v>
      </c>
      <c r="AI58" s="204">
        <v>31.81</v>
      </c>
      <c r="AJ58" s="204">
        <v>0</v>
      </c>
      <c r="AK58" s="204">
        <v>29.92</v>
      </c>
      <c r="AL58" s="204">
        <v>0</v>
      </c>
      <c r="AM58" s="204">
        <v>0</v>
      </c>
      <c r="AN58" s="204">
        <v>0</v>
      </c>
      <c r="AO58" s="204">
        <v>145.74</v>
      </c>
      <c r="AP58" s="204">
        <v>0</v>
      </c>
      <c r="AQ58" s="204">
        <v>0</v>
      </c>
      <c r="AR58" s="204">
        <v>0</v>
      </c>
      <c r="AS58" s="204">
        <v>0</v>
      </c>
      <c r="AT58" s="204">
        <v>0</v>
      </c>
      <c r="AU58" s="204">
        <v>0</v>
      </c>
      <c r="AV58" s="204">
        <v>0</v>
      </c>
      <c r="AW58" s="204">
        <v>0</v>
      </c>
      <c r="AX58" s="204">
        <v>0</v>
      </c>
      <c r="AY58" s="204">
        <v>0</v>
      </c>
    </row>
    <row r="59" spans="1:51">
      <c r="A59" t="s">
        <v>101</v>
      </c>
      <c r="B59" s="204">
        <v>0</v>
      </c>
      <c r="C59" s="204">
        <v>0</v>
      </c>
      <c r="D59" s="204">
        <v>12.73</v>
      </c>
      <c r="E59" s="204">
        <v>0</v>
      </c>
      <c r="F59" s="204">
        <v>0</v>
      </c>
      <c r="G59" s="204">
        <v>21.72</v>
      </c>
      <c r="H59" s="204">
        <v>0</v>
      </c>
      <c r="I59" s="204">
        <v>0</v>
      </c>
      <c r="J59" s="204">
        <v>27.74</v>
      </c>
      <c r="K59" s="204">
        <v>4.4400000000000004</v>
      </c>
      <c r="L59" s="204">
        <v>181.28</v>
      </c>
      <c r="M59" s="204">
        <v>1.1000000000000001</v>
      </c>
      <c r="N59" s="204">
        <v>1.1299999999999999</v>
      </c>
      <c r="O59" s="204">
        <v>0</v>
      </c>
      <c r="P59" s="204">
        <v>1.66</v>
      </c>
      <c r="Q59" s="204">
        <v>2.2799999999999998</v>
      </c>
      <c r="R59" s="204">
        <v>6.14</v>
      </c>
      <c r="S59" s="204">
        <v>3.82</v>
      </c>
      <c r="T59" s="204">
        <v>0</v>
      </c>
      <c r="U59" s="204">
        <v>4.91</v>
      </c>
      <c r="V59" s="204">
        <v>1.47</v>
      </c>
      <c r="W59" s="204">
        <v>6.59</v>
      </c>
      <c r="X59" s="204">
        <v>8.66</v>
      </c>
      <c r="Y59" s="204">
        <v>0</v>
      </c>
      <c r="Z59" s="204">
        <v>33.47</v>
      </c>
      <c r="AA59" s="204">
        <v>13.25</v>
      </c>
      <c r="AB59" s="204">
        <v>0</v>
      </c>
      <c r="AC59" s="204">
        <v>13.8</v>
      </c>
      <c r="AD59" s="204">
        <v>0</v>
      </c>
      <c r="AE59" s="204">
        <v>0</v>
      </c>
      <c r="AF59" s="204">
        <v>0</v>
      </c>
      <c r="AG59" s="204">
        <v>-0.08</v>
      </c>
      <c r="AH59" s="204">
        <v>0</v>
      </c>
      <c r="AI59" s="204">
        <v>31.81</v>
      </c>
      <c r="AJ59" s="204">
        <v>0</v>
      </c>
      <c r="AK59" s="204">
        <v>5.27</v>
      </c>
      <c r="AL59" s="204">
        <v>0</v>
      </c>
      <c r="AM59" s="204">
        <v>0</v>
      </c>
      <c r="AN59" s="204">
        <v>0</v>
      </c>
      <c r="AO59" s="204">
        <v>145.74</v>
      </c>
      <c r="AP59" s="204">
        <v>0</v>
      </c>
      <c r="AQ59" s="204">
        <v>0</v>
      </c>
      <c r="AR59" s="204">
        <v>0</v>
      </c>
      <c r="AS59" s="204">
        <v>0</v>
      </c>
      <c r="AT59" s="204">
        <v>0</v>
      </c>
      <c r="AU59" s="204">
        <v>0</v>
      </c>
      <c r="AV59" s="204">
        <v>0</v>
      </c>
      <c r="AW59" s="204">
        <v>0</v>
      </c>
      <c r="AX59" s="204">
        <v>0</v>
      </c>
      <c r="AY59" s="204">
        <v>0</v>
      </c>
    </row>
    <row r="60" spans="1:51">
      <c r="A60" t="s">
        <v>102</v>
      </c>
      <c r="B60" s="204">
        <v>0</v>
      </c>
      <c r="C60" s="204">
        <v>0</v>
      </c>
      <c r="D60" s="204">
        <v>12.73</v>
      </c>
      <c r="E60" s="204">
        <v>0</v>
      </c>
      <c r="F60" s="204">
        <v>0</v>
      </c>
      <c r="G60" s="204">
        <v>21.72</v>
      </c>
      <c r="H60" s="204">
        <v>0</v>
      </c>
      <c r="I60" s="204">
        <v>0</v>
      </c>
      <c r="J60" s="204">
        <v>27.74</v>
      </c>
      <c r="K60" s="204">
        <v>4.4400000000000004</v>
      </c>
      <c r="L60" s="204">
        <v>181.28</v>
      </c>
      <c r="M60" s="204">
        <v>1.1000000000000001</v>
      </c>
      <c r="N60" s="204">
        <v>1.1299999999999999</v>
      </c>
      <c r="O60" s="204">
        <v>0</v>
      </c>
      <c r="P60" s="204">
        <v>1.66</v>
      </c>
      <c r="Q60" s="204">
        <v>2.2799999999999998</v>
      </c>
      <c r="R60" s="204">
        <v>6.14</v>
      </c>
      <c r="S60" s="204">
        <v>3.82</v>
      </c>
      <c r="T60" s="204">
        <v>0</v>
      </c>
      <c r="U60" s="204">
        <v>4.91</v>
      </c>
      <c r="V60" s="204">
        <v>1.47</v>
      </c>
      <c r="W60" s="204">
        <v>6.59</v>
      </c>
      <c r="X60" s="204">
        <v>8.66</v>
      </c>
      <c r="Y60" s="204">
        <v>0</v>
      </c>
      <c r="Z60" s="204">
        <v>33.47</v>
      </c>
      <c r="AA60" s="204">
        <v>13.25</v>
      </c>
      <c r="AB60" s="204">
        <v>0</v>
      </c>
      <c r="AC60" s="204">
        <v>13.8</v>
      </c>
      <c r="AD60" s="204">
        <v>0</v>
      </c>
      <c r="AE60" s="204">
        <v>0</v>
      </c>
      <c r="AF60" s="204">
        <v>0</v>
      </c>
      <c r="AG60" s="204">
        <v>-0.08</v>
      </c>
      <c r="AH60" s="204">
        <v>0</v>
      </c>
      <c r="AI60" s="204">
        <v>31.81</v>
      </c>
      <c r="AJ60" s="204">
        <v>0</v>
      </c>
      <c r="AK60" s="204">
        <v>5.27</v>
      </c>
      <c r="AL60" s="204">
        <v>0</v>
      </c>
      <c r="AM60" s="204">
        <v>0</v>
      </c>
      <c r="AN60" s="204">
        <v>0</v>
      </c>
      <c r="AO60" s="204">
        <v>145.74</v>
      </c>
      <c r="AP60" s="204">
        <v>0</v>
      </c>
      <c r="AQ60" s="204">
        <v>0</v>
      </c>
      <c r="AR60" s="204">
        <v>0</v>
      </c>
      <c r="AS60" s="204">
        <v>0</v>
      </c>
      <c r="AT60" s="204">
        <v>0</v>
      </c>
      <c r="AU60" s="204">
        <v>0</v>
      </c>
      <c r="AV60" s="204">
        <v>0</v>
      </c>
      <c r="AW60" s="204">
        <v>0</v>
      </c>
      <c r="AX60" s="204">
        <v>0</v>
      </c>
      <c r="AY60" s="204">
        <v>0</v>
      </c>
    </row>
    <row r="61" spans="1:51">
      <c r="A61" t="s">
        <v>103</v>
      </c>
      <c r="B61" s="204">
        <v>0</v>
      </c>
      <c r="C61" s="204">
        <v>0</v>
      </c>
      <c r="D61" s="204">
        <v>12.73</v>
      </c>
      <c r="E61" s="204">
        <v>0</v>
      </c>
      <c r="F61" s="204">
        <v>0</v>
      </c>
      <c r="G61" s="204">
        <v>21.72</v>
      </c>
      <c r="H61" s="204">
        <v>0</v>
      </c>
      <c r="I61" s="204">
        <v>0</v>
      </c>
      <c r="J61" s="204">
        <v>27.74</v>
      </c>
      <c r="K61" s="204">
        <v>4.4400000000000004</v>
      </c>
      <c r="L61" s="204">
        <v>181.28</v>
      </c>
      <c r="M61" s="204">
        <v>1.1000000000000001</v>
      </c>
      <c r="N61" s="204">
        <v>1.1299999999999999</v>
      </c>
      <c r="O61" s="204">
        <v>0</v>
      </c>
      <c r="P61" s="204">
        <v>1.66</v>
      </c>
      <c r="Q61" s="204">
        <v>2.2799999999999998</v>
      </c>
      <c r="R61" s="204">
        <v>6.14</v>
      </c>
      <c r="S61" s="204">
        <v>3.82</v>
      </c>
      <c r="T61" s="204">
        <v>0</v>
      </c>
      <c r="U61" s="204">
        <v>4.91</v>
      </c>
      <c r="V61" s="204">
        <v>1.47</v>
      </c>
      <c r="W61" s="204">
        <v>6.59</v>
      </c>
      <c r="X61" s="204">
        <v>8.66</v>
      </c>
      <c r="Y61" s="204">
        <v>0</v>
      </c>
      <c r="Z61" s="204">
        <v>33.47</v>
      </c>
      <c r="AA61" s="204">
        <v>13.25</v>
      </c>
      <c r="AB61" s="204">
        <v>0</v>
      </c>
      <c r="AC61" s="204">
        <v>13.8</v>
      </c>
      <c r="AD61" s="204">
        <v>0</v>
      </c>
      <c r="AE61" s="204">
        <v>0</v>
      </c>
      <c r="AF61" s="204">
        <v>0</v>
      </c>
      <c r="AG61" s="204">
        <v>-0.08</v>
      </c>
      <c r="AH61" s="204">
        <v>0</v>
      </c>
      <c r="AI61" s="204">
        <v>31.81</v>
      </c>
      <c r="AJ61" s="204">
        <v>0</v>
      </c>
      <c r="AK61" s="204">
        <v>5.27</v>
      </c>
      <c r="AL61" s="204">
        <v>0</v>
      </c>
      <c r="AM61" s="204">
        <v>0</v>
      </c>
      <c r="AN61" s="204">
        <v>0</v>
      </c>
      <c r="AO61" s="204">
        <v>145.74</v>
      </c>
      <c r="AP61" s="204">
        <v>0</v>
      </c>
      <c r="AQ61" s="204">
        <v>0</v>
      </c>
      <c r="AR61" s="204">
        <v>0</v>
      </c>
      <c r="AS61" s="204">
        <v>0</v>
      </c>
      <c r="AT61" s="204">
        <v>0</v>
      </c>
      <c r="AU61" s="204">
        <v>0</v>
      </c>
      <c r="AV61" s="204">
        <v>0</v>
      </c>
      <c r="AW61" s="204">
        <v>0</v>
      </c>
      <c r="AX61" s="204">
        <v>0</v>
      </c>
      <c r="AY61" s="204">
        <v>0</v>
      </c>
    </row>
    <row r="62" spans="1:51">
      <c r="A62" t="s">
        <v>104</v>
      </c>
      <c r="B62" s="204">
        <v>0</v>
      </c>
      <c r="C62" s="204">
        <v>0</v>
      </c>
      <c r="D62" s="204">
        <v>12.73</v>
      </c>
      <c r="E62" s="204">
        <v>0</v>
      </c>
      <c r="F62" s="204">
        <v>0</v>
      </c>
      <c r="G62" s="204">
        <v>21.72</v>
      </c>
      <c r="H62" s="204">
        <v>0</v>
      </c>
      <c r="I62" s="204">
        <v>0</v>
      </c>
      <c r="J62" s="204">
        <v>27.74</v>
      </c>
      <c r="K62" s="204">
        <v>4.47</v>
      </c>
      <c r="L62" s="204">
        <v>181.28</v>
      </c>
      <c r="M62" s="204">
        <v>1.1000000000000001</v>
      </c>
      <c r="N62" s="204">
        <v>1.1299999999999999</v>
      </c>
      <c r="O62" s="204">
        <v>0</v>
      </c>
      <c r="P62" s="204">
        <v>1.66</v>
      </c>
      <c r="Q62" s="204">
        <v>2.2799999999999998</v>
      </c>
      <c r="R62" s="204">
        <v>6.14</v>
      </c>
      <c r="S62" s="204">
        <v>3.82</v>
      </c>
      <c r="T62" s="204">
        <v>0</v>
      </c>
      <c r="U62" s="204">
        <v>4.91</v>
      </c>
      <c r="V62" s="204">
        <v>1.47</v>
      </c>
      <c r="W62" s="204">
        <v>6.59</v>
      </c>
      <c r="X62" s="204">
        <v>1.18</v>
      </c>
      <c r="Y62" s="204">
        <v>0</v>
      </c>
      <c r="Z62" s="204">
        <v>33.47</v>
      </c>
      <c r="AA62" s="204">
        <v>13.25</v>
      </c>
      <c r="AB62" s="204">
        <v>0</v>
      </c>
      <c r="AC62" s="204">
        <v>13.8</v>
      </c>
      <c r="AD62" s="204">
        <v>0</v>
      </c>
      <c r="AE62" s="204">
        <v>0</v>
      </c>
      <c r="AF62" s="204">
        <v>0</v>
      </c>
      <c r="AG62" s="204">
        <v>-0.08</v>
      </c>
      <c r="AH62" s="204">
        <v>0</v>
      </c>
      <c r="AI62" s="204">
        <v>31.81</v>
      </c>
      <c r="AJ62" s="204">
        <v>0</v>
      </c>
      <c r="AK62" s="204">
        <v>5.27</v>
      </c>
      <c r="AL62" s="204">
        <v>0</v>
      </c>
      <c r="AM62" s="204">
        <v>0</v>
      </c>
      <c r="AN62" s="204">
        <v>0</v>
      </c>
      <c r="AO62" s="204">
        <v>145.74</v>
      </c>
      <c r="AP62" s="204">
        <v>0</v>
      </c>
      <c r="AQ62" s="204">
        <v>0</v>
      </c>
      <c r="AR62" s="204">
        <v>0</v>
      </c>
      <c r="AS62" s="204">
        <v>0</v>
      </c>
      <c r="AT62" s="204">
        <v>0</v>
      </c>
      <c r="AU62" s="204">
        <v>0</v>
      </c>
      <c r="AV62" s="204">
        <v>0</v>
      </c>
      <c r="AW62" s="204">
        <v>0</v>
      </c>
      <c r="AX62" s="204">
        <v>0</v>
      </c>
      <c r="AY62" s="204">
        <v>0</v>
      </c>
    </row>
    <row r="63" spans="1:51">
      <c r="A63" t="s">
        <v>105</v>
      </c>
      <c r="B63" s="204">
        <v>0</v>
      </c>
      <c r="C63" s="204">
        <v>0</v>
      </c>
      <c r="D63" s="204">
        <v>12.73</v>
      </c>
      <c r="E63" s="204">
        <v>0</v>
      </c>
      <c r="F63" s="204">
        <v>0</v>
      </c>
      <c r="G63" s="204">
        <v>21.72</v>
      </c>
      <c r="H63" s="204">
        <v>0</v>
      </c>
      <c r="I63" s="204">
        <v>0</v>
      </c>
      <c r="J63" s="204">
        <v>27.74</v>
      </c>
      <c r="K63" s="204">
        <v>3.88</v>
      </c>
      <c r="L63" s="204">
        <v>178.82</v>
      </c>
      <c r="M63" s="204">
        <v>1.1000000000000001</v>
      </c>
      <c r="N63" s="204">
        <v>1.1299999999999999</v>
      </c>
      <c r="O63" s="204">
        <v>0</v>
      </c>
      <c r="P63" s="204">
        <v>1.66</v>
      </c>
      <c r="Q63" s="204">
        <v>1.64</v>
      </c>
      <c r="R63" s="204">
        <v>5.58</v>
      </c>
      <c r="S63" s="204">
        <v>2.78</v>
      </c>
      <c r="T63" s="204">
        <v>0</v>
      </c>
      <c r="U63" s="204">
        <v>4.91</v>
      </c>
      <c r="V63" s="204">
        <v>1.69</v>
      </c>
      <c r="W63" s="204">
        <v>0.54</v>
      </c>
      <c r="X63" s="204">
        <v>1.18</v>
      </c>
      <c r="Y63" s="204">
        <v>0</v>
      </c>
      <c r="Z63" s="204">
        <v>33.47</v>
      </c>
      <c r="AA63" s="204">
        <v>13.25</v>
      </c>
      <c r="AB63" s="204">
        <v>0</v>
      </c>
      <c r="AC63" s="204">
        <v>13.8</v>
      </c>
      <c r="AD63" s="204">
        <v>0</v>
      </c>
      <c r="AE63" s="204">
        <v>0</v>
      </c>
      <c r="AF63" s="204">
        <v>0</v>
      </c>
      <c r="AG63" s="204">
        <v>-0.08</v>
      </c>
      <c r="AH63" s="204">
        <v>0</v>
      </c>
      <c r="AI63" s="204">
        <v>31.81</v>
      </c>
      <c r="AJ63" s="204">
        <v>0</v>
      </c>
      <c r="AK63" s="204">
        <v>5.27</v>
      </c>
      <c r="AL63" s="204">
        <v>0</v>
      </c>
      <c r="AM63" s="204">
        <v>0</v>
      </c>
      <c r="AN63" s="204">
        <v>0</v>
      </c>
      <c r="AO63" s="204">
        <v>145.74</v>
      </c>
      <c r="AP63" s="204">
        <v>0</v>
      </c>
      <c r="AQ63" s="204">
        <v>0</v>
      </c>
      <c r="AR63" s="204">
        <v>0</v>
      </c>
      <c r="AS63" s="204">
        <v>0</v>
      </c>
      <c r="AT63" s="204">
        <v>0</v>
      </c>
      <c r="AU63" s="204">
        <v>0</v>
      </c>
      <c r="AV63" s="204">
        <v>0</v>
      </c>
      <c r="AW63" s="204">
        <v>0</v>
      </c>
      <c r="AX63" s="204">
        <v>0</v>
      </c>
      <c r="AY63" s="204">
        <v>0</v>
      </c>
    </row>
    <row r="64" spans="1:51">
      <c r="A64" t="s">
        <v>106</v>
      </c>
      <c r="B64" s="204">
        <v>0</v>
      </c>
      <c r="C64" s="204">
        <v>0</v>
      </c>
      <c r="D64" s="204">
        <v>12.73</v>
      </c>
      <c r="E64" s="204">
        <v>0</v>
      </c>
      <c r="F64" s="204">
        <v>0</v>
      </c>
      <c r="G64" s="204">
        <v>21.72</v>
      </c>
      <c r="H64" s="204">
        <v>0</v>
      </c>
      <c r="I64" s="204">
        <v>0</v>
      </c>
      <c r="J64" s="204">
        <v>27.74</v>
      </c>
      <c r="K64" s="204">
        <v>2.83</v>
      </c>
      <c r="L64" s="204">
        <v>178.82</v>
      </c>
      <c r="M64" s="204">
        <v>1.1000000000000001</v>
      </c>
      <c r="N64" s="204">
        <v>1.1299999999999999</v>
      </c>
      <c r="O64" s="204">
        <v>0</v>
      </c>
      <c r="P64" s="204">
        <v>1.66</v>
      </c>
      <c r="Q64" s="204">
        <v>1.64</v>
      </c>
      <c r="R64" s="204">
        <v>4.53</v>
      </c>
      <c r="S64" s="204">
        <v>2.78</v>
      </c>
      <c r="T64" s="204">
        <v>0</v>
      </c>
      <c r="U64" s="204">
        <v>4.91</v>
      </c>
      <c r="V64" s="204">
        <v>2.5</v>
      </c>
      <c r="W64" s="204">
        <v>0.54</v>
      </c>
      <c r="X64" s="204">
        <v>1.18</v>
      </c>
      <c r="Y64" s="204">
        <v>0</v>
      </c>
      <c r="Z64" s="204">
        <v>33.47</v>
      </c>
      <c r="AA64" s="204">
        <v>13.25</v>
      </c>
      <c r="AB64" s="204">
        <v>0</v>
      </c>
      <c r="AC64" s="204">
        <v>13.8</v>
      </c>
      <c r="AD64" s="204">
        <v>0</v>
      </c>
      <c r="AE64" s="204">
        <v>0</v>
      </c>
      <c r="AF64" s="204">
        <v>0</v>
      </c>
      <c r="AG64" s="204">
        <v>-0.08</v>
      </c>
      <c r="AH64" s="204">
        <v>0</v>
      </c>
      <c r="AI64" s="204">
        <v>31.81</v>
      </c>
      <c r="AJ64" s="204">
        <v>0</v>
      </c>
      <c r="AK64" s="204">
        <v>5.27</v>
      </c>
      <c r="AL64" s="204">
        <v>0</v>
      </c>
      <c r="AM64" s="204">
        <v>0</v>
      </c>
      <c r="AN64" s="204">
        <v>0</v>
      </c>
      <c r="AO64" s="204">
        <v>145.74</v>
      </c>
      <c r="AP64" s="204">
        <v>0</v>
      </c>
      <c r="AQ64" s="204">
        <v>0</v>
      </c>
      <c r="AR64" s="204">
        <v>0</v>
      </c>
      <c r="AS64" s="204">
        <v>0</v>
      </c>
      <c r="AT64" s="204">
        <v>0</v>
      </c>
      <c r="AU64" s="204">
        <v>0</v>
      </c>
      <c r="AV64" s="204">
        <v>0</v>
      </c>
      <c r="AW64" s="204">
        <v>0</v>
      </c>
      <c r="AX64" s="204">
        <v>0</v>
      </c>
      <c r="AY64" s="204">
        <v>0</v>
      </c>
    </row>
    <row r="65" spans="1:51">
      <c r="A65" t="s">
        <v>107</v>
      </c>
      <c r="B65" s="204">
        <v>0</v>
      </c>
      <c r="C65" s="204">
        <v>0</v>
      </c>
      <c r="D65" s="204">
        <v>12.73</v>
      </c>
      <c r="E65" s="204">
        <v>0</v>
      </c>
      <c r="F65" s="204">
        <v>0</v>
      </c>
      <c r="G65" s="204">
        <v>21.72</v>
      </c>
      <c r="H65" s="204">
        <v>0</v>
      </c>
      <c r="I65" s="204">
        <v>0</v>
      </c>
      <c r="J65" s="204">
        <v>27.74</v>
      </c>
      <c r="K65" s="204">
        <v>1.77</v>
      </c>
      <c r="L65" s="204">
        <v>178.82</v>
      </c>
      <c r="M65" s="204">
        <v>1.1000000000000001</v>
      </c>
      <c r="N65" s="204">
        <v>3.91</v>
      </c>
      <c r="O65" s="204">
        <v>0</v>
      </c>
      <c r="P65" s="204">
        <v>1.66</v>
      </c>
      <c r="Q65" s="204">
        <v>1.64</v>
      </c>
      <c r="R65" s="204">
        <v>4.53</v>
      </c>
      <c r="S65" s="204">
        <v>2.78</v>
      </c>
      <c r="T65" s="204">
        <v>0</v>
      </c>
      <c r="U65" s="204">
        <v>4.91</v>
      </c>
      <c r="V65" s="204">
        <v>2.64</v>
      </c>
      <c r="W65" s="204">
        <v>0.54</v>
      </c>
      <c r="X65" s="204">
        <v>1.18</v>
      </c>
      <c r="Y65" s="204">
        <v>0</v>
      </c>
      <c r="Z65" s="204">
        <v>33.47</v>
      </c>
      <c r="AA65" s="204">
        <v>13.25</v>
      </c>
      <c r="AB65" s="204">
        <v>0</v>
      </c>
      <c r="AC65" s="204">
        <v>13.8</v>
      </c>
      <c r="AD65" s="204">
        <v>0</v>
      </c>
      <c r="AE65" s="204">
        <v>0</v>
      </c>
      <c r="AF65" s="204">
        <v>0</v>
      </c>
      <c r="AG65" s="204">
        <v>0.3</v>
      </c>
      <c r="AH65" s="204">
        <v>0</v>
      </c>
      <c r="AI65" s="204">
        <v>31.81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 s="204">
        <v>145.74</v>
      </c>
      <c r="AP65" s="204">
        <v>0</v>
      </c>
      <c r="AQ65" s="204">
        <v>0</v>
      </c>
      <c r="AR65" s="204">
        <v>0</v>
      </c>
      <c r="AS65" s="204">
        <v>0</v>
      </c>
      <c r="AT65" s="204">
        <v>0</v>
      </c>
      <c r="AU65" s="204">
        <v>0</v>
      </c>
      <c r="AV65" s="204">
        <v>0</v>
      </c>
      <c r="AW65" s="204">
        <v>0</v>
      </c>
      <c r="AX65" s="204">
        <v>0</v>
      </c>
      <c r="AY65" s="204">
        <v>0</v>
      </c>
    </row>
    <row r="66" spans="1:51">
      <c r="A66" t="s">
        <v>108</v>
      </c>
      <c r="B66" s="204">
        <v>0</v>
      </c>
      <c r="C66" s="204">
        <v>0</v>
      </c>
      <c r="D66" s="204">
        <v>12.66</v>
      </c>
      <c r="E66" s="204">
        <v>0</v>
      </c>
      <c r="F66" s="204">
        <v>0</v>
      </c>
      <c r="G66" s="204">
        <v>21.72</v>
      </c>
      <c r="H66" s="204">
        <v>0</v>
      </c>
      <c r="I66" s="204">
        <v>0</v>
      </c>
      <c r="J66" s="204">
        <v>27.74</v>
      </c>
      <c r="K66" s="204">
        <v>1.38</v>
      </c>
      <c r="L66" s="204">
        <v>178.82</v>
      </c>
      <c r="M66" s="204">
        <v>1.1000000000000001</v>
      </c>
      <c r="N66" s="204">
        <v>2.4</v>
      </c>
      <c r="O66" s="204">
        <v>0</v>
      </c>
      <c r="P66" s="204">
        <v>1.66</v>
      </c>
      <c r="Q66" s="204">
        <v>1.64</v>
      </c>
      <c r="R66" s="204">
        <v>4.53</v>
      </c>
      <c r="S66" s="204">
        <v>2.78</v>
      </c>
      <c r="T66" s="204">
        <v>0</v>
      </c>
      <c r="U66" s="204">
        <v>4.91</v>
      </c>
      <c r="V66" s="204">
        <v>3</v>
      </c>
      <c r="W66" s="204">
        <v>0.54</v>
      </c>
      <c r="X66" s="204">
        <v>1.18</v>
      </c>
      <c r="Y66" s="204">
        <v>0</v>
      </c>
      <c r="Z66" s="204">
        <v>33.47</v>
      </c>
      <c r="AA66" s="204">
        <v>13.25</v>
      </c>
      <c r="AB66" s="204">
        <v>0</v>
      </c>
      <c r="AC66" s="204">
        <v>13.8</v>
      </c>
      <c r="AD66" s="204">
        <v>0</v>
      </c>
      <c r="AE66" s="204">
        <v>0</v>
      </c>
      <c r="AF66" s="204">
        <v>0</v>
      </c>
      <c r="AG66" s="204">
        <v>-0.08</v>
      </c>
      <c r="AH66" s="204">
        <v>0</v>
      </c>
      <c r="AI66" s="204">
        <v>31.81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 s="204">
        <v>145.74</v>
      </c>
      <c r="AP66" s="204">
        <v>0</v>
      </c>
      <c r="AQ66" s="204">
        <v>0</v>
      </c>
      <c r="AR66" s="204">
        <v>0</v>
      </c>
      <c r="AS66" s="204">
        <v>0</v>
      </c>
      <c r="AT66" s="204">
        <v>0</v>
      </c>
      <c r="AU66" s="204">
        <v>0</v>
      </c>
      <c r="AV66" s="204">
        <v>0</v>
      </c>
      <c r="AW66" s="204">
        <v>0</v>
      </c>
      <c r="AX66" s="204">
        <v>0</v>
      </c>
      <c r="AY66" s="204">
        <v>0</v>
      </c>
    </row>
    <row r="67" spans="1:51">
      <c r="A67" t="s">
        <v>109</v>
      </c>
      <c r="B67" s="204">
        <v>0</v>
      </c>
      <c r="C67" s="204">
        <v>0</v>
      </c>
      <c r="D67" s="204">
        <v>12.66</v>
      </c>
      <c r="E67" s="204">
        <v>0</v>
      </c>
      <c r="F67" s="204">
        <v>0</v>
      </c>
      <c r="G67" s="204">
        <v>21.72</v>
      </c>
      <c r="H67" s="204">
        <v>0</v>
      </c>
      <c r="I67" s="204">
        <v>0</v>
      </c>
      <c r="J67" s="204">
        <v>27.74</v>
      </c>
      <c r="K67" s="204">
        <v>1.38</v>
      </c>
      <c r="L67" s="204">
        <v>178.82</v>
      </c>
      <c r="M67" s="204">
        <v>1.1000000000000001</v>
      </c>
      <c r="N67" s="204">
        <v>1.41</v>
      </c>
      <c r="O67" s="204">
        <v>0</v>
      </c>
      <c r="P67" s="204">
        <v>1.66</v>
      </c>
      <c r="Q67" s="204">
        <v>1.64</v>
      </c>
      <c r="R67" s="204">
        <v>4.53</v>
      </c>
      <c r="S67" s="204">
        <v>2.78</v>
      </c>
      <c r="T67" s="204">
        <v>0</v>
      </c>
      <c r="U67" s="204">
        <v>4.91</v>
      </c>
      <c r="V67" s="204">
        <v>3.01</v>
      </c>
      <c r="W67" s="204">
        <v>0.54</v>
      </c>
      <c r="X67" s="204">
        <v>1.18</v>
      </c>
      <c r="Y67" s="204">
        <v>0</v>
      </c>
      <c r="Z67" s="204">
        <v>33.47</v>
      </c>
      <c r="AA67" s="204">
        <v>13.25</v>
      </c>
      <c r="AB67" s="204">
        <v>0</v>
      </c>
      <c r="AC67" s="204">
        <v>13.8</v>
      </c>
      <c r="AD67" s="204">
        <v>0</v>
      </c>
      <c r="AE67" s="204">
        <v>0</v>
      </c>
      <c r="AF67" s="204">
        <v>0</v>
      </c>
      <c r="AG67" s="204">
        <v>-0.08</v>
      </c>
      <c r="AH67" s="204">
        <v>0</v>
      </c>
      <c r="AI67" s="204">
        <v>31.81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 s="204">
        <v>145.74</v>
      </c>
      <c r="AP67" s="204">
        <v>0</v>
      </c>
      <c r="AQ67" s="204">
        <v>0</v>
      </c>
      <c r="AR67" s="204">
        <v>0</v>
      </c>
      <c r="AS67" s="204">
        <v>0</v>
      </c>
      <c r="AT67" s="204">
        <v>0</v>
      </c>
      <c r="AU67" s="204">
        <v>0</v>
      </c>
      <c r="AV67" s="204">
        <v>0</v>
      </c>
      <c r="AW67" s="204">
        <v>0</v>
      </c>
      <c r="AX67" s="204">
        <v>0</v>
      </c>
      <c r="AY67" s="204">
        <v>0</v>
      </c>
    </row>
    <row r="68" spans="1:51">
      <c r="A68" t="s">
        <v>110</v>
      </c>
      <c r="B68" s="204">
        <v>0</v>
      </c>
      <c r="C68" s="204">
        <v>0</v>
      </c>
      <c r="D68" s="204">
        <v>12.66</v>
      </c>
      <c r="E68" s="204">
        <v>0</v>
      </c>
      <c r="F68" s="204">
        <v>0</v>
      </c>
      <c r="G68" s="204">
        <v>21.72</v>
      </c>
      <c r="H68" s="204">
        <v>0</v>
      </c>
      <c r="I68" s="204">
        <v>0</v>
      </c>
      <c r="J68" s="204">
        <v>27.74</v>
      </c>
      <c r="K68" s="204">
        <v>1.38</v>
      </c>
      <c r="L68" s="204">
        <v>123.01</v>
      </c>
      <c r="M68" s="204">
        <v>1.1000000000000001</v>
      </c>
      <c r="N68" s="204">
        <v>1.41</v>
      </c>
      <c r="O68" s="204">
        <v>0</v>
      </c>
      <c r="P68" s="204">
        <v>1.66</v>
      </c>
      <c r="Q68" s="204">
        <v>0</v>
      </c>
      <c r="R68" s="204">
        <v>0</v>
      </c>
      <c r="S68" s="204">
        <v>0</v>
      </c>
      <c r="T68" s="204">
        <v>0</v>
      </c>
      <c r="U68" s="204">
        <v>4.91</v>
      </c>
      <c r="V68" s="204">
        <v>0.45</v>
      </c>
      <c r="W68" s="204">
        <v>0.54</v>
      </c>
      <c r="X68" s="204">
        <v>1.18</v>
      </c>
      <c r="Y68" s="204">
        <v>0</v>
      </c>
      <c r="Z68" s="204">
        <v>3.01</v>
      </c>
      <c r="AA68" s="204">
        <v>1.08</v>
      </c>
      <c r="AB68" s="204">
        <v>0</v>
      </c>
      <c r="AC68" s="204">
        <v>13.8</v>
      </c>
      <c r="AD68" s="204">
        <v>0</v>
      </c>
      <c r="AE68" s="204">
        <v>0</v>
      </c>
      <c r="AF68" s="204">
        <v>0</v>
      </c>
      <c r="AG68" s="204">
        <v>-0.08</v>
      </c>
      <c r="AH68" s="204">
        <v>0</v>
      </c>
      <c r="AI68" s="204">
        <v>31.81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 s="204">
        <v>145.74</v>
      </c>
      <c r="AP68" s="204">
        <v>0</v>
      </c>
      <c r="AQ68" s="204">
        <v>0</v>
      </c>
      <c r="AR68" s="204">
        <v>0</v>
      </c>
      <c r="AS68" s="204">
        <v>0</v>
      </c>
      <c r="AT68" s="204">
        <v>0</v>
      </c>
      <c r="AU68" s="204">
        <v>0</v>
      </c>
      <c r="AV68" s="204">
        <v>0</v>
      </c>
      <c r="AW68" s="204">
        <v>0</v>
      </c>
      <c r="AX68" s="204">
        <v>0</v>
      </c>
      <c r="AY68" s="204">
        <v>0</v>
      </c>
    </row>
    <row r="69" spans="1:51">
      <c r="A69" t="s">
        <v>111</v>
      </c>
      <c r="B69" s="204">
        <v>0</v>
      </c>
      <c r="C69" s="204">
        <v>0</v>
      </c>
      <c r="D69" s="204">
        <v>12.66</v>
      </c>
      <c r="E69" s="204">
        <v>0</v>
      </c>
      <c r="F69" s="204">
        <v>0</v>
      </c>
      <c r="G69" s="204">
        <v>21.72</v>
      </c>
      <c r="H69" s="204">
        <v>0</v>
      </c>
      <c r="I69" s="204">
        <v>0</v>
      </c>
      <c r="J69" s="204">
        <v>27.74</v>
      </c>
      <c r="K69" s="204">
        <v>1.38</v>
      </c>
      <c r="L69" s="204">
        <v>65.3</v>
      </c>
      <c r="M69" s="204">
        <v>1.1000000000000001</v>
      </c>
      <c r="N69" s="204">
        <v>1.41</v>
      </c>
      <c r="O69" s="204">
        <v>0</v>
      </c>
      <c r="P69" s="204">
        <v>1.66</v>
      </c>
      <c r="Q69" s="204">
        <v>0</v>
      </c>
      <c r="R69" s="204">
        <v>0</v>
      </c>
      <c r="S69" s="204">
        <v>0</v>
      </c>
      <c r="T69" s="204">
        <v>0</v>
      </c>
      <c r="U69" s="204">
        <v>4.91</v>
      </c>
      <c r="V69" s="204">
        <v>0.31</v>
      </c>
      <c r="W69" s="204">
        <v>0.54</v>
      </c>
      <c r="X69" s="204">
        <v>1.18</v>
      </c>
      <c r="Y69" s="204">
        <v>0</v>
      </c>
      <c r="Z69" s="204">
        <v>3.01</v>
      </c>
      <c r="AA69" s="204">
        <v>1.07</v>
      </c>
      <c r="AB69" s="204">
        <v>0</v>
      </c>
      <c r="AC69" s="204">
        <v>13.8</v>
      </c>
      <c r="AD69" s="204">
        <v>0</v>
      </c>
      <c r="AE69" s="204">
        <v>0</v>
      </c>
      <c r="AF69" s="204">
        <v>0</v>
      </c>
      <c r="AG69" s="204">
        <v>-0.08</v>
      </c>
      <c r="AH69" s="204">
        <v>0</v>
      </c>
      <c r="AI69" s="204">
        <v>31.81</v>
      </c>
      <c r="AJ69" s="204">
        <v>0</v>
      </c>
      <c r="AK69" s="204">
        <v>-4.3499999999999996</v>
      </c>
      <c r="AL69" s="204">
        <v>0</v>
      </c>
      <c r="AM69" s="204">
        <v>0</v>
      </c>
      <c r="AN69" s="204">
        <v>0</v>
      </c>
      <c r="AO69" s="204">
        <v>145.74</v>
      </c>
      <c r="AP69" s="204">
        <v>0</v>
      </c>
      <c r="AQ69" s="204">
        <v>0</v>
      </c>
      <c r="AR69" s="204">
        <v>0</v>
      </c>
      <c r="AS69" s="204">
        <v>0</v>
      </c>
      <c r="AT69" s="204">
        <v>0</v>
      </c>
      <c r="AU69" s="204">
        <v>0</v>
      </c>
      <c r="AV69" s="204">
        <v>0</v>
      </c>
      <c r="AW69" s="204">
        <v>0</v>
      </c>
      <c r="AX69" s="204">
        <v>0</v>
      </c>
      <c r="AY69" s="204">
        <v>0</v>
      </c>
    </row>
    <row r="70" spans="1:51">
      <c r="A70" t="s">
        <v>112</v>
      </c>
      <c r="B70" s="204">
        <v>0</v>
      </c>
      <c r="C70" s="204">
        <v>0</v>
      </c>
      <c r="D70" s="204">
        <v>12.73</v>
      </c>
      <c r="E70" s="204">
        <v>0</v>
      </c>
      <c r="F70" s="204">
        <v>0</v>
      </c>
      <c r="G70" s="204">
        <v>21.72</v>
      </c>
      <c r="H70" s="204">
        <v>0</v>
      </c>
      <c r="I70" s="204">
        <v>0</v>
      </c>
      <c r="J70" s="204">
        <v>27.74</v>
      </c>
      <c r="K70" s="204">
        <v>1.38</v>
      </c>
      <c r="L70" s="204">
        <v>14.93</v>
      </c>
      <c r="M70" s="204">
        <v>1.1000000000000001</v>
      </c>
      <c r="N70" s="204">
        <v>1.41</v>
      </c>
      <c r="O70" s="204">
        <v>0</v>
      </c>
      <c r="P70" s="204">
        <v>1.66</v>
      </c>
      <c r="Q70" s="204">
        <v>0.21</v>
      </c>
      <c r="R70" s="204">
        <v>0.74</v>
      </c>
      <c r="S70" s="204">
        <v>0.31</v>
      </c>
      <c r="T70" s="204">
        <v>0</v>
      </c>
      <c r="U70" s="204">
        <v>4.91</v>
      </c>
      <c r="V70" s="204">
        <v>0.25</v>
      </c>
      <c r="W70" s="204">
        <v>0.54</v>
      </c>
      <c r="X70" s="204">
        <v>1.18</v>
      </c>
      <c r="Y70" s="204">
        <v>0</v>
      </c>
      <c r="Z70" s="204">
        <v>3.01</v>
      </c>
      <c r="AA70" s="204">
        <v>1.07</v>
      </c>
      <c r="AB70" s="204">
        <v>0</v>
      </c>
      <c r="AC70" s="204">
        <v>13.8</v>
      </c>
      <c r="AD70" s="204">
        <v>0</v>
      </c>
      <c r="AE70" s="204">
        <v>0</v>
      </c>
      <c r="AF70" s="204">
        <v>0</v>
      </c>
      <c r="AG70" s="204">
        <v>-0.08</v>
      </c>
      <c r="AH70" s="204">
        <v>0</v>
      </c>
      <c r="AI70" s="204">
        <v>31.81</v>
      </c>
      <c r="AJ70" s="204">
        <v>0</v>
      </c>
      <c r="AK70" s="204">
        <v>-4.3499999999999996</v>
      </c>
      <c r="AL70" s="204">
        <v>0</v>
      </c>
      <c r="AM70" s="204">
        <v>0</v>
      </c>
      <c r="AN70" s="204">
        <v>0</v>
      </c>
      <c r="AO70" s="204">
        <v>145.74</v>
      </c>
      <c r="AP70" s="204">
        <v>0</v>
      </c>
      <c r="AQ70" s="204">
        <v>0</v>
      </c>
      <c r="AR70" s="204">
        <v>0</v>
      </c>
      <c r="AS70" s="204">
        <v>0</v>
      </c>
      <c r="AT70" s="204">
        <v>0</v>
      </c>
      <c r="AU70" s="204">
        <v>0</v>
      </c>
      <c r="AV70" s="204">
        <v>0</v>
      </c>
      <c r="AW70" s="204">
        <v>0</v>
      </c>
      <c r="AX70" s="204">
        <v>0</v>
      </c>
      <c r="AY70" s="204">
        <v>0</v>
      </c>
    </row>
    <row r="71" spans="1:51">
      <c r="A71" t="s">
        <v>113</v>
      </c>
      <c r="B71" s="204">
        <v>0</v>
      </c>
      <c r="C71" s="204">
        <v>0</v>
      </c>
      <c r="D71" s="204">
        <v>12.73</v>
      </c>
      <c r="E71" s="204">
        <v>0</v>
      </c>
      <c r="F71" s="204">
        <v>0</v>
      </c>
      <c r="G71" s="204">
        <v>21.72</v>
      </c>
      <c r="H71" s="204">
        <v>0</v>
      </c>
      <c r="I71" s="204">
        <v>0</v>
      </c>
      <c r="J71" s="204">
        <v>27.74</v>
      </c>
      <c r="K71" s="204">
        <v>1.38</v>
      </c>
      <c r="L71" s="204">
        <v>14.93</v>
      </c>
      <c r="M71" s="204">
        <v>1.1000000000000001</v>
      </c>
      <c r="N71" s="204">
        <v>1.41</v>
      </c>
      <c r="O71" s="204">
        <v>0</v>
      </c>
      <c r="P71" s="204">
        <v>1.66</v>
      </c>
      <c r="Q71" s="204">
        <v>0.21</v>
      </c>
      <c r="R71" s="204">
        <v>0.5</v>
      </c>
      <c r="S71" s="204">
        <v>0.31</v>
      </c>
      <c r="T71" s="204">
        <v>0</v>
      </c>
      <c r="U71" s="204">
        <v>4.91</v>
      </c>
      <c r="V71" s="204">
        <v>0.25</v>
      </c>
      <c r="W71" s="204">
        <v>0.54</v>
      </c>
      <c r="X71" s="204">
        <v>1.18</v>
      </c>
      <c r="Y71" s="204">
        <v>0</v>
      </c>
      <c r="Z71" s="204">
        <v>3.01</v>
      </c>
      <c r="AA71" s="204">
        <v>1.07</v>
      </c>
      <c r="AB71" s="204">
        <v>0</v>
      </c>
      <c r="AC71" s="204">
        <v>13.8</v>
      </c>
      <c r="AD71" s="204">
        <v>0</v>
      </c>
      <c r="AE71" s="204">
        <v>0</v>
      </c>
      <c r="AF71" s="204">
        <v>0</v>
      </c>
      <c r="AG71" s="204">
        <v>-0.08</v>
      </c>
      <c r="AH71" s="204">
        <v>0</v>
      </c>
      <c r="AI71" s="204">
        <v>31.81</v>
      </c>
      <c r="AJ71" s="204">
        <v>0</v>
      </c>
      <c r="AK71" s="204">
        <v>-4.3499999999999996</v>
      </c>
      <c r="AL71" s="204">
        <v>0</v>
      </c>
      <c r="AM71" s="204">
        <v>0</v>
      </c>
      <c r="AN71" s="204">
        <v>0</v>
      </c>
      <c r="AO71" s="204">
        <v>145.74</v>
      </c>
      <c r="AP71" s="204">
        <v>0</v>
      </c>
      <c r="AQ71" s="204">
        <v>0</v>
      </c>
      <c r="AR71" s="204">
        <v>0</v>
      </c>
      <c r="AS71" s="204">
        <v>0</v>
      </c>
      <c r="AT71" s="204">
        <v>0</v>
      </c>
      <c r="AU71" s="204">
        <v>0</v>
      </c>
      <c r="AV71" s="204">
        <v>0</v>
      </c>
      <c r="AW71" s="204">
        <v>0</v>
      </c>
      <c r="AX71" s="204">
        <v>0</v>
      </c>
      <c r="AY71" s="204">
        <v>0</v>
      </c>
    </row>
    <row r="72" spans="1:51">
      <c r="A72" t="s">
        <v>114</v>
      </c>
      <c r="B72" s="204">
        <v>0</v>
      </c>
      <c r="C72" s="204">
        <v>0</v>
      </c>
      <c r="D72" s="204">
        <v>12.73</v>
      </c>
      <c r="E72" s="204">
        <v>0</v>
      </c>
      <c r="F72" s="204">
        <v>0</v>
      </c>
      <c r="G72" s="204">
        <v>21.72</v>
      </c>
      <c r="H72" s="204">
        <v>0</v>
      </c>
      <c r="I72" s="204">
        <v>0</v>
      </c>
      <c r="J72" s="204">
        <v>27.74</v>
      </c>
      <c r="K72" s="204">
        <v>0.55000000000000004</v>
      </c>
      <c r="L72" s="204">
        <v>14.93</v>
      </c>
      <c r="M72" s="204">
        <v>1.1000000000000001</v>
      </c>
      <c r="N72" s="204">
        <v>1.41</v>
      </c>
      <c r="O72" s="204">
        <v>0</v>
      </c>
      <c r="P72" s="204">
        <v>1.66</v>
      </c>
      <c r="Q72" s="204">
        <v>0.21</v>
      </c>
      <c r="R72" s="204">
        <v>0.5</v>
      </c>
      <c r="S72" s="204">
        <v>0.31</v>
      </c>
      <c r="T72" s="204">
        <v>0</v>
      </c>
      <c r="U72" s="204">
        <v>4.91</v>
      </c>
      <c r="V72" s="204">
        <v>0.25</v>
      </c>
      <c r="W72" s="204">
        <v>0.54</v>
      </c>
      <c r="X72" s="204">
        <v>1.18</v>
      </c>
      <c r="Y72" s="204">
        <v>0</v>
      </c>
      <c r="Z72" s="204">
        <v>3.01</v>
      </c>
      <c r="AA72" s="204">
        <v>1.07</v>
      </c>
      <c r="AB72" s="204">
        <v>0</v>
      </c>
      <c r="AC72" s="204">
        <v>13.8</v>
      </c>
      <c r="AD72" s="204">
        <v>0</v>
      </c>
      <c r="AE72" s="204">
        <v>0</v>
      </c>
      <c r="AF72" s="204">
        <v>0</v>
      </c>
      <c r="AG72" s="204">
        <v>-0.08</v>
      </c>
      <c r="AH72" s="204">
        <v>0</v>
      </c>
      <c r="AI72" s="204">
        <v>31.81</v>
      </c>
      <c r="AJ72" s="204">
        <v>0</v>
      </c>
      <c r="AK72" s="204">
        <v>-4.3499999999999996</v>
      </c>
      <c r="AL72" s="204">
        <v>0</v>
      </c>
      <c r="AM72" s="204">
        <v>0</v>
      </c>
      <c r="AN72" s="204">
        <v>0</v>
      </c>
      <c r="AO72" s="204">
        <v>145.74</v>
      </c>
      <c r="AP72" s="204">
        <v>0</v>
      </c>
      <c r="AQ72" s="204">
        <v>0</v>
      </c>
      <c r="AR72" s="204">
        <v>0</v>
      </c>
      <c r="AS72" s="204">
        <v>0</v>
      </c>
      <c r="AT72" s="204">
        <v>0</v>
      </c>
      <c r="AU72" s="204">
        <v>0</v>
      </c>
      <c r="AV72" s="204">
        <v>0</v>
      </c>
      <c r="AW72" s="204">
        <v>0</v>
      </c>
      <c r="AX72" s="204">
        <v>0</v>
      </c>
      <c r="AY72" s="204">
        <v>0</v>
      </c>
    </row>
    <row r="73" spans="1:51">
      <c r="A73" t="s">
        <v>115</v>
      </c>
      <c r="B73" s="204">
        <v>0</v>
      </c>
      <c r="C73" s="204">
        <v>0</v>
      </c>
      <c r="D73" s="204">
        <v>12.79</v>
      </c>
      <c r="E73" s="204">
        <v>0</v>
      </c>
      <c r="F73" s="204">
        <v>0</v>
      </c>
      <c r="G73" s="204">
        <v>21.72</v>
      </c>
      <c r="H73" s="204">
        <v>0</v>
      </c>
      <c r="I73" s="204">
        <v>0</v>
      </c>
      <c r="J73" s="204">
        <v>27.74</v>
      </c>
      <c r="K73" s="204">
        <v>0</v>
      </c>
      <c r="L73" s="204">
        <v>14.93</v>
      </c>
      <c r="M73" s="204">
        <v>1.1000000000000001</v>
      </c>
      <c r="N73" s="204">
        <v>1.41</v>
      </c>
      <c r="O73" s="204">
        <v>0</v>
      </c>
      <c r="P73" s="204">
        <v>1.66</v>
      </c>
      <c r="Q73" s="204">
        <v>0.21</v>
      </c>
      <c r="R73" s="204">
        <v>0.5</v>
      </c>
      <c r="S73" s="204">
        <v>0.31</v>
      </c>
      <c r="T73" s="204">
        <v>0</v>
      </c>
      <c r="U73" s="204">
        <v>4.91</v>
      </c>
      <c r="V73" s="204">
        <v>0.25</v>
      </c>
      <c r="W73" s="204">
        <v>0.54</v>
      </c>
      <c r="X73" s="204">
        <v>1.18</v>
      </c>
      <c r="Y73" s="204">
        <v>0</v>
      </c>
      <c r="Z73" s="204">
        <v>3.01</v>
      </c>
      <c r="AA73" s="204">
        <v>1.07</v>
      </c>
      <c r="AB73" s="204">
        <v>0</v>
      </c>
      <c r="AC73" s="204">
        <v>13.8</v>
      </c>
      <c r="AD73" s="204">
        <v>0</v>
      </c>
      <c r="AE73" s="204">
        <v>0</v>
      </c>
      <c r="AF73" s="204">
        <v>0</v>
      </c>
      <c r="AG73" s="204">
        <v>-0.08</v>
      </c>
      <c r="AH73" s="204">
        <v>0</v>
      </c>
      <c r="AI73" s="204">
        <v>31.81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 s="204">
        <v>145.74</v>
      </c>
      <c r="AP73" s="204">
        <v>0</v>
      </c>
      <c r="AQ73" s="204">
        <v>0</v>
      </c>
      <c r="AR73" s="204">
        <v>0</v>
      </c>
      <c r="AS73" s="204">
        <v>0</v>
      </c>
      <c r="AT73" s="204">
        <v>0</v>
      </c>
      <c r="AU73" s="204">
        <v>0</v>
      </c>
      <c r="AV73" s="204">
        <v>0</v>
      </c>
      <c r="AW73" s="204">
        <v>0</v>
      </c>
      <c r="AX73" s="204">
        <v>0</v>
      </c>
      <c r="AY73" s="204">
        <v>0</v>
      </c>
    </row>
    <row r="74" spans="1:51">
      <c r="A74" t="s">
        <v>116</v>
      </c>
      <c r="B74" s="204">
        <v>0</v>
      </c>
      <c r="C74" s="204">
        <v>0</v>
      </c>
      <c r="D74" s="204">
        <v>12.85</v>
      </c>
      <c r="E74" s="204">
        <v>0</v>
      </c>
      <c r="F74" s="204">
        <v>0</v>
      </c>
      <c r="G74" s="204">
        <v>21.72</v>
      </c>
      <c r="H74" s="204">
        <v>0</v>
      </c>
      <c r="I74" s="204">
        <v>0</v>
      </c>
      <c r="J74" s="204">
        <v>27.74</v>
      </c>
      <c r="K74" s="204">
        <v>0.36</v>
      </c>
      <c r="L74" s="204">
        <v>14.93</v>
      </c>
      <c r="M74" s="204">
        <v>1.1000000000000001</v>
      </c>
      <c r="N74" s="204">
        <v>1.41</v>
      </c>
      <c r="O74" s="204">
        <v>0</v>
      </c>
      <c r="P74" s="204">
        <v>1.66</v>
      </c>
      <c r="Q74" s="204">
        <v>0.21</v>
      </c>
      <c r="R74" s="204">
        <v>0.5</v>
      </c>
      <c r="S74" s="204">
        <v>0.31</v>
      </c>
      <c r="T74" s="204">
        <v>0</v>
      </c>
      <c r="U74" s="204">
        <v>4.91</v>
      </c>
      <c r="V74" s="204">
        <v>0.25</v>
      </c>
      <c r="W74" s="204">
        <v>0.54</v>
      </c>
      <c r="X74" s="204">
        <v>1.18</v>
      </c>
      <c r="Y74" s="204">
        <v>0</v>
      </c>
      <c r="Z74" s="204">
        <v>3.01</v>
      </c>
      <c r="AA74" s="204">
        <v>1.07</v>
      </c>
      <c r="AB74" s="204">
        <v>0</v>
      </c>
      <c r="AC74" s="204">
        <v>13.8</v>
      </c>
      <c r="AD74" s="204">
        <v>0</v>
      </c>
      <c r="AE74" s="204">
        <v>0</v>
      </c>
      <c r="AF74" s="204">
        <v>0</v>
      </c>
      <c r="AG74" s="204">
        <v>-0.08</v>
      </c>
      <c r="AH74" s="204">
        <v>0</v>
      </c>
      <c r="AI74" s="204">
        <v>31.81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 s="204">
        <v>145.74</v>
      </c>
      <c r="AP74" s="204">
        <v>0</v>
      </c>
      <c r="AQ74" s="204">
        <v>0</v>
      </c>
      <c r="AR74" s="204">
        <v>0</v>
      </c>
      <c r="AS74" s="204">
        <v>0</v>
      </c>
      <c r="AT74" s="204">
        <v>0</v>
      </c>
      <c r="AU74" s="204">
        <v>0</v>
      </c>
      <c r="AV74" s="204">
        <v>0</v>
      </c>
      <c r="AW74" s="204">
        <v>0</v>
      </c>
      <c r="AX74" s="204">
        <v>0</v>
      </c>
      <c r="AY74" s="204">
        <v>0</v>
      </c>
    </row>
    <row r="75" spans="1:51">
      <c r="A75" t="s">
        <v>117</v>
      </c>
      <c r="B75" s="204">
        <v>0</v>
      </c>
      <c r="C75" s="204">
        <v>0</v>
      </c>
      <c r="D75" s="204">
        <v>12.89</v>
      </c>
      <c r="E75" s="204">
        <v>0</v>
      </c>
      <c r="F75" s="204">
        <v>0</v>
      </c>
      <c r="G75" s="204">
        <v>21.72</v>
      </c>
      <c r="H75" s="204">
        <v>0</v>
      </c>
      <c r="I75" s="204">
        <v>0</v>
      </c>
      <c r="J75" s="204">
        <v>27.74</v>
      </c>
      <c r="K75" s="204">
        <v>0.36</v>
      </c>
      <c r="L75" s="204">
        <v>14.93</v>
      </c>
      <c r="M75" s="204">
        <v>1.1000000000000001</v>
      </c>
      <c r="N75" s="204">
        <v>1.41</v>
      </c>
      <c r="O75" s="204">
        <v>0</v>
      </c>
      <c r="P75" s="204">
        <v>1.66</v>
      </c>
      <c r="Q75" s="204">
        <v>0.21</v>
      </c>
      <c r="R75" s="204">
        <v>0.5</v>
      </c>
      <c r="S75" s="204">
        <v>0.31</v>
      </c>
      <c r="T75" s="204">
        <v>0</v>
      </c>
      <c r="U75" s="204">
        <v>4.91</v>
      </c>
      <c r="V75" s="204">
        <v>0.25</v>
      </c>
      <c r="W75" s="204">
        <v>0.54</v>
      </c>
      <c r="X75" s="204">
        <v>1.18</v>
      </c>
      <c r="Y75" s="204">
        <v>0</v>
      </c>
      <c r="Z75" s="204">
        <v>3.01</v>
      </c>
      <c r="AA75" s="204">
        <v>1.07</v>
      </c>
      <c r="AB75" s="204">
        <v>0</v>
      </c>
      <c r="AC75" s="204">
        <v>0</v>
      </c>
      <c r="AD75" s="204">
        <v>8.9</v>
      </c>
      <c r="AE75" s="204">
        <v>0</v>
      </c>
      <c r="AF75" s="204">
        <v>0</v>
      </c>
      <c r="AG75" s="204">
        <v>0</v>
      </c>
      <c r="AH75" s="204">
        <v>0</v>
      </c>
      <c r="AI75" s="204">
        <v>31.81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 s="204">
        <v>147.91</v>
      </c>
      <c r="AP75" s="204">
        <v>0</v>
      </c>
      <c r="AQ75" s="204">
        <v>0</v>
      </c>
      <c r="AR75" s="204">
        <v>0</v>
      </c>
      <c r="AS75" s="204">
        <v>0</v>
      </c>
      <c r="AT75" s="204">
        <v>0</v>
      </c>
      <c r="AU75" s="204">
        <v>0</v>
      </c>
      <c r="AV75" s="204">
        <v>0</v>
      </c>
      <c r="AW75" s="204">
        <v>0</v>
      </c>
      <c r="AX75" s="204">
        <v>0</v>
      </c>
      <c r="AY75" s="204">
        <v>0</v>
      </c>
    </row>
    <row r="76" spans="1:51">
      <c r="A76" t="s">
        <v>118</v>
      </c>
      <c r="B76" s="204">
        <v>0</v>
      </c>
      <c r="C76" s="204">
        <v>0</v>
      </c>
      <c r="D76" s="204">
        <v>12.98</v>
      </c>
      <c r="E76" s="204">
        <v>0</v>
      </c>
      <c r="F76" s="204">
        <v>0</v>
      </c>
      <c r="G76" s="204">
        <v>21.72</v>
      </c>
      <c r="H76" s="204">
        <v>0</v>
      </c>
      <c r="I76" s="204">
        <v>0</v>
      </c>
      <c r="J76" s="204">
        <v>27.74</v>
      </c>
      <c r="K76" s="204">
        <v>0.36</v>
      </c>
      <c r="L76" s="204">
        <v>14.93</v>
      </c>
      <c r="M76" s="204">
        <v>1.1000000000000001</v>
      </c>
      <c r="N76" s="204">
        <v>1.41</v>
      </c>
      <c r="O76" s="204">
        <v>0</v>
      </c>
      <c r="P76" s="204">
        <v>1.66</v>
      </c>
      <c r="Q76" s="204">
        <v>0.21</v>
      </c>
      <c r="R76" s="204">
        <v>0.5</v>
      </c>
      <c r="S76" s="204">
        <v>0.31</v>
      </c>
      <c r="T76" s="204">
        <v>0</v>
      </c>
      <c r="U76" s="204">
        <v>4.91</v>
      </c>
      <c r="V76" s="204">
        <v>0.25</v>
      </c>
      <c r="W76" s="204">
        <v>0.54</v>
      </c>
      <c r="X76" s="204">
        <v>1.18</v>
      </c>
      <c r="Y76" s="204">
        <v>0</v>
      </c>
      <c r="Z76" s="204">
        <v>3.01</v>
      </c>
      <c r="AA76" s="204">
        <v>1.07</v>
      </c>
      <c r="AB76" s="204">
        <v>0</v>
      </c>
      <c r="AC76" s="204">
        <v>0</v>
      </c>
      <c r="AD76" s="204">
        <v>8.9</v>
      </c>
      <c r="AE76" s="204">
        <v>0</v>
      </c>
      <c r="AF76" s="204">
        <v>0</v>
      </c>
      <c r="AG76" s="204">
        <v>0</v>
      </c>
      <c r="AH76" s="204">
        <v>0</v>
      </c>
      <c r="AI76" s="204">
        <v>31.81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 s="204">
        <v>147.91</v>
      </c>
      <c r="AP76" s="204">
        <v>0</v>
      </c>
      <c r="AQ76" s="204">
        <v>0</v>
      </c>
      <c r="AR76" s="204">
        <v>0</v>
      </c>
      <c r="AS76" s="204">
        <v>0</v>
      </c>
      <c r="AT76" s="204">
        <v>0</v>
      </c>
      <c r="AU76" s="204">
        <v>0</v>
      </c>
      <c r="AV76" s="204">
        <v>0</v>
      </c>
      <c r="AW76" s="204">
        <v>0</v>
      </c>
      <c r="AX76" s="204">
        <v>0</v>
      </c>
      <c r="AY76" s="204">
        <v>0</v>
      </c>
    </row>
    <row r="77" spans="1:51">
      <c r="A77" t="s">
        <v>119</v>
      </c>
      <c r="B77" s="204">
        <v>0</v>
      </c>
      <c r="C77" s="204">
        <v>0</v>
      </c>
      <c r="D77" s="204">
        <v>13.05</v>
      </c>
      <c r="E77" s="204">
        <v>0</v>
      </c>
      <c r="F77" s="204">
        <v>0</v>
      </c>
      <c r="G77" s="204">
        <v>21.72</v>
      </c>
      <c r="H77" s="204">
        <v>0</v>
      </c>
      <c r="I77" s="204">
        <v>0</v>
      </c>
      <c r="J77" s="204">
        <v>27.74</v>
      </c>
      <c r="K77" s="204">
        <v>0.36</v>
      </c>
      <c r="L77" s="204">
        <v>14.93</v>
      </c>
      <c r="M77" s="204">
        <v>1.1000000000000001</v>
      </c>
      <c r="N77" s="204">
        <v>1.41</v>
      </c>
      <c r="O77" s="204">
        <v>0</v>
      </c>
      <c r="P77" s="204">
        <v>1.66</v>
      </c>
      <c r="Q77" s="204">
        <v>0.21</v>
      </c>
      <c r="R77" s="204">
        <v>0.5</v>
      </c>
      <c r="S77" s="204">
        <v>0.31</v>
      </c>
      <c r="T77" s="204">
        <v>0</v>
      </c>
      <c r="U77" s="204">
        <v>4.91</v>
      </c>
      <c r="V77" s="204">
        <v>0.25</v>
      </c>
      <c r="W77" s="204">
        <v>0.54</v>
      </c>
      <c r="X77" s="204">
        <v>1.18</v>
      </c>
      <c r="Y77" s="204">
        <v>0</v>
      </c>
      <c r="Z77" s="204">
        <v>3.01</v>
      </c>
      <c r="AA77" s="204">
        <v>1.07</v>
      </c>
      <c r="AB77" s="204">
        <v>0</v>
      </c>
      <c r="AC77" s="204">
        <v>0</v>
      </c>
      <c r="AD77" s="204">
        <v>8.9</v>
      </c>
      <c r="AE77" s="204">
        <v>0</v>
      </c>
      <c r="AF77" s="204">
        <v>0</v>
      </c>
      <c r="AG77" s="204">
        <v>0</v>
      </c>
      <c r="AH77" s="204">
        <v>0</v>
      </c>
      <c r="AI77" s="204">
        <v>31.81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 s="204">
        <v>147.91</v>
      </c>
      <c r="AP77" s="204">
        <v>0</v>
      </c>
      <c r="AQ77" s="204">
        <v>0</v>
      </c>
      <c r="AR77" s="204">
        <v>0</v>
      </c>
      <c r="AS77" s="204">
        <v>0</v>
      </c>
      <c r="AT77" s="204">
        <v>0</v>
      </c>
      <c r="AU77" s="204">
        <v>0</v>
      </c>
      <c r="AV77" s="204">
        <v>0</v>
      </c>
      <c r="AW77" s="204">
        <v>0</v>
      </c>
      <c r="AX77" s="204">
        <v>0</v>
      </c>
      <c r="AY77" s="204">
        <v>0</v>
      </c>
    </row>
    <row r="78" spans="1:51">
      <c r="A78" t="s">
        <v>120</v>
      </c>
      <c r="B78" s="204">
        <v>0</v>
      </c>
      <c r="C78" s="204">
        <v>0</v>
      </c>
      <c r="D78" s="204">
        <v>13.11</v>
      </c>
      <c r="E78" s="204">
        <v>0</v>
      </c>
      <c r="F78" s="204">
        <v>0</v>
      </c>
      <c r="G78" s="204">
        <v>21.72</v>
      </c>
      <c r="H78" s="204">
        <v>0</v>
      </c>
      <c r="I78" s="204">
        <v>0</v>
      </c>
      <c r="J78" s="204">
        <v>27.74</v>
      </c>
      <c r="K78" s="204">
        <v>0.36</v>
      </c>
      <c r="L78" s="204">
        <v>14.93</v>
      </c>
      <c r="M78" s="204">
        <v>1.1000000000000001</v>
      </c>
      <c r="N78" s="204">
        <v>1.41</v>
      </c>
      <c r="O78" s="204">
        <v>0</v>
      </c>
      <c r="P78" s="204">
        <v>1.66</v>
      </c>
      <c r="Q78" s="204">
        <v>0.21</v>
      </c>
      <c r="R78" s="204">
        <v>0.5</v>
      </c>
      <c r="S78" s="204">
        <v>0.31</v>
      </c>
      <c r="T78" s="204">
        <v>0</v>
      </c>
      <c r="U78" s="204">
        <v>4.91</v>
      </c>
      <c r="V78" s="204">
        <v>0.25</v>
      </c>
      <c r="W78" s="204">
        <v>0.54</v>
      </c>
      <c r="X78" s="204">
        <v>1.18</v>
      </c>
      <c r="Y78" s="204">
        <v>0</v>
      </c>
      <c r="Z78" s="204">
        <v>3.01</v>
      </c>
      <c r="AA78" s="204">
        <v>1.07</v>
      </c>
      <c r="AB78" s="204">
        <v>0</v>
      </c>
      <c r="AC78" s="204">
        <v>0</v>
      </c>
      <c r="AD78" s="204">
        <v>8.9</v>
      </c>
      <c r="AE78" s="204">
        <v>0</v>
      </c>
      <c r="AF78" s="204">
        <v>0</v>
      </c>
      <c r="AG78" s="204">
        <v>0</v>
      </c>
      <c r="AH78" s="204">
        <v>0</v>
      </c>
      <c r="AI78" s="204">
        <v>31.81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 s="204">
        <v>147.91</v>
      </c>
      <c r="AP78" s="204">
        <v>0</v>
      </c>
      <c r="AQ78" s="204">
        <v>0</v>
      </c>
      <c r="AR78" s="204">
        <v>0</v>
      </c>
      <c r="AS78" s="204">
        <v>0</v>
      </c>
      <c r="AT78" s="204">
        <v>0</v>
      </c>
      <c r="AU78" s="204">
        <v>0</v>
      </c>
      <c r="AV78" s="204">
        <v>0</v>
      </c>
      <c r="AW78" s="204">
        <v>0</v>
      </c>
      <c r="AX78" s="204">
        <v>0</v>
      </c>
      <c r="AY78" s="204">
        <v>0</v>
      </c>
    </row>
    <row r="79" spans="1:51">
      <c r="A79" t="s">
        <v>121</v>
      </c>
      <c r="B79" s="204">
        <v>0</v>
      </c>
      <c r="C79" s="204">
        <v>0</v>
      </c>
      <c r="D79" s="204">
        <v>13.14</v>
      </c>
      <c r="E79" s="204">
        <v>0</v>
      </c>
      <c r="F79" s="204">
        <v>0</v>
      </c>
      <c r="G79" s="204">
        <v>21.72</v>
      </c>
      <c r="H79" s="204">
        <v>0</v>
      </c>
      <c r="I79" s="204">
        <v>0</v>
      </c>
      <c r="J79" s="204">
        <v>27.74</v>
      </c>
      <c r="K79" s="204">
        <v>0.36</v>
      </c>
      <c r="L79" s="204">
        <v>14.93</v>
      </c>
      <c r="M79" s="204">
        <v>1.1000000000000001</v>
      </c>
      <c r="N79" s="204">
        <v>1.41</v>
      </c>
      <c r="O79" s="204">
        <v>0</v>
      </c>
      <c r="P79" s="204">
        <v>1.66</v>
      </c>
      <c r="Q79" s="204">
        <v>0.21</v>
      </c>
      <c r="R79" s="204">
        <v>0.5</v>
      </c>
      <c r="S79" s="204">
        <v>0.31</v>
      </c>
      <c r="T79" s="204">
        <v>0</v>
      </c>
      <c r="U79" s="204">
        <v>4.91</v>
      </c>
      <c r="V79" s="204">
        <v>0.25</v>
      </c>
      <c r="W79" s="204">
        <v>0.54</v>
      </c>
      <c r="X79" s="204">
        <v>1.18</v>
      </c>
      <c r="Y79" s="204">
        <v>0</v>
      </c>
      <c r="Z79" s="204">
        <v>3.01</v>
      </c>
      <c r="AA79" s="204">
        <v>1.07</v>
      </c>
      <c r="AB79" s="204">
        <v>0</v>
      </c>
      <c r="AC79" s="204">
        <v>0</v>
      </c>
      <c r="AD79" s="204">
        <v>8.9</v>
      </c>
      <c r="AE79" s="204">
        <v>0</v>
      </c>
      <c r="AF79" s="204">
        <v>0</v>
      </c>
      <c r="AG79" s="204">
        <v>0</v>
      </c>
      <c r="AH79" s="204">
        <v>0</v>
      </c>
      <c r="AI79" s="204">
        <v>31.81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 s="204">
        <v>147.91</v>
      </c>
      <c r="AP79" s="204">
        <v>0</v>
      </c>
      <c r="AQ79" s="204">
        <v>0</v>
      </c>
      <c r="AR79" s="204">
        <v>0</v>
      </c>
      <c r="AS79" s="204">
        <v>0</v>
      </c>
      <c r="AT79" s="204">
        <v>0</v>
      </c>
      <c r="AU79" s="204">
        <v>0</v>
      </c>
      <c r="AV79" s="204">
        <v>0</v>
      </c>
      <c r="AW79" s="204">
        <v>0</v>
      </c>
      <c r="AX79" s="204">
        <v>0</v>
      </c>
      <c r="AY79" s="204">
        <v>0</v>
      </c>
    </row>
    <row r="80" spans="1:51">
      <c r="A80" t="s">
        <v>122</v>
      </c>
      <c r="B80" s="204">
        <v>0</v>
      </c>
      <c r="C80" s="204">
        <v>0</v>
      </c>
      <c r="D80" s="204">
        <v>13.14</v>
      </c>
      <c r="E80" s="204">
        <v>0</v>
      </c>
      <c r="F80" s="204">
        <v>0</v>
      </c>
      <c r="G80" s="204">
        <v>21.72</v>
      </c>
      <c r="H80" s="204">
        <v>0</v>
      </c>
      <c r="I80" s="204">
        <v>0</v>
      </c>
      <c r="J80" s="204">
        <v>27.74</v>
      </c>
      <c r="K80" s="204">
        <v>0.36</v>
      </c>
      <c r="L80" s="204">
        <v>14.93</v>
      </c>
      <c r="M80" s="204">
        <v>1.1000000000000001</v>
      </c>
      <c r="N80" s="204">
        <v>1.41</v>
      </c>
      <c r="O80" s="204">
        <v>0</v>
      </c>
      <c r="P80" s="204">
        <v>1.66</v>
      </c>
      <c r="Q80" s="204">
        <v>0.21</v>
      </c>
      <c r="R80" s="204">
        <v>0.5</v>
      </c>
      <c r="S80" s="204">
        <v>0.31</v>
      </c>
      <c r="T80" s="204">
        <v>0</v>
      </c>
      <c r="U80" s="204">
        <v>4.91</v>
      </c>
      <c r="V80" s="204">
        <v>0.25</v>
      </c>
      <c r="W80" s="204">
        <v>0.54</v>
      </c>
      <c r="X80" s="204">
        <v>1.18</v>
      </c>
      <c r="Y80" s="204">
        <v>0</v>
      </c>
      <c r="Z80" s="204">
        <v>3.01</v>
      </c>
      <c r="AA80" s="204">
        <v>1.07</v>
      </c>
      <c r="AB80" s="204">
        <v>0</v>
      </c>
      <c r="AC80" s="204">
        <v>0</v>
      </c>
      <c r="AD80" s="204">
        <v>8.9</v>
      </c>
      <c r="AE80" s="204">
        <v>0</v>
      </c>
      <c r="AF80" s="204">
        <v>0</v>
      </c>
      <c r="AG80" s="204">
        <v>0</v>
      </c>
      <c r="AH80" s="204">
        <v>0</v>
      </c>
      <c r="AI80" s="204">
        <v>31.81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 s="204">
        <v>147.91</v>
      </c>
      <c r="AP80" s="204">
        <v>0</v>
      </c>
      <c r="AQ80" s="204">
        <v>0</v>
      </c>
      <c r="AR80" s="204">
        <v>0</v>
      </c>
      <c r="AS80" s="204">
        <v>0</v>
      </c>
      <c r="AT80" s="204">
        <v>0</v>
      </c>
      <c r="AU80" s="204">
        <v>0</v>
      </c>
      <c r="AV80" s="204">
        <v>0</v>
      </c>
      <c r="AW80" s="204">
        <v>0</v>
      </c>
      <c r="AX80" s="204">
        <v>0</v>
      </c>
      <c r="AY80" s="204">
        <v>0</v>
      </c>
    </row>
    <row r="81" spans="1:51">
      <c r="A81" t="s">
        <v>123</v>
      </c>
      <c r="B81" s="204">
        <v>0</v>
      </c>
      <c r="C81" s="204">
        <v>0</v>
      </c>
      <c r="D81" s="204">
        <v>13.14</v>
      </c>
      <c r="E81" s="204">
        <v>0</v>
      </c>
      <c r="F81" s="204">
        <v>0</v>
      </c>
      <c r="G81" s="204">
        <v>21.72</v>
      </c>
      <c r="H81" s="204">
        <v>0</v>
      </c>
      <c r="I81" s="204">
        <v>0</v>
      </c>
      <c r="J81" s="204">
        <v>27.74</v>
      </c>
      <c r="K81" s="204">
        <v>0.36</v>
      </c>
      <c r="L81" s="204">
        <v>14.93</v>
      </c>
      <c r="M81" s="204">
        <v>1.1000000000000001</v>
      </c>
      <c r="N81" s="204">
        <v>1.41</v>
      </c>
      <c r="O81" s="204">
        <v>0</v>
      </c>
      <c r="P81" s="204">
        <v>1.66</v>
      </c>
      <c r="Q81" s="204">
        <v>0.21</v>
      </c>
      <c r="R81" s="204">
        <v>0.5</v>
      </c>
      <c r="S81" s="204">
        <v>0.31</v>
      </c>
      <c r="T81" s="204">
        <v>0</v>
      </c>
      <c r="U81" s="204">
        <v>4.91</v>
      </c>
      <c r="V81" s="204">
        <v>0.25</v>
      </c>
      <c r="W81" s="204">
        <v>0.54</v>
      </c>
      <c r="X81" s="204">
        <v>1.18</v>
      </c>
      <c r="Y81" s="204">
        <v>0</v>
      </c>
      <c r="Z81" s="204">
        <v>3.01</v>
      </c>
      <c r="AA81" s="204">
        <v>1.07</v>
      </c>
      <c r="AB81" s="204">
        <v>0</v>
      </c>
      <c r="AC81" s="204">
        <v>0</v>
      </c>
      <c r="AD81" s="204">
        <v>8.9</v>
      </c>
      <c r="AE81" s="204">
        <v>0</v>
      </c>
      <c r="AF81" s="204">
        <v>0</v>
      </c>
      <c r="AG81" s="204">
        <v>0</v>
      </c>
      <c r="AH81" s="204">
        <v>0</v>
      </c>
      <c r="AI81" s="204">
        <v>31.81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 s="204">
        <v>147.91</v>
      </c>
      <c r="AP81" s="204">
        <v>0</v>
      </c>
      <c r="AQ81" s="204">
        <v>0</v>
      </c>
      <c r="AR81" s="204">
        <v>0</v>
      </c>
      <c r="AS81" s="204">
        <v>0</v>
      </c>
      <c r="AT81" s="204">
        <v>0</v>
      </c>
      <c r="AU81" s="204">
        <v>0</v>
      </c>
      <c r="AV81" s="204">
        <v>0</v>
      </c>
      <c r="AW81" s="204">
        <v>0</v>
      </c>
      <c r="AX81" s="204">
        <v>0</v>
      </c>
      <c r="AY81" s="204">
        <v>0</v>
      </c>
    </row>
    <row r="82" spans="1:51">
      <c r="A82" t="s">
        <v>124</v>
      </c>
      <c r="B82" s="204">
        <v>0</v>
      </c>
      <c r="C82" s="204">
        <v>0</v>
      </c>
      <c r="D82" s="204">
        <v>13.21</v>
      </c>
      <c r="E82" s="204">
        <v>0</v>
      </c>
      <c r="F82" s="204">
        <v>0</v>
      </c>
      <c r="G82" s="204">
        <v>21.72</v>
      </c>
      <c r="H82" s="204">
        <v>0</v>
      </c>
      <c r="I82" s="204">
        <v>0</v>
      </c>
      <c r="J82" s="204">
        <v>27.74</v>
      </c>
      <c r="K82" s="204">
        <v>0.36</v>
      </c>
      <c r="L82" s="204">
        <v>14.93</v>
      </c>
      <c r="M82" s="204">
        <v>1.1000000000000001</v>
      </c>
      <c r="N82" s="204">
        <v>1.41</v>
      </c>
      <c r="O82" s="204">
        <v>0</v>
      </c>
      <c r="P82" s="204">
        <v>1.66</v>
      </c>
      <c r="Q82" s="204">
        <v>0.21</v>
      </c>
      <c r="R82" s="204">
        <v>0.5</v>
      </c>
      <c r="S82" s="204">
        <v>0.31</v>
      </c>
      <c r="T82" s="204">
        <v>0</v>
      </c>
      <c r="U82" s="204">
        <v>4.91</v>
      </c>
      <c r="V82" s="204">
        <v>0.25</v>
      </c>
      <c r="W82" s="204">
        <v>0.54</v>
      </c>
      <c r="X82" s="204">
        <v>1.18</v>
      </c>
      <c r="Y82" s="204">
        <v>0</v>
      </c>
      <c r="Z82" s="204">
        <v>3.01</v>
      </c>
      <c r="AA82" s="204">
        <v>1.07</v>
      </c>
      <c r="AB82" s="204">
        <v>0</v>
      </c>
      <c r="AC82" s="204">
        <v>0</v>
      </c>
      <c r="AD82" s="204">
        <v>8.9</v>
      </c>
      <c r="AE82" s="204">
        <v>0</v>
      </c>
      <c r="AF82" s="204">
        <v>0</v>
      </c>
      <c r="AG82" s="204">
        <v>0</v>
      </c>
      <c r="AH82" s="204">
        <v>0</v>
      </c>
      <c r="AI82" s="204">
        <v>31.81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 s="204">
        <v>147.91</v>
      </c>
      <c r="AP82" s="204">
        <v>0</v>
      </c>
      <c r="AQ82" s="204">
        <v>0</v>
      </c>
      <c r="AR82" s="204">
        <v>0</v>
      </c>
      <c r="AS82" s="204">
        <v>0</v>
      </c>
      <c r="AT82" s="204">
        <v>0</v>
      </c>
      <c r="AU82" s="204">
        <v>0</v>
      </c>
      <c r="AV82" s="204">
        <v>0</v>
      </c>
      <c r="AW82" s="204">
        <v>0</v>
      </c>
      <c r="AX82" s="204">
        <v>0</v>
      </c>
      <c r="AY82" s="204">
        <v>0</v>
      </c>
    </row>
    <row r="83" spans="1:51">
      <c r="A83" t="s">
        <v>125</v>
      </c>
      <c r="B83" s="204">
        <v>0</v>
      </c>
      <c r="C83" s="204">
        <v>0</v>
      </c>
      <c r="D83" s="204">
        <v>13.21</v>
      </c>
      <c r="E83" s="204">
        <v>0</v>
      </c>
      <c r="F83" s="204">
        <v>0</v>
      </c>
      <c r="G83" s="204">
        <v>21.72</v>
      </c>
      <c r="H83" s="204">
        <v>0</v>
      </c>
      <c r="I83" s="204">
        <v>0</v>
      </c>
      <c r="J83" s="204">
        <v>27.74</v>
      </c>
      <c r="K83" s="204">
        <v>0.36</v>
      </c>
      <c r="L83" s="204">
        <v>14.93</v>
      </c>
      <c r="M83" s="204">
        <v>1.1000000000000001</v>
      </c>
      <c r="N83" s="204">
        <v>1.41</v>
      </c>
      <c r="O83" s="204">
        <v>0</v>
      </c>
      <c r="P83" s="204">
        <v>1.66</v>
      </c>
      <c r="Q83" s="204">
        <v>0.21</v>
      </c>
      <c r="R83" s="204">
        <v>0.5</v>
      </c>
      <c r="S83" s="204">
        <v>0.31</v>
      </c>
      <c r="T83" s="204">
        <v>0</v>
      </c>
      <c r="U83" s="204">
        <v>4.91</v>
      </c>
      <c r="V83" s="204">
        <v>0.25</v>
      </c>
      <c r="W83" s="204">
        <v>0.54</v>
      </c>
      <c r="X83" s="204">
        <v>1.18</v>
      </c>
      <c r="Y83" s="204">
        <v>0</v>
      </c>
      <c r="Z83" s="204">
        <v>3.01</v>
      </c>
      <c r="AA83" s="204">
        <v>1.07</v>
      </c>
      <c r="AB83" s="204">
        <v>0</v>
      </c>
      <c r="AC83" s="204">
        <v>0</v>
      </c>
      <c r="AD83" s="204">
        <v>8.9</v>
      </c>
      <c r="AE83" s="204">
        <v>0</v>
      </c>
      <c r="AF83" s="204">
        <v>0</v>
      </c>
      <c r="AG83" s="204">
        <v>0</v>
      </c>
      <c r="AH83" s="204">
        <v>0</v>
      </c>
      <c r="AI83" s="204">
        <v>31.81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 s="204">
        <v>147.91</v>
      </c>
      <c r="AP83" s="204">
        <v>0</v>
      </c>
      <c r="AQ83" s="204">
        <v>0</v>
      </c>
      <c r="AR83" s="204">
        <v>0</v>
      </c>
      <c r="AS83" s="204">
        <v>0</v>
      </c>
      <c r="AT83" s="204">
        <v>0</v>
      </c>
      <c r="AU83" s="204">
        <v>0</v>
      </c>
      <c r="AV83" s="204">
        <v>0</v>
      </c>
      <c r="AW83" s="204">
        <v>0</v>
      </c>
      <c r="AX83" s="204">
        <v>0</v>
      </c>
      <c r="AY83" s="204">
        <v>0</v>
      </c>
    </row>
    <row r="84" spans="1:51">
      <c r="A84" t="s">
        <v>126</v>
      </c>
      <c r="B84" s="204">
        <v>0</v>
      </c>
      <c r="C84" s="204">
        <v>0</v>
      </c>
      <c r="D84" s="204">
        <v>13.27</v>
      </c>
      <c r="E84" s="204">
        <v>0</v>
      </c>
      <c r="F84" s="204">
        <v>0</v>
      </c>
      <c r="G84" s="204">
        <v>21.72</v>
      </c>
      <c r="H84" s="204">
        <v>0</v>
      </c>
      <c r="I84" s="204">
        <v>0</v>
      </c>
      <c r="J84" s="204">
        <v>27.74</v>
      </c>
      <c r="K84" s="204">
        <v>0.36</v>
      </c>
      <c r="L84" s="204">
        <v>14.93</v>
      </c>
      <c r="M84" s="204">
        <v>1.1000000000000001</v>
      </c>
      <c r="N84" s="204">
        <v>1.41</v>
      </c>
      <c r="O84" s="204">
        <v>0</v>
      </c>
      <c r="P84" s="204">
        <v>1.66</v>
      </c>
      <c r="Q84" s="204">
        <v>0.21</v>
      </c>
      <c r="R84" s="204">
        <v>0.5</v>
      </c>
      <c r="S84" s="204">
        <v>0.31</v>
      </c>
      <c r="T84" s="204">
        <v>0</v>
      </c>
      <c r="U84" s="204">
        <v>4.91</v>
      </c>
      <c r="V84" s="204">
        <v>0.25</v>
      </c>
      <c r="W84" s="204">
        <v>0.54</v>
      </c>
      <c r="X84" s="204">
        <v>1.18</v>
      </c>
      <c r="Y84" s="204">
        <v>0</v>
      </c>
      <c r="Z84" s="204">
        <v>3.01</v>
      </c>
      <c r="AA84" s="204">
        <v>1.07</v>
      </c>
      <c r="AB84" s="204">
        <v>0</v>
      </c>
      <c r="AC84" s="204">
        <v>0</v>
      </c>
      <c r="AD84" s="204">
        <v>8.9</v>
      </c>
      <c r="AE84" s="204">
        <v>0</v>
      </c>
      <c r="AF84" s="204">
        <v>0</v>
      </c>
      <c r="AG84" s="204">
        <v>0</v>
      </c>
      <c r="AH84" s="204">
        <v>0</v>
      </c>
      <c r="AI84" s="204">
        <v>31.81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 s="204">
        <v>147.91</v>
      </c>
      <c r="AP84" s="204">
        <v>0</v>
      </c>
      <c r="AQ84" s="204">
        <v>0</v>
      </c>
      <c r="AR84" s="204">
        <v>0</v>
      </c>
      <c r="AS84" s="204">
        <v>0</v>
      </c>
      <c r="AT84" s="204">
        <v>0</v>
      </c>
      <c r="AU84" s="204">
        <v>0</v>
      </c>
      <c r="AV84" s="204">
        <v>0</v>
      </c>
      <c r="AW84" s="204">
        <v>0</v>
      </c>
      <c r="AX84" s="204">
        <v>0</v>
      </c>
      <c r="AY84" s="204">
        <v>0</v>
      </c>
    </row>
    <row r="85" spans="1:51">
      <c r="A85" t="s">
        <v>127</v>
      </c>
      <c r="B85" s="204">
        <v>0</v>
      </c>
      <c r="C85" s="204">
        <v>0</v>
      </c>
      <c r="D85" s="204">
        <v>13.34</v>
      </c>
      <c r="E85" s="204">
        <v>0</v>
      </c>
      <c r="F85" s="204">
        <v>0</v>
      </c>
      <c r="G85" s="204">
        <v>21.72</v>
      </c>
      <c r="H85" s="204">
        <v>0</v>
      </c>
      <c r="I85" s="204">
        <v>0</v>
      </c>
      <c r="J85" s="204">
        <v>27.74</v>
      </c>
      <c r="K85" s="204">
        <v>0.36</v>
      </c>
      <c r="L85" s="204">
        <v>14.93</v>
      </c>
      <c r="M85" s="204">
        <v>1.1000000000000001</v>
      </c>
      <c r="N85" s="204">
        <v>1.41</v>
      </c>
      <c r="O85" s="204">
        <v>0</v>
      </c>
      <c r="P85" s="204">
        <v>1.66</v>
      </c>
      <c r="Q85" s="204">
        <v>0.21</v>
      </c>
      <c r="R85" s="204">
        <v>0.5</v>
      </c>
      <c r="S85" s="204">
        <v>0.31</v>
      </c>
      <c r="T85" s="204">
        <v>0</v>
      </c>
      <c r="U85" s="204">
        <v>4.91</v>
      </c>
      <c r="V85" s="204">
        <v>0.25</v>
      </c>
      <c r="W85" s="204">
        <v>0.54</v>
      </c>
      <c r="X85" s="204">
        <v>1.18</v>
      </c>
      <c r="Y85" s="204">
        <v>0</v>
      </c>
      <c r="Z85" s="204">
        <v>3.01</v>
      </c>
      <c r="AA85" s="204">
        <v>1.07</v>
      </c>
      <c r="AB85" s="204">
        <v>0</v>
      </c>
      <c r="AC85" s="204">
        <v>0</v>
      </c>
      <c r="AD85" s="204">
        <v>8.9</v>
      </c>
      <c r="AE85" s="204">
        <v>0</v>
      </c>
      <c r="AF85" s="204">
        <v>0</v>
      </c>
      <c r="AG85" s="204">
        <v>0</v>
      </c>
      <c r="AH85" s="204">
        <v>0</v>
      </c>
      <c r="AI85" s="204">
        <v>31.81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 s="204">
        <v>147.91</v>
      </c>
      <c r="AP85" s="204">
        <v>0</v>
      </c>
      <c r="AQ85" s="204">
        <v>0</v>
      </c>
      <c r="AR85" s="204">
        <v>0</v>
      </c>
      <c r="AS85" s="204">
        <v>0</v>
      </c>
      <c r="AT85" s="204">
        <v>0</v>
      </c>
      <c r="AU85" s="204">
        <v>0</v>
      </c>
      <c r="AV85" s="204">
        <v>0</v>
      </c>
      <c r="AW85" s="204">
        <v>0</v>
      </c>
      <c r="AX85" s="204">
        <v>0</v>
      </c>
      <c r="AY85" s="204">
        <v>0</v>
      </c>
    </row>
    <row r="86" spans="1:51">
      <c r="A86" t="s">
        <v>128</v>
      </c>
      <c r="B86" s="204">
        <v>0</v>
      </c>
      <c r="C86" s="204">
        <v>0</v>
      </c>
      <c r="D86" s="204">
        <v>13.27</v>
      </c>
      <c r="E86" s="204">
        <v>0</v>
      </c>
      <c r="F86" s="204">
        <v>0</v>
      </c>
      <c r="G86" s="204">
        <v>21.72</v>
      </c>
      <c r="H86" s="204">
        <v>0</v>
      </c>
      <c r="I86" s="204">
        <v>0</v>
      </c>
      <c r="J86" s="204">
        <v>27.74</v>
      </c>
      <c r="K86" s="204">
        <v>4.37</v>
      </c>
      <c r="L86" s="204">
        <v>14.93</v>
      </c>
      <c r="M86" s="204">
        <v>1.1000000000000001</v>
      </c>
      <c r="N86" s="204">
        <v>1.41</v>
      </c>
      <c r="O86" s="204">
        <v>0</v>
      </c>
      <c r="P86" s="204">
        <v>1.66</v>
      </c>
      <c r="Q86" s="204">
        <v>0.21</v>
      </c>
      <c r="R86" s="204">
        <v>0.5</v>
      </c>
      <c r="S86" s="204">
        <v>0.31</v>
      </c>
      <c r="T86" s="204">
        <v>0</v>
      </c>
      <c r="U86" s="204">
        <v>4.91</v>
      </c>
      <c r="V86" s="204">
        <v>0.25</v>
      </c>
      <c r="W86" s="204">
        <v>0.54</v>
      </c>
      <c r="X86" s="204">
        <v>1.18</v>
      </c>
      <c r="Y86" s="204">
        <v>0</v>
      </c>
      <c r="Z86" s="204">
        <v>3.01</v>
      </c>
      <c r="AA86" s="204">
        <v>1.07</v>
      </c>
      <c r="AB86" s="204">
        <v>0</v>
      </c>
      <c r="AC86" s="204">
        <v>0</v>
      </c>
      <c r="AD86" s="204">
        <v>8.9</v>
      </c>
      <c r="AE86" s="204">
        <v>0</v>
      </c>
      <c r="AF86" s="204">
        <v>0</v>
      </c>
      <c r="AG86" s="204">
        <v>0</v>
      </c>
      <c r="AH86" s="204">
        <v>0</v>
      </c>
      <c r="AI86" s="204">
        <v>31.81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 s="204">
        <v>147.91</v>
      </c>
      <c r="AP86" s="204">
        <v>0</v>
      </c>
      <c r="AQ86" s="204">
        <v>0</v>
      </c>
      <c r="AR86" s="204">
        <v>0</v>
      </c>
      <c r="AS86" s="204">
        <v>0</v>
      </c>
      <c r="AT86" s="204">
        <v>0</v>
      </c>
      <c r="AU86" s="204">
        <v>0</v>
      </c>
      <c r="AV86" s="204">
        <v>0</v>
      </c>
      <c r="AW86" s="204">
        <v>0</v>
      </c>
      <c r="AX86" s="204">
        <v>0</v>
      </c>
      <c r="AY86" s="204">
        <v>0</v>
      </c>
    </row>
    <row r="87" spans="1:51">
      <c r="A87" t="s">
        <v>129</v>
      </c>
      <c r="B87" s="204">
        <v>0</v>
      </c>
      <c r="C87" s="204">
        <v>0</v>
      </c>
      <c r="D87" s="204">
        <v>13.27</v>
      </c>
      <c r="E87" s="204">
        <v>0</v>
      </c>
      <c r="F87" s="204">
        <v>0</v>
      </c>
      <c r="G87" s="204">
        <v>21.72</v>
      </c>
      <c r="H87" s="204">
        <v>0</v>
      </c>
      <c r="I87" s="204">
        <v>0</v>
      </c>
      <c r="J87" s="204">
        <v>27.74</v>
      </c>
      <c r="K87" s="204">
        <v>4.55</v>
      </c>
      <c r="L87" s="204">
        <v>54.97</v>
      </c>
      <c r="M87" s="204">
        <v>1.1000000000000001</v>
      </c>
      <c r="N87" s="204">
        <v>1.41</v>
      </c>
      <c r="O87" s="204">
        <v>0</v>
      </c>
      <c r="P87" s="204">
        <v>1.66</v>
      </c>
      <c r="Q87" s="204">
        <v>0.21</v>
      </c>
      <c r="R87" s="204">
        <v>0.5</v>
      </c>
      <c r="S87" s="204">
        <v>0.31</v>
      </c>
      <c r="T87" s="204">
        <v>0</v>
      </c>
      <c r="U87" s="204">
        <v>4.91</v>
      </c>
      <c r="V87" s="204">
        <v>0.25</v>
      </c>
      <c r="W87" s="204">
        <v>0.54</v>
      </c>
      <c r="X87" s="204">
        <v>1.18</v>
      </c>
      <c r="Y87" s="204">
        <v>0</v>
      </c>
      <c r="Z87" s="204">
        <v>3.01</v>
      </c>
      <c r="AA87" s="204">
        <v>1.07</v>
      </c>
      <c r="AB87" s="204">
        <v>0</v>
      </c>
      <c r="AC87" s="204">
        <v>0</v>
      </c>
      <c r="AD87" s="204">
        <v>8.9</v>
      </c>
      <c r="AE87" s="204">
        <v>0</v>
      </c>
      <c r="AF87" s="204">
        <v>0</v>
      </c>
      <c r="AG87" s="204">
        <v>0</v>
      </c>
      <c r="AH87" s="204">
        <v>0</v>
      </c>
      <c r="AI87" s="204">
        <v>31.81</v>
      </c>
      <c r="AJ87" s="204">
        <v>0</v>
      </c>
      <c r="AK87" s="204">
        <v>10.9</v>
      </c>
      <c r="AL87" s="204">
        <v>0</v>
      </c>
      <c r="AM87" s="204">
        <v>0</v>
      </c>
      <c r="AN87" s="204">
        <v>0</v>
      </c>
      <c r="AO87" s="204">
        <v>147.91</v>
      </c>
      <c r="AP87" s="204">
        <v>0</v>
      </c>
      <c r="AQ87" s="204">
        <v>0</v>
      </c>
      <c r="AR87" s="204">
        <v>0</v>
      </c>
      <c r="AS87" s="204">
        <v>0</v>
      </c>
      <c r="AT87" s="204">
        <v>0</v>
      </c>
      <c r="AU87" s="204">
        <v>0</v>
      </c>
      <c r="AV87" s="204">
        <v>0</v>
      </c>
      <c r="AW87" s="204">
        <v>0</v>
      </c>
      <c r="AX87" s="204">
        <v>0</v>
      </c>
      <c r="AY87" s="204">
        <v>0</v>
      </c>
    </row>
    <row r="88" spans="1:51">
      <c r="A88" t="s">
        <v>130</v>
      </c>
      <c r="B88" s="204">
        <v>0</v>
      </c>
      <c r="C88" s="204">
        <v>0</v>
      </c>
      <c r="D88" s="204">
        <v>13.34</v>
      </c>
      <c r="E88" s="204">
        <v>0</v>
      </c>
      <c r="F88" s="204">
        <v>0</v>
      </c>
      <c r="G88" s="204">
        <v>21.72</v>
      </c>
      <c r="H88" s="204">
        <v>0</v>
      </c>
      <c r="I88" s="204">
        <v>0</v>
      </c>
      <c r="J88" s="204">
        <v>27.74</v>
      </c>
      <c r="K88" s="204">
        <v>4.55</v>
      </c>
      <c r="L88" s="204">
        <v>119.2</v>
      </c>
      <c r="M88" s="204">
        <v>1.1000000000000001</v>
      </c>
      <c r="N88" s="204">
        <v>1.41</v>
      </c>
      <c r="O88" s="204">
        <v>0</v>
      </c>
      <c r="P88" s="204">
        <v>1.66</v>
      </c>
      <c r="Q88" s="204">
        <v>0.21</v>
      </c>
      <c r="R88" s="204">
        <v>0.5</v>
      </c>
      <c r="S88" s="204">
        <v>0.31</v>
      </c>
      <c r="T88" s="204">
        <v>0</v>
      </c>
      <c r="U88" s="204">
        <v>4.91</v>
      </c>
      <c r="V88" s="204">
        <v>0.25</v>
      </c>
      <c r="W88" s="204">
        <v>0.54</v>
      </c>
      <c r="X88" s="204">
        <v>1.18</v>
      </c>
      <c r="Y88" s="204">
        <v>0</v>
      </c>
      <c r="Z88" s="204">
        <v>3.01</v>
      </c>
      <c r="AA88" s="204">
        <v>1.07</v>
      </c>
      <c r="AB88" s="204">
        <v>0</v>
      </c>
      <c r="AC88" s="204">
        <v>0</v>
      </c>
      <c r="AD88" s="204">
        <v>8.9</v>
      </c>
      <c r="AE88" s="204">
        <v>0</v>
      </c>
      <c r="AF88" s="204">
        <v>0</v>
      </c>
      <c r="AG88" s="204">
        <v>0</v>
      </c>
      <c r="AH88" s="204">
        <v>0</v>
      </c>
      <c r="AI88" s="204">
        <v>31.81</v>
      </c>
      <c r="AJ88" s="204">
        <v>0</v>
      </c>
      <c r="AK88" s="204">
        <v>10.9</v>
      </c>
      <c r="AL88" s="204">
        <v>0</v>
      </c>
      <c r="AM88" s="204">
        <v>0</v>
      </c>
      <c r="AN88" s="204">
        <v>0</v>
      </c>
      <c r="AO88" s="204">
        <v>147.91</v>
      </c>
      <c r="AP88" s="204">
        <v>0</v>
      </c>
      <c r="AQ88" s="204">
        <v>0</v>
      </c>
      <c r="AR88" s="204">
        <v>0</v>
      </c>
      <c r="AS88" s="204">
        <v>0</v>
      </c>
      <c r="AT88" s="204">
        <v>0</v>
      </c>
      <c r="AU88" s="204">
        <v>0</v>
      </c>
      <c r="AV88" s="204">
        <v>0</v>
      </c>
      <c r="AW88" s="204">
        <v>0</v>
      </c>
      <c r="AX88" s="204">
        <v>0</v>
      </c>
      <c r="AY88" s="204">
        <v>0</v>
      </c>
    </row>
    <row r="89" spans="1:51">
      <c r="A89" t="s">
        <v>131</v>
      </c>
      <c r="B89" s="204">
        <v>0</v>
      </c>
      <c r="C89" s="204">
        <v>0</v>
      </c>
      <c r="D89" s="204">
        <v>13.34</v>
      </c>
      <c r="E89" s="204">
        <v>0</v>
      </c>
      <c r="F89" s="204">
        <v>0</v>
      </c>
      <c r="G89" s="204">
        <v>21.72</v>
      </c>
      <c r="H89" s="204">
        <v>0</v>
      </c>
      <c r="I89" s="204">
        <v>0</v>
      </c>
      <c r="J89" s="204">
        <v>27.74</v>
      </c>
      <c r="K89" s="204">
        <v>4.55</v>
      </c>
      <c r="L89" s="204">
        <v>181.19</v>
      </c>
      <c r="M89" s="204">
        <v>1.1000000000000001</v>
      </c>
      <c r="N89" s="204">
        <v>1.41</v>
      </c>
      <c r="O89" s="204">
        <v>0</v>
      </c>
      <c r="P89" s="204">
        <v>1.66</v>
      </c>
      <c r="Q89" s="204">
        <v>1.43</v>
      </c>
      <c r="R89" s="204">
        <v>6.14</v>
      </c>
      <c r="S89" s="204">
        <v>3.82</v>
      </c>
      <c r="T89" s="204">
        <v>0</v>
      </c>
      <c r="U89" s="204">
        <v>4.91</v>
      </c>
      <c r="V89" s="204">
        <v>0.25</v>
      </c>
      <c r="W89" s="204">
        <v>0.54</v>
      </c>
      <c r="X89" s="204">
        <v>1.18</v>
      </c>
      <c r="Y89" s="204">
        <v>0</v>
      </c>
      <c r="Z89" s="204">
        <v>3.01</v>
      </c>
      <c r="AA89" s="204">
        <v>1.07</v>
      </c>
      <c r="AB89" s="204">
        <v>0</v>
      </c>
      <c r="AC89" s="204">
        <v>0</v>
      </c>
      <c r="AD89" s="204">
        <v>8.9</v>
      </c>
      <c r="AE89" s="204">
        <v>0</v>
      </c>
      <c r="AF89" s="204">
        <v>0</v>
      </c>
      <c r="AG89" s="204">
        <v>0</v>
      </c>
      <c r="AH89" s="204">
        <v>0</v>
      </c>
      <c r="AI89" s="204">
        <v>31.81</v>
      </c>
      <c r="AJ89" s="204">
        <v>0</v>
      </c>
      <c r="AK89" s="204">
        <v>10.89</v>
      </c>
      <c r="AL89" s="204">
        <v>0</v>
      </c>
      <c r="AM89" s="204">
        <v>0</v>
      </c>
      <c r="AN89" s="204">
        <v>0</v>
      </c>
      <c r="AO89" s="204">
        <v>147.91</v>
      </c>
      <c r="AP89" s="204">
        <v>0</v>
      </c>
      <c r="AQ89" s="204">
        <v>0</v>
      </c>
      <c r="AR89" s="204">
        <v>0</v>
      </c>
      <c r="AS89" s="204">
        <v>0</v>
      </c>
      <c r="AT89" s="204">
        <v>0</v>
      </c>
      <c r="AU89" s="204">
        <v>0</v>
      </c>
      <c r="AV89" s="204">
        <v>0</v>
      </c>
      <c r="AW89" s="204">
        <v>0</v>
      </c>
      <c r="AX89" s="204">
        <v>0</v>
      </c>
      <c r="AY89" s="204">
        <v>0</v>
      </c>
    </row>
    <row r="90" spans="1:51">
      <c r="A90" t="s">
        <v>132</v>
      </c>
      <c r="B90" s="204">
        <v>0</v>
      </c>
      <c r="C90" s="204">
        <v>0</v>
      </c>
      <c r="D90" s="204">
        <v>13.34</v>
      </c>
      <c r="E90" s="204">
        <v>0</v>
      </c>
      <c r="F90" s="204">
        <v>0</v>
      </c>
      <c r="G90" s="204">
        <v>21.72</v>
      </c>
      <c r="H90" s="204">
        <v>0</v>
      </c>
      <c r="I90" s="204">
        <v>0</v>
      </c>
      <c r="J90" s="204">
        <v>27.74</v>
      </c>
      <c r="K90" s="204">
        <v>4.55</v>
      </c>
      <c r="L90" s="204">
        <v>181.19</v>
      </c>
      <c r="M90" s="204">
        <v>1.1000000000000001</v>
      </c>
      <c r="N90" s="204">
        <v>1.41</v>
      </c>
      <c r="O90" s="204">
        <v>0</v>
      </c>
      <c r="P90" s="204">
        <v>1.66</v>
      </c>
      <c r="Q90" s="204">
        <v>1.43</v>
      </c>
      <c r="R90" s="204">
        <v>6.14</v>
      </c>
      <c r="S90" s="204">
        <v>3.82</v>
      </c>
      <c r="T90" s="204">
        <v>0</v>
      </c>
      <c r="U90" s="204">
        <v>4.91</v>
      </c>
      <c r="V90" s="204">
        <v>0.25</v>
      </c>
      <c r="W90" s="204">
        <v>0.54</v>
      </c>
      <c r="X90" s="204">
        <v>1.18</v>
      </c>
      <c r="Y90" s="204">
        <v>0</v>
      </c>
      <c r="Z90" s="204">
        <v>3.01</v>
      </c>
      <c r="AA90" s="204">
        <v>1.07</v>
      </c>
      <c r="AB90" s="204">
        <v>0</v>
      </c>
      <c r="AC90" s="204">
        <v>0</v>
      </c>
      <c r="AD90" s="204">
        <v>8.9</v>
      </c>
      <c r="AE90" s="204">
        <v>0</v>
      </c>
      <c r="AF90" s="204">
        <v>0</v>
      </c>
      <c r="AG90" s="204">
        <v>0</v>
      </c>
      <c r="AH90" s="204">
        <v>0</v>
      </c>
      <c r="AI90" s="204">
        <v>31.81</v>
      </c>
      <c r="AJ90" s="204">
        <v>0</v>
      </c>
      <c r="AK90" s="204">
        <v>10.89</v>
      </c>
      <c r="AL90" s="204">
        <v>0</v>
      </c>
      <c r="AM90" s="204">
        <v>0</v>
      </c>
      <c r="AN90" s="204">
        <v>0</v>
      </c>
      <c r="AO90" s="204">
        <v>147.91</v>
      </c>
      <c r="AP90" s="204">
        <v>0</v>
      </c>
      <c r="AQ90" s="204">
        <v>0</v>
      </c>
      <c r="AR90" s="204">
        <v>0</v>
      </c>
      <c r="AS90" s="204">
        <v>0</v>
      </c>
      <c r="AT90" s="204">
        <v>0</v>
      </c>
      <c r="AU90" s="204">
        <v>0</v>
      </c>
      <c r="AV90" s="204">
        <v>0</v>
      </c>
      <c r="AW90" s="204">
        <v>0</v>
      </c>
      <c r="AX90" s="204">
        <v>0</v>
      </c>
      <c r="AY90" s="204">
        <v>0</v>
      </c>
    </row>
    <row r="91" spans="1:51">
      <c r="A91" t="s">
        <v>133</v>
      </c>
      <c r="B91" s="204">
        <v>0</v>
      </c>
      <c r="C91" s="204">
        <v>0</v>
      </c>
      <c r="D91" s="204">
        <v>13.34</v>
      </c>
      <c r="E91" s="204">
        <v>0</v>
      </c>
      <c r="F91" s="204">
        <v>0</v>
      </c>
      <c r="G91" s="204">
        <v>21.72</v>
      </c>
      <c r="H91" s="204">
        <v>0</v>
      </c>
      <c r="I91" s="204">
        <v>0</v>
      </c>
      <c r="J91" s="204">
        <v>27.74</v>
      </c>
      <c r="K91" s="204">
        <v>4.55</v>
      </c>
      <c r="L91" s="204">
        <v>181.19</v>
      </c>
      <c r="M91" s="204">
        <v>1.1000000000000001</v>
      </c>
      <c r="N91" s="204">
        <v>1.41</v>
      </c>
      <c r="O91" s="204">
        <v>0</v>
      </c>
      <c r="P91" s="204">
        <v>1.66</v>
      </c>
      <c r="Q91" s="204">
        <v>2.15</v>
      </c>
      <c r="R91" s="204">
        <v>6.14</v>
      </c>
      <c r="S91" s="204">
        <v>3.8</v>
      </c>
      <c r="T91" s="204">
        <v>0</v>
      </c>
      <c r="U91" s="204">
        <v>4.91</v>
      </c>
      <c r="V91" s="204">
        <v>0.25</v>
      </c>
      <c r="W91" s="204">
        <v>0.54</v>
      </c>
      <c r="X91" s="204">
        <v>1.18</v>
      </c>
      <c r="Y91" s="204">
        <v>0</v>
      </c>
      <c r="Z91" s="204">
        <v>33.479999999999997</v>
      </c>
      <c r="AA91" s="204">
        <v>13.25</v>
      </c>
      <c r="AB91" s="204">
        <v>0</v>
      </c>
      <c r="AC91" s="204">
        <v>0</v>
      </c>
      <c r="AD91" s="204">
        <v>8.9</v>
      </c>
      <c r="AE91" s="204">
        <v>0</v>
      </c>
      <c r="AF91" s="204">
        <v>0</v>
      </c>
      <c r="AG91" s="204">
        <v>0</v>
      </c>
      <c r="AH91" s="204">
        <v>0</v>
      </c>
      <c r="AI91" s="204">
        <v>31.81</v>
      </c>
      <c r="AJ91" s="204">
        <v>0</v>
      </c>
      <c r="AK91" s="204">
        <v>10.89</v>
      </c>
      <c r="AL91" s="204">
        <v>0</v>
      </c>
      <c r="AM91" s="204">
        <v>0</v>
      </c>
      <c r="AN91" s="204">
        <v>0</v>
      </c>
      <c r="AO91" s="204">
        <v>147.91</v>
      </c>
      <c r="AP91" s="204">
        <v>0</v>
      </c>
      <c r="AQ91" s="204">
        <v>0</v>
      </c>
      <c r="AR91" s="204">
        <v>0</v>
      </c>
      <c r="AS91" s="204">
        <v>0</v>
      </c>
      <c r="AT91" s="204">
        <v>0</v>
      </c>
      <c r="AU91" s="204">
        <v>0</v>
      </c>
      <c r="AV91" s="204">
        <v>0</v>
      </c>
      <c r="AW91" s="204">
        <v>0</v>
      </c>
      <c r="AX91" s="204">
        <v>0</v>
      </c>
      <c r="AY91" s="204">
        <v>0</v>
      </c>
    </row>
    <row r="92" spans="1:51">
      <c r="A92" t="s">
        <v>134</v>
      </c>
      <c r="B92" s="204">
        <v>0</v>
      </c>
      <c r="C92" s="204">
        <v>0</v>
      </c>
      <c r="D92" s="204">
        <v>13.37</v>
      </c>
      <c r="E92" s="204">
        <v>0</v>
      </c>
      <c r="F92" s="204">
        <v>0</v>
      </c>
      <c r="G92" s="204">
        <v>21.72</v>
      </c>
      <c r="H92" s="204">
        <v>0</v>
      </c>
      <c r="I92" s="204">
        <v>0</v>
      </c>
      <c r="J92" s="204">
        <v>27.74</v>
      </c>
      <c r="K92" s="204">
        <v>4.55</v>
      </c>
      <c r="L92" s="204">
        <v>181.19</v>
      </c>
      <c r="M92" s="204">
        <v>1.1000000000000001</v>
      </c>
      <c r="N92" s="204">
        <v>1.41</v>
      </c>
      <c r="O92" s="204">
        <v>0</v>
      </c>
      <c r="P92" s="204">
        <v>1.66</v>
      </c>
      <c r="Q92" s="204">
        <v>2.15</v>
      </c>
      <c r="R92" s="204">
        <v>6.14</v>
      </c>
      <c r="S92" s="204">
        <v>3.82</v>
      </c>
      <c r="T92" s="204">
        <v>0</v>
      </c>
      <c r="U92" s="204">
        <v>4.91</v>
      </c>
      <c r="V92" s="204">
        <v>0.25</v>
      </c>
      <c r="W92" s="204">
        <v>0.54</v>
      </c>
      <c r="X92" s="204">
        <v>1.18</v>
      </c>
      <c r="Y92" s="204">
        <v>0</v>
      </c>
      <c r="Z92" s="204">
        <v>33.479999999999997</v>
      </c>
      <c r="AA92" s="204">
        <v>13.25</v>
      </c>
      <c r="AB92" s="204">
        <v>0</v>
      </c>
      <c r="AC92" s="204">
        <v>0</v>
      </c>
      <c r="AD92" s="204">
        <v>8.9</v>
      </c>
      <c r="AE92" s="204">
        <v>0</v>
      </c>
      <c r="AF92" s="204">
        <v>0</v>
      </c>
      <c r="AG92" s="204">
        <v>0</v>
      </c>
      <c r="AH92" s="204">
        <v>0</v>
      </c>
      <c r="AI92" s="204">
        <v>31.81</v>
      </c>
      <c r="AJ92" s="204">
        <v>0</v>
      </c>
      <c r="AK92" s="204">
        <v>10.89</v>
      </c>
      <c r="AL92" s="204">
        <v>0</v>
      </c>
      <c r="AM92" s="204">
        <v>0</v>
      </c>
      <c r="AN92" s="204">
        <v>0</v>
      </c>
      <c r="AO92" s="204">
        <v>147.91</v>
      </c>
      <c r="AP92" s="204">
        <v>0</v>
      </c>
      <c r="AQ92" s="204">
        <v>0</v>
      </c>
      <c r="AR92" s="204">
        <v>0</v>
      </c>
      <c r="AS92" s="204">
        <v>0</v>
      </c>
      <c r="AT92" s="204">
        <v>0</v>
      </c>
      <c r="AU92" s="204">
        <v>0</v>
      </c>
      <c r="AV92" s="204">
        <v>0</v>
      </c>
      <c r="AW92" s="204">
        <v>0</v>
      </c>
      <c r="AX92" s="204">
        <v>0</v>
      </c>
      <c r="AY92" s="204">
        <v>0</v>
      </c>
    </row>
    <row r="93" spans="1:51">
      <c r="A93" t="s">
        <v>135</v>
      </c>
      <c r="B93" s="204">
        <v>0</v>
      </c>
      <c r="C93" s="204">
        <v>0</v>
      </c>
      <c r="D93" s="204">
        <v>13.37</v>
      </c>
      <c r="E93" s="204">
        <v>0</v>
      </c>
      <c r="F93" s="204">
        <v>0</v>
      </c>
      <c r="G93" s="204">
        <v>21.72</v>
      </c>
      <c r="H93" s="204">
        <v>0</v>
      </c>
      <c r="I93" s="204">
        <v>0</v>
      </c>
      <c r="J93" s="204">
        <v>27.74</v>
      </c>
      <c r="K93" s="204">
        <v>4.55</v>
      </c>
      <c r="L93" s="204">
        <v>181.19</v>
      </c>
      <c r="M93" s="204">
        <v>1.1000000000000001</v>
      </c>
      <c r="N93" s="204">
        <v>1.41</v>
      </c>
      <c r="O93" s="204">
        <v>0</v>
      </c>
      <c r="P93" s="204">
        <v>1.66</v>
      </c>
      <c r="Q93" s="204">
        <v>2.15</v>
      </c>
      <c r="R93" s="204">
        <v>6.14</v>
      </c>
      <c r="S93" s="204">
        <v>3.82</v>
      </c>
      <c r="T93" s="204">
        <v>0</v>
      </c>
      <c r="U93" s="204">
        <v>4.91</v>
      </c>
      <c r="V93" s="204">
        <v>3.01</v>
      </c>
      <c r="W93" s="204">
        <v>0.54</v>
      </c>
      <c r="X93" s="204">
        <v>1.18</v>
      </c>
      <c r="Y93" s="204">
        <v>0</v>
      </c>
      <c r="Z93" s="204">
        <v>33.479999999999997</v>
      </c>
      <c r="AA93" s="204">
        <v>13.25</v>
      </c>
      <c r="AB93" s="204">
        <v>0</v>
      </c>
      <c r="AC93" s="204">
        <v>0</v>
      </c>
      <c r="AD93" s="204">
        <v>8.9</v>
      </c>
      <c r="AE93" s="204">
        <v>0</v>
      </c>
      <c r="AF93" s="204">
        <v>0</v>
      </c>
      <c r="AG93" s="204">
        <v>-0.09</v>
      </c>
      <c r="AH93" s="204">
        <v>0</v>
      </c>
      <c r="AI93" s="204">
        <v>31.81</v>
      </c>
      <c r="AJ93" s="204">
        <v>0</v>
      </c>
      <c r="AK93" s="204">
        <v>10.89</v>
      </c>
      <c r="AL93" s="204">
        <v>0</v>
      </c>
      <c r="AM93" s="204">
        <v>0</v>
      </c>
      <c r="AN93" s="204">
        <v>0</v>
      </c>
      <c r="AO93" s="204">
        <v>147.91</v>
      </c>
      <c r="AP93" s="204">
        <v>0</v>
      </c>
      <c r="AQ93" s="204">
        <v>0</v>
      </c>
      <c r="AR93" s="204">
        <v>0</v>
      </c>
      <c r="AS93" s="204">
        <v>0</v>
      </c>
      <c r="AT93" s="204">
        <v>0</v>
      </c>
      <c r="AU93" s="204">
        <v>0</v>
      </c>
      <c r="AV93" s="204">
        <v>0</v>
      </c>
      <c r="AW93" s="204">
        <v>0</v>
      </c>
      <c r="AX93" s="204">
        <v>0</v>
      </c>
      <c r="AY93" s="204">
        <v>0</v>
      </c>
    </row>
    <row r="94" spans="1:51">
      <c r="A94" t="s">
        <v>136</v>
      </c>
      <c r="B94" s="204">
        <v>0</v>
      </c>
      <c r="C94" s="204">
        <v>0</v>
      </c>
      <c r="D94" s="204">
        <v>13.37</v>
      </c>
      <c r="E94" s="204">
        <v>0</v>
      </c>
      <c r="F94" s="204">
        <v>0</v>
      </c>
      <c r="G94" s="204">
        <v>21.72</v>
      </c>
      <c r="H94" s="204">
        <v>0</v>
      </c>
      <c r="I94" s="204">
        <v>0</v>
      </c>
      <c r="J94" s="204">
        <v>27.74</v>
      </c>
      <c r="K94" s="204">
        <v>4.55</v>
      </c>
      <c r="L94" s="204">
        <v>181.19</v>
      </c>
      <c r="M94" s="204">
        <v>1.1000000000000001</v>
      </c>
      <c r="N94" s="204">
        <v>1.41</v>
      </c>
      <c r="O94" s="204">
        <v>0</v>
      </c>
      <c r="P94" s="204">
        <v>1.66</v>
      </c>
      <c r="Q94" s="204">
        <v>2.15</v>
      </c>
      <c r="R94" s="204">
        <v>6.14</v>
      </c>
      <c r="S94" s="204">
        <v>3.82</v>
      </c>
      <c r="T94" s="204">
        <v>0</v>
      </c>
      <c r="U94" s="204">
        <v>4.91</v>
      </c>
      <c r="V94" s="204">
        <v>3.01</v>
      </c>
      <c r="W94" s="204">
        <v>0.54</v>
      </c>
      <c r="X94" s="204">
        <v>1.18</v>
      </c>
      <c r="Y94" s="204">
        <v>0</v>
      </c>
      <c r="Z94" s="204">
        <v>33.479999999999997</v>
      </c>
      <c r="AA94" s="204">
        <v>13.25</v>
      </c>
      <c r="AB94" s="204">
        <v>0</v>
      </c>
      <c r="AC94" s="204">
        <v>0</v>
      </c>
      <c r="AD94" s="204">
        <v>8.9</v>
      </c>
      <c r="AE94" s="204">
        <v>0</v>
      </c>
      <c r="AF94" s="204">
        <v>0</v>
      </c>
      <c r="AG94" s="204">
        <v>-0.09</v>
      </c>
      <c r="AH94" s="204">
        <v>0</v>
      </c>
      <c r="AI94" s="204">
        <v>31.81</v>
      </c>
      <c r="AJ94" s="204">
        <v>0</v>
      </c>
      <c r="AK94" s="204">
        <v>10.89</v>
      </c>
      <c r="AL94" s="204">
        <v>0</v>
      </c>
      <c r="AM94" s="204">
        <v>0</v>
      </c>
      <c r="AN94" s="204">
        <v>0</v>
      </c>
      <c r="AO94" s="204">
        <v>147.91</v>
      </c>
      <c r="AP94" s="204">
        <v>0</v>
      </c>
      <c r="AQ94" s="204">
        <v>0</v>
      </c>
      <c r="AR94" s="204">
        <v>0</v>
      </c>
      <c r="AS94" s="204">
        <v>0</v>
      </c>
      <c r="AT94" s="204">
        <v>0</v>
      </c>
      <c r="AU94" s="204">
        <v>0</v>
      </c>
      <c r="AV94" s="204">
        <v>0</v>
      </c>
      <c r="AW94" s="204">
        <v>0</v>
      </c>
      <c r="AX94" s="204">
        <v>0</v>
      </c>
      <c r="AY94" s="204">
        <v>0</v>
      </c>
    </row>
    <row r="95" spans="1:51">
      <c r="A95" t="s">
        <v>137</v>
      </c>
      <c r="B95" s="204">
        <v>0</v>
      </c>
      <c r="C95" s="204">
        <v>0</v>
      </c>
      <c r="D95" s="204">
        <v>13.37</v>
      </c>
      <c r="E95" s="204">
        <v>0</v>
      </c>
      <c r="F95" s="204">
        <v>0</v>
      </c>
      <c r="G95" s="204">
        <v>21.72</v>
      </c>
      <c r="H95" s="204">
        <v>0</v>
      </c>
      <c r="I95" s="204">
        <v>0</v>
      </c>
      <c r="J95" s="204">
        <v>27.74</v>
      </c>
      <c r="K95" s="204">
        <v>4.55</v>
      </c>
      <c r="L95" s="204">
        <v>181.19</v>
      </c>
      <c r="M95" s="204">
        <v>1.1000000000000001</v>
      </c>
      <c r="N95" s="204">
        <v>1.41</v>
      </c>
      <c r="O95" s="204">
        <v>0</v>
      </c>
      <c r="P95" s="204">
        <v>1.66</v>
      </c>
      <c r="Q95" s="204">
        <v>2.15</v>
      </c>
      <c r="R95" s="204">
        <v>6.14</v>
      </c>
      <c r="S95" s="204">
        <v>3.82</v>
      </c>
      <c r="T95" s="204">
        <v>0</v>
      </c>
      <c r="U95" s="204">
        <v>4.91</v>
      </c>
      <c r="V95" s="204">
        <v>2.96</v>
      </c>
      <c r="W95" s="204">
        <v>0.51</v>
      </c>
      <c r="X95" s="204">
        <v>1.18</v>
      </c>
      <c r="Y95" s="204">
        <v>0</v>
      </c>
      <c r="Z95" s="204">
        <v>33.479999999999997</v>
      </c>
      <c r="AA95" s="204">
        <v>13.25</v>
      </c>
      <c r="AB95" s="204">
        <v>0</v>
      </c>
      <c r="AC95" s="204">
        <v>0</v>
      </c>
      <c r="AD95" s="204">
        <v>8.9</v>
      </c>
      <c r="AE95" s="204">
        <v>0</v>
      </c>
      <c r="AF95" s="204">
        <v>0</v>
      </c>
      <c r="AG95" s="204">
        <v>-0.09</v>
      </c>
      <c r="AH95" s="204">
        <v>0</v>
      </c>
      <c r="AI95" s="204">
        <v>31.81</v>
      </c>
      <c r="AJ95" s="204">
        <v>0</v>
      </c>
      <c r="AK95" s="204">
        <v>10.89</v>
      </c>
      <c r="AL95" s="204">
        <v>0</v>
      </c>
      <c r="AM95" s="204">
        <v>0</v>
      </c>
      <c r="AN95" s="204">
        <v>0</v>
      </c>
      <c r="AO95" s="204">
        <v>147.91</v>
      </c>
      <c r="AP95" s="204">
        <v>0</v>
      </c>
      <c r="AQ95" s="204">
        <v>0</v>
      </c>
      <c r="AR95" s="204">
        <v>0</v>
      </c>
      <c r="AS95" s="204">
        <v>0</v>
      </c>
      <c r="AT95" s="204">
        <v>0</v>
      </c>
      <c r="AU95" s="204">
        <v>0</v>
      </c>
      <c r="AV95" s="204">
        <v>0</v>
      </c>
      <c r="AW95" s="204">
        <v>0</v>
      </c>
      <c r="AX95" s="204">
        <v>0</v>
      </c>
      <c r="AY95" s="204">
        <v>0</v>
      </c>
    </row>
    <row r="96" spans="1:51">
      <c r="A96" t="s">
        <v>138</v>
      </c>
      <c r="B96" s="204">
        <v>0</v>
      </c>
      <c r="C96" s="204">
        <v>0</v>
      </c>
      <c r="D96" s="204">
        <v>13.37</v>
      </c>
      <c r="E96" s="204">
        <v>0</v>
      </c>
      <c r="F96" s="204">
        <v>0</v>
      </c>
      <c r="G96" s="204">
        <v>21.72</v>
      </c>
      <c r="H96" s="204">
        <v>0</v>
      </c>
      <c r="I96" s="204">
        <v>0</v>
      </c>
      <c r="J96" s="204">
        <v>27.74</v>
      </c>
      <c r="K96" s="204">
        <v>4.55</v>
      </c>
      <c r="L96" s="204">
        <v>181.19</v>
      </c>
      <c r="M96" s="204">
        <v>1.1000000000000001</v>
      </c>
      <c r="N96" s="204">
        <v>1.41</v>
      </c>
      <c r="O96" s="204">
        <v>0</v>
      </c>
      <c r="P96" s="204">
        <v>1.66</v>
      </c>
      <c r="Q96" s="204">
        <v>2.15</v>
      </c>
      <c r="R96" s="204">
        <v>6.14</v>
      </c>
      <c r="S96" s="204">
        <v>3.82</v>
      </c>
      <c r="T96" s="204">
        <v>0</v>
      </c>
      <c r="U96" s="204">
        <v>4.91</v>
      </c>
      <c r="V96" s="204">
        <v>2.95</v>
      </c>
      <c r="W96" s="204">
        <v>0.51</v>
      </c>
      <c r="X96" s="204">
        <v>1.18</v>
      </c>
      <c r="Y96" s="204">
        <v>0</v>
      </c>
      <c r="Z96" s="204">
        <v>33.479999999999997</v>
      </c>
      <c r="AA96" s="204">
        <v>13.25</v>
      </c>
      <c r="AB96" s="204">
        <v>0</v>
      </c>
      <c r="AC96" s="204">
        <v>0</v>
      </c>
      <c r="AD96" s="204">
        <v>8.9</v>
      </c>
      <c r="AE96" s="204">
        <v>0</v>
      </c>
      <c r="AF96" s="204">
        <v>0</v>
      </c>
      <c r="AG96" s="204">
        <v>-0.09</v>
      </c>
      <c r="AH96" s="204">
        <v>0</v>
      </c>
      <c r="AI96" s="204">
        <v>31.81</v>
      </c>
      <c r="AJ96" s="204">
        <v>0</v>
      </c>
      <c r="AK96" s="204">
        <v>10.89</v>
      </c>
      <c r="AL96" s="204">
        <v>0</v>
      </c>
      <c r="AM96" s="204">
        <v>0</v>
      </c>
      <c r="AN96" s="204">
        <v>0</v>
      </c>
      <c r="AO96" s="204">
        <v>147.91</v>
      </c>
      <c r="AP96" s="204">
        <v>0</v>
      </c>
      <c r="AQ96" s="204">
        <v>0</v>
      </c>
      <c r="AR96" s="204">
        <v>0</v>
      </c>
      <c r="AS96" s="204">
        <v>0</v>
      </c>
      <c r="AT96" s="204">
        <v>0</v>
      </c>
      <c r="AU96" s="204">
        <v>0</v>
      </c>
      <c r="AV96" s="204">
        <v>0</v>
      </c>
      <c r="AW96" s="204">
        <v>0</v>
      </c>
      <c r="AX96" s="204">
        <v>0</v>
      </c>
      <c r="AY96" s="204">
        <v>0</v>
      </c>
    </row>
    <row r="97" spans="1:51">
      <c r="A97" t="s">
        <v>139</v>
      </c>
      <c r="B97" s="204">
        <v>0</v>
      </c>
      <c r="C97" s="204">
        <v>0</v>
      </c>
      <c r="D97" s="204">
        <v>13.37</v>
      </c>
      <c r="E97" s="204">
        <v>0</v>
      </c>
      <c r="F97" s="204">
        <v>0</v>
      </c>
      <c r="G97" s="204">
        <v>21.72</v>
      </c>
      <c r="H97" s="204">
        <v>0</v>
      </c>
      <c r="I97" s="204">
        <v>0</v>
      </c>
      <c r="J97" s="204">
        <v>27.74</v>
      </c>
      <c r="K97" s="204">
        <v>4.55</v>
      </c>
      <c r="L97" s="204">
        <v>181.19</v>
      </c>
      <c r="M97" s="204">
        <v>1.1000000000000001</v>
      </c>
      <c r="N97" s="204">
        <v>1.41</v>
      </c>
      <c r="O97" s="204">
        <v>0</v>
      </c>
      <c r="P97" s="204">
        <v>1.66</v>
      </c>
      <c r="Q97" s="204">
        <v>2.15</v>
      </c>
      <c r="R97" s="204">
        <v>6.14</v>
      </c>
      <c r="S97" s="204">
        <v>3.82</v>
      </c>
      <c r="T97" s="204">
        <v>0</v>
      </c>
      <c r="U97" s="204">
        <v>4.91</v>
      </c>
      <c r="V97" s="204">
        <v>2.95</v>
      </c>
      <c r="W97" s="204">
        <v>0</v>
      </c>
      <c r="X97" s="204">
        <v>1.18</v>
      </c>
      <c r="Y97" s="204">
        <v>0</v>
      </c>
      <c r="Z97" s="204">
        <v>33.479999999999997</v>
      </c>
      <c r="AA97" s="204">
        <v>13.25</v>
      </c>
      <c r="AB97" s="204">
        <v>0</v>
      </c>
      <c r="AC97" s="204">
        <v>0</v>
      </c>
      <c r="AD97" s="204">
        <v>8.9</v>
      </c>
      <c r="AE97" s="204">
        <v>0</v>
      </c>
      <c r="AF97" s="204">
        <v>0</v>
      </c>
      <c r="AG97" s="204">
        <v>-0.09</v>
      </c>
      <c r="AH97" s="204">
        <v>0</v>
      </c>
      <c r="AI97" s="204">
        <v>31.81</v>
      </c>
      <c r="AJ97" s="204">
        <v>0</v>
      </c>
      <c r="AK97" s="204">
        <v>10.89</v>
      </c>
      <c r="AL97" s="204">
        <v>0</v>
      </c>
      <c r="AM97" s="204">
        <v>0</v>
      </c>
      <c r="AN97" s="204">
        <v>0</v>
      </c>
      <c r="AO97" s="204">
        <v>147.91</v>
      </c>
      <c r="AP97" s="204">
        <v>0</v>
      </c>
      <c r="AQ97" s="204">
        <v>0</v>
      </c>
      <c r="AR97" s="204">
        <v>0</v>
      </c>
      <c r="AS97" s="204">
        <v>0</v>
      </c>
      <c r="AT97" s="204">
        <v>0</v>
      </c>
      <c r="AU97" s="204">
        <v>0</v>
      </c>
      <c r="AV97" s="204">
        <v>0</v>
      </c>
      <c r="AW97" s="204">
        <v>0</v>
      </c>
      <c r="AX97" s="204">
        <v>0</v>
      </c>
      <c r="AY97" s="204">
        <v>0</v>
      </c>
    </row>
    <row r="98" spans="1:51">
      <c r="A98" t="s">
        <v>140</v>
      </c>
      <c r="B98" s="204">
        <v>0</v>
      </c>
      <c r="C98" s="204">
        <v>0</v>
      </c>
      <c r="D98" s="204">
        <v>13.37</v>
      </c>
      <c r="E98" s="204">
        <v>0</v>
      </c>
      <c r="F98" s="204">
        <v>0</v>
      </c>
      <c r="G98" s="204">
        <v>21.72</v>
      </c>
      <c r="H98" s="204">
        <v>0</v>
      </c>
      <c r="I98" s="204">
        <v>0</v>
      </c>
      <c r="J98" s="204">
        <v>27.74</v>
      </c>
      <c r="K98" s="204">
        <v>4.55</v>
      </c>
      <c r="L98" s="204">
        <v>181.19</v>
      </c>
      <c r="M98" s="204">
        <v>1.1000000000000001</v>
      </c>
      <c r="N98" s="204">
        <v>1.41</v>
      </c>
      <c r="O98" s="204">
        <v>0</v>
      </c>
      <c r="P98" s="204">
        <v>1.66</v>
      </c>
      <c r="Q98" s="204">
        <v>2.15</v>
      </c>
      <c r="R98" s="204">
        <v>6.14</v>
      </c>
      <c r="S98" s="204">
        <v>3.82</v>
      </c>
      <c r="T98" s="204">
        <v>0</v>
      </c>
      <c r="U98" s="204">
        <v>4.91</v>
      </c>
      <c r="V98" s="204">
        <v>2.94</v>
      </c>
      <c r="W98" s="204">
        <v>0</v>
      </c>
      <c r="X98" s="204">
        <v>1.18</v>
      </c>
      <c r="Y98" s="204">
        <v>0</v>
      </c>
      <c r="Z98" s="204">
        <v>33.479999999999997</v>
      </c>
      <c r="AA98" s="204">
        <v>13.25</v>
      </c>
      <c r="AB98" s="204">
        <v>0</v>
      </c>
      <c r="AC98" s="204">
        <v>0</v>
      </c>
      <c r="AD98" s="204">
        <v>8.9</v>
      </c>
      <c r="AE98" s="204">
        <v>0</v>
      </c>
      <c r="AF98" s="204">
        <v>0</v>
      </c>
      <c r="AG98" s="204">
        <v>0.57999999999999996</v>
      </c>
      <c r="AH98" s="204">
        <v>0</v>
      </c>
      <c r="AI98" s="204">
        <v>31.81</v>
      </c>
      <c r="AJ98" s="204">
        <v>0</v>
      </c>
      <c r="AK98" s="204">
        <v>10.89</v>
      </c>
      <c r="AL98" s="204">
        <v>0</v>
      </c>
      <c r="AM98" s="204">
        <v>0</v>
      </c>
      <c r="AN98" s="204">
        <v>0</v>
      </c>
      <c r="AO98" s="204">
        <v>147.91</v>
      </c>
      <c r="AP98" s="204">
        <v>0</v>
      </c>
      <c r="AQ98" s="204">
        <v>0</v>
      </c>
      <c r="AR98" s="204">
        <v>0</v>
      </c>
      <c r="AS98" s="204">
        <v>0</v>
      </c>
      <c r="AT98" s="204">
        <v>0</v>
      </c>
      <c r="AU98" s="204">
        <v>0</v>
      </c>
      <c r="AV98" s="204">
        <v>0</v>
      </c>
      <c r="AW98" s="204">
        <v>0</v>
      </c>
      <c r="AX98" s="204">
        <v>0</v>
      </c>
      <c r="AY98" s="204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0.31853999999999982</v>
      </c>
      <c r="E99">
        <f t="shared" si="0"/>
        <v>0</v>
      </c>
      <c r="F99">
        <f t="shared" si="0"/>
        <v>0</v>
      </c>
      <c r="G99">
        <f t="shared" si="0"/>
        <v>0.52128000000000041</v>
      </c>
      <c r="H99">
        <f t="shared" si="0"/>
        <v>0</v>
      </c>
      <c r="I99">
        <f t="shared" si="0"/>
        <v>0</v>
      </c>
      <c r="J99">
        <f t="shared" si="0"/>
        <v>0.66575999999999891</v>
      </c>
      <c r="K99">
        <f t="shared" si="0"/>
        <v>6.8757500000000069E-2</v>
      </c>
      <c r="L99">
        <f t="shared" si="0"/>
        <v>2.7273475000000018</v>
      </c>
      <c r="M99">
        <f t="shared" si="0"/>
        <v>2.6399999999999958E-2</v>
      </c>
      <c r="N99">
        <f t="shared" si="0"/>
        <v>3.2332499999999965E-2</v>
      </c>
      <c r="O99">
        <f t="shared" si="0"/>
        <v>0</v>
      </c>
      <c r="P99">
        <f t="shared" si="0"/>
        <v>3.9839999999999938E-2</v>
      </c>
      <c r="Q99">
        <f t="shared" si="0"/>
        <v>3.0672499999999995E-2</v>
      </c>
      <c r="R99">
        <f t="shared" si="0"/>
        <v>8.1972499999999907E-2</v>
      </c>
      <c r="S99">
        <f t="shared" si="0"/>
        <v>5.0517499999999986E-2</v>
      </c>
      <c r="T99">
        <f t="shared" si="0"/>
        <v>0</v>
      </c>
      <c r="U99">
        <f t="shared" si="0"/>
        <v>0.1090475000000002</v>
      </c>
      <c r="V99">
        <f t="shared" si="0"/>
        <v>2.6187499999999999E-2</v>
      </c>
      <c r="W99">
        <f t="shared" si="0"/>
        <v>6.5087499999999951E-2</v>
      </c>
      <c r="X99">
        <f t="shared" si="0"/>
        <v>0.12740500000000007</v>
      </c>
      <c r="Y99">
        <f t="shared" si="0"/>
        <v>0</v>
      </c>
      <c r="Z99">
        <f t="shared" si="0"/>
        <v>0.44411250000000008</v>
      </c>
      <c r="AA99">
        <f t="shared" si="0"/>
        <v>0.17229500000000025</v>
      </c>
      <c r="AB99">
        <f t="shared" si="0"/>
        <v>0</v>
      </c>
      <c r="AC99">
        <f t="shared" si="0"/>
        <v>0.2483399999999997</v>
      </c>
      <c r="AD99">
        <f t="shared" si="0"/>
        <v>5.3400000000000017E-2</v>
      </c>
      <c r="AE99">
        <f t="shared" si="0"/>
        <v>0</v>
      </c>
      <c r="AF99">
        <f t="shared" si="0"/>
        <v>0</v>
      </c>
      <c r="AG99">
        <f t="shared" si="0"/>
        <v>3.1575000000000015E-3</v>
      </c>
      <c r="AH99">
        <f t="shared" si="0"/>
        <v>0</v>
      </c>
      <c r="AI99">
        <f t="shared" si="0"/>
        <v>0.7634399999999989</v>
      </c>
      <c r="AJ99">
        <f t="shared" si="0"/>
        <v>0</v>
      </c>
      <c r="AK99">
        <f t="shared" si="0"/>
        <v>0.1529299999999999</v>
      </c>
      <c r="AL99">
        <f t="shared" si="0"/>
        <v>1.6325000000000001E-3</v>
      </c>
      <c r="AM99">
        <f t="shared" si="0"/>
        <v>0</v>
      </c>
      <c r="AN99">
        <f t="shared" si="0"/>
        <v>0</v>
      </c>
      <c r="AO99">
        <f t="shared" si="0"/>
        <v>3.5825099999999992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-2.964</v>
      </c>
      <c r="D33" s="83">
        <v>0</v>
      </c>
      <c r="E33" s="83">
        <v>0</v>
      </c>
      <c r="F33" s="83">
        <v>-4.0359999999999996</v>
      </c>
      <c r="G33" s="83">
        <v>-7</v>
      </c>
      <c r="H33" s="77"/>
      <c r="I33" s="32">
        <v>31</v>
      </c>
      <c r="J33" s="83">
        <v>2.964</v>
      </c>
      <c r="K33" s="83">
        <v>0</v>
      </c>
      <c r="L33" s="83">
        <v>0</v>
      </c>
      <c r="M33" s="83">
        <v>0</v>
      </c>
      <c r="N33" s="83">
        <v>2.964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4.0359999999999996</v>
      </c>
      <c r="AF33" s="83">
        <v>0</v>
      </c>
      <c r="AG33" s="83">
        <v>0</v>
      </c>
      <c r="AH33" s="83">
        <v>0</v>
      </c>
      <c r="AI33" s="83">
        <v>4.0359999999999996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2.964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-2.964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4.0359999999999996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-4.0359999999999996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29.64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29.64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40.36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40.36</v>
      </c>
      <c r="DF33" s="82">
        <f t="shared" si="31"/>
        <v>7</v>
      </c>
      <c r="DG33" s="82">
        <f t="shared" si="32"/>
        <v>-2.964</v>
      </c>
      <c r="DH33" s="82">
        <f t="shared" si="33"/>
        <v>0</v>
      </c>
      <c r="DI33" s="82">
        <f t="shared" si="34"/>
        <v>0</v>
      </c>
      <c r="DJ33" s="82">
        <f t="shared" si="35"/>
        <v>-4.0359999999999996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-8.891</v>
      </c>
      <c r="D34" s="83">
        <v>0</v>
      </c>
      <c r="E34" s="83">
        <v>0</v>
      </c>
      <c r="F34" s="83">
        <v>-12.109</v>
      </c>
      <c r="G34" s="83">
        <v>-21</v>
      </c>
      <c r="H34" s="77"/>
      <c r="I34" s="32">
        <v>32</v>
      </c>
      <c r="J34" s="83">
        <v>8.891</v>
      </c>
      <c r="K34" s="83">
        <v>0</v>
      </c>
      <c r="L34" s="83">
        <v>0</v>
      </c>
      <c r="M34" s="83">
        <v>0</v>
      </c>
      <c r="N34" s="83">
        <v>8.891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12.109</v>
      </c>
      <c r="AF34" s="83">
        <v>0</v>
      </c>
      <c r="AG34" s="83">
        <v>0</v>
      </c>
      <c r="AH34" s="83">
        <v>0</v>
      </c>
      <c r="AI34" s="83">
        <v>12.109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8.891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-8.891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12.109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-12.109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88.91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88.91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121.09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121.09</v>
      </c>
      <c r="DF34" s="82">
        <f t="shared" si="31"/>
        <v>21</v>
      </c>
      <c r="DG34" s="82">
        <f t="shared" si="32"/>
        <v>-8.891</v>
      </c>
      <c r="DH34" s="82">
        <f t="shared" si="33"/>
        <v>0</v>
      </c>
      <c r="DI34" s="82">
        <f t="shared" si="34"/>
        <v>0</v>
      </c>
      <c r="DJ34" s="82">
        <f t="shared" si="35"/>
        <v>-12.109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-10.161</v>
      </c>
      <c r="D35" s="83">
        <v>0</v>
      </c>
      <c r="E35" s="83">
        <v>0</v>
      </c>
      <c r="F35" s="83">
        <v>-13.839</v>
      </c>
      <c r="G35" s="83">
        <v>-24</v>
      </c>
      <c r="H35" s="77"/>
      <c r="I35" s="32">
        <v>33</v>
      </c>
      <c r="J35" s="83">
        <v>10.161</v>
      </c>
      <c r="K35" s="83">
        <v>0</v>
      </c>
      <c r="L35" s="83">
        <v>0</v>
      </c>
      <c r="M35" s="83">
        <v>0</v>
      </c>
      <c r="N35" s="83">
        <v>10.161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13.839</v>
      </c>
      <c r="AF35" s="83">
        <v>0</v>
      </c>
      <c r="AG35" s="83">
        <v>0</v>
      </c>
      <c r="AH35" s="83">
        <v>0</v>
      </c>
      <c r="AI35" s="83">
        <v>13.839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10.161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-10.161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13.839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-13.839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101.61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101.61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138.39000000000001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138.39000000000001</v>
      </c>
      <c r="DF35" s="82">
        <f t="shared" si="31"/>
        <v>24</v>
      </c>
      <c r="DG35" s="82">
        <f t="shared" si="32"/>
        <v>-10.161</v>
      </c>
      <c r="DH35" s="82">
        <f t="shared" si="33"/>
        <v>0</v>
      </c>
      <c r="DI35" s="82">
        <f t="shared" si="34"/>
        <v>0</v>
      </c>
      <c r="DJ35" s="82">
        <f t="shared" si="35"/>
        <v>-13.839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-29.212</v>
      </c>
      <c r="D36" s="83">
        <v>0</v>
      </c>
      <c r="E36" s="83">
        <v>0</v>
      </c>
      <c r="F36" s="83">
        <v>-39.787999999999997</v>
      </c>
      <c r="G36" s="83">
        <v>-69</v>
      </c>
      <c r="H36" s="77"/>
      <c r="I36" s="32">
        <v>34</v>
      </c>
      <c r="J36" s="83">
        <v>29.212</v>
      </c>
      <c r="K36" s="83">
        <v>0</v>
      </c>
      <c r="L36" s="83">
        <v>0</v>
      </c>
      <c r="M36" s="83">
        <v>0</v>
      </c>
      <c r="N36" s="83">
        <v>29.212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39.787999999999997</v>
      </c>
      <c r="AF36" s="83">
        <v>0</v>
      </c>
      <c r="AG36" s="83">
        <v>0</v>
      </c>
      <c r="AH36" s="83">
        <v>0</v>
      </c>
      <c r="AI36" s="83">
        <v>39.787999999999997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29.212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-29.212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39.787999999999997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-39.787999999999997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292.12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292.12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397.88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397.88</v>
      </c>
      <c r="DF36" s="82">
        <f t="shared" si="31"/>
        <v>69</v>
      </c>
      <c r="DG36" s="82">
        <f t="shared" si="32"/>
        <v>-29.212</v>
      </c>
      <c r="DH36" s="82">
        <f t="shared" si="33"/>
        <v>0</v>
      </c>
      <c r="DI36" s="82">
        <f t="shared" si="34"/>
        <v>0</v>
      </c>
      <c r="DJ36" s="82">
        <f t="shared" si="35"/>
        <v>-39.787999999999997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-39.372999999999998</v>
      </c>
      <c r="D37" s="83">
        <v>0</v>
      </c>
      <c r="E37" s="83">
        <v>0</v>
      </c>
      <c r="F37" s="83">
        <v>-53.627000000000002</v>
      </c>
      <c r="G37" s="83">
        <v>-93</v>
      </c>
      <c r="H37" s="77"/>
      <c r="I37" s="32">
        <v>35</v>
      </c>
      <c r="J37" s="83">
        <v>39.372999999999998</v>
      </c>
      <c r="K37" s="83">
        <v>0</v>
      </c>
      <c r="L37" s="83">
        <v>0</v>
      </c>
      <c r="M37" s="83">
        <v>0</v>
      </c>
      <c r="N37" s="83">
        <v>39.372999999999998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53.627000000000002</v>
      </c>
      <c r="AF37" s="83">
        <v>0</v>
      </c>
      <c r="AG37" s="83">
        <v>0</v>
      </c>
      <c r="AH37" s="83">
        <v>0</v>
      </c>
      <c r="AI37" s="83">
        <v>53.627000000000002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39.372999999999998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-39.372999999999998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53.627000000000002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-53.627000000000002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393.72999999999996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393.72999999999996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536.27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536.27</v>
      </c>
      <c r="DF37" s="82">
        <f t="shared" si="31"/>
        <v>93</v>
      </c>
      <c r="DG37" s="82">
        <f t="shared" si="32"/>
        <v>-39.372999999999998</v>
      </c>
      <c r="DH37" s="82">
        <f t="shared" si="33"/>
        <v>0</v>
      </c>
      <c r="DI37" s="82">
        <f t="shared" si="34"/>
        <v>0</v>
      </c>
      <c r="DJ37" s="82">
        <f t="shared" si="35"/>
        <v>-53.627000000000002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-28.364999999999998</v>
      </c>
      <c r="D38" s="83">
        <v>0</v>
      </c>
      <c r="E38" s="83">
        <v>0</v>
      </c>
      <c r="F38" s="83">
        <v>-38.634999999999998</v>
      </c>
      <c r="G38" s="83">
        <v>-67</v>
      </c>
      <c r="H38" s="77"/>
      <c r="I38" s="32">
        <v>36</v>
      </c>
      <c r="J38" s="83">
        <v>28.364999999999998</v>
      </c>
      <c r="K38" s="83">
        <v>0</v>
      </c>
      <c r="L38" s="83">
        <v>0</v>
      </c>
      <c r="M38" s="83">
        <v>0</v>
      </c>
      <c r="N38" s="83">
        <v>28.364999999999998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38.634999999999998</v>
      </c>
      <c r="AF38" s="83">
        <v>0</v>
      </c>
      <c r="AG38" s="83">
        <v>0</v>
      </c>
      <c r="AH38" s="83">
        <v>0</v>
      </c>
      <c r="AI38" s="83">
        <v>38.634999999999998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28.364999999999998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-28.364999999999998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38.634999999999998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-38.634999999999998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283.64999999999998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283.64999999999998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386.34999999999997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386.34999999999997</v>
      </c>
      <c r="DF38" s="82">
        <f t="shared" si="31"/>
        <v>67</v>
      </c>
      <c r="DG38" s="82">
        <f t="shared" si="32"/>
        <v>-28.364999999999998</v>
      </c>
      <c r="DH38" s="82">
        <f t="shared" si="33"/>
        <v>0</v>
      </c>
      <c r="DI38" s="82">
        <f t="shared" si="34"/>
        <v>0</v>
      </c>
      <c r="DJ38" s="82">
        <f t="shared" si="35"/>
        <v>-38.634999999999998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-17.358000000000001</v>
      </c>
      <c r="D39" s="83">
        <v>0</v>
      </c>
      <c r="E39" s="83">
        <v>0</v>
      </c>
      <c r="F39" s="83">
        <v>-23.641999999999999</v>
      </c>
      <c r="G39" s="83">
        <v>-41</v>
      </c>
      <c r="H39" s="77"/>
      <c r="I39" s="32">
        <v>37</v>
      </c>
      <c r="J39" s="83">
        <v>17.358000000000001</v>
      </c>
      <c r="K39" s="83">
        <v>0</v>
      </c>
      <c r="L39" s="83">
        <v>0</v>
      </c>
      <c r="M39" s="83">
        <v>0</v>
      </c>
      <c r="N39" s="83">
        <v>17.358000000000001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23.641999999999999</v>
      </c>
      <c r="AF39" s="83">
        <v>0</v>
      </c>
      <c r="AG39" s="83">
        <v>0</v>
      </c>
      <c r="AH39" s="83">
        <v>0</v>
      </c>
      <c r="AI39" s="83">
        <v>23.641999999999999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17.358000000000001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-17.358000000000001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23.641999999999999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-23.641999999999999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173.58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173.58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236.42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236.42</v>
      </c>
      <c r="DF39" s="82">
        <f t="shared" si="31"/>
        <v>41</v>
      </c>
      <c r="DG39" s="82">
        <f t="shared" si="32"/>
        <v>-17.358000000000001</v>
      </c>
      <c r="DH39" s="82">
        <f t="shared" si="33"/>
        <v>0</v>
      </c>
      <c r="DI39" s="82">
        <f t="shared" si="34"/>
        <v>0</v>
      </c>
      <c r="DJ39" s="82">
        <f t="shared" si="35"/>
        <v>-23.641999999999999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-12.701000000000001</v>
      </c>
      <c r="D40" s="83">
        <v>0</v>
      </c>
      <c r="E40" s="83">
        <v>0</v>
      </c>
      <c r="F40" s="83">
        <v>-17.298999999999999</v>
      </c>
      <c r="G40" s="83">
        <v>-30</v>
      </c>
      <c r="H40" s="77"/>
      <c r="I40" s="32">
        <v>38</v>
      </c>
      <c r="J40" s="83">
        <v>12.701000000000001</v>
      </c>
      <c r="K40" s="83">
        <v>0</v>
      </c>
      <c r="L40" s="83">
        <v>0</v>
      </c>
      <c r="M40" s="83">
        <v>0</v>
      </c>
      <c r="N40" s="83">
        <v>12.701000000000001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17.298999999999999</v>
      </c>
      <c r="AF40" s="83">
        <v>0</v>
      </c>
      <c r="AG40" s="83">
        <v>0</v>
      </c>
      <c r="AH40" s="83">
        <v>0</v>
      </c>
      <c r="AI40" s="83">
        <v>17.298999999999999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12.701000000000001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-12.701000000000001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17.298999999999999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-17.298999999999999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127.01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127.01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172.99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172.99</v>
      </c>
      <c r="DF40" s="82">
        <f t="shared" si="31"/>
        <v>30</v>
      </c>
      <c r="DG40" s="82">
        <f t="shared" si="32"/>
        <v>-12.701000000000001</v>
      </c>
      <c r="DH40" s="82">
        <f t="shared" si="33"/>
        <v>0</v>
      </c>
      <c r="DI40" s="82">
        <f t="shared" si="34"/>
        <v>0</v>
      </c>
      <c r="DJ40" s="82">
        <f t="shared" si="35"/>
        <v>-17.298999999999999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-44</v>
      </c>
      <c r="G75" s="83">
        <v>-44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44</v>
      </c>
      <c r="AF75" s="83">
        <v>0</v>
      </c>
      <c r="AG75" s="83">
        <v>0</v>
      </c>
      <c r="AH75" s="83">
        <v>0</v>
      </c>
      <c r="AI75" s="83">
        <v>44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44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-44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440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440</v>
      </c>
      <c r="DF75" s="82">
        <f t="shared" si="59"/>
        <v>44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-44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-78</v>
      </c>
      <c r="G76" s="83">
        <v>-78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78</v>
      </c>
      <c r="AF76" s="83">
        <v>0</v>
      </c>
      <c r="AG76" s="83">
        <v>0</v>
      </c>
      <c r="AH76" s="83">
        <v>0</v>
      </c>
      <c r="AI76" s="83">
        <v>78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78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-78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780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780</v>
      </c>
      <c r="DF76" s="82">
        <f t="shared" si="59"/>
        <v>78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-78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-86.021000000000001</v>
      </c>
      <c r="G77" s="83">
        <v>-86.021000000000001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-53.298000000000002</v>
      </c>
      <c r="N77" s="83">
        <v>-53.298000000000002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86.021000000000001</v>
      </c>
      <c r="AF77" s="83">
        <v>53.298000000000002</v>
      </c>
      <c r="AG77" s="83">
        <v>0</v>
      </c>
      <c r="AH77" s="83">
        <v>0</v>
      </c>
      <c r="AI77" s="83">
        <v>139.31899999999999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86.021000000000001</v>
      </c>
      <c r="BQ77" s="84">
        <f t="shared" si="47"/>
        <v>53.298000000000002</v>
      </c>
      <c r="BR77" s="84">
        <f t="shared" si="47"/>
        <v>0</v>
      </c>
      <c r="BS77" s="84">
        <f t="shared" si="47"/>
        <v>0</v>
      </c>
      <c r="BT77" s="84">
        <f t="shared" si="48"/>
        <v>-139.31900000000002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860.21</v>
      </c>
      <c r="DA77" s="81">
        <f t="shared" si="57"/>
        <v>532.98</v>
      </c>
      <c r="DB77" s="81">
        <f t="shared" si="57"/>
        <v>0</v>
      </c>
      <c r="DC77" s="81">
        <f t="shared" si="57"/>
        <v>0</v>
      </c>
      <c r="DD77" s="81">
        <f t="shared" si="58"/>
        <v>1393.19</v>
      </c>
      <c r="DF77" s="82">
        <f t="shared" si="59"/>
        <v>86.021000000000001</v>
      </c>
      <c r="DG77" s="82">
        <f t="shared" si="60"/>
        <v>53.298000000000002</v>
      </c>
      <c r="DH77" s="82">
        <f t="shared" si="61"/>
        <v>0</v>
      </c>
      <c r="DI77" s="82">
        <f t="shared" si="62"/>
        <v>0</v>
      </c>
      <c r="DJ77" s="82">
        <f t="shared" si="63"/>
        <v>-139.31900000000002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-82.888000000000005</v>
      </c>
      <c r="G78" s="83">
        <v>-82.888000000000005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-51.356000000000002</v>
      </c>
      <c r="N78" s="83">
        <v>-51.356000000000002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82.888000000000005</v>
      </c>
      <c r="AF78" s="83">
        <v>51.356000000000002</v>
      </c>
      <c r="AG78" s="83">
        <v>0</v>
      </c>
      <c r="AH78" s="83">
        <v>0</v>
      </c>
      <c r="AI78" s="83">
        <v>134.244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82.888000000000005</v>
      </c>
      <c r="BQ78" s="84">
        <f t="shared" si="47"/>
        <v>51.356000000000002</v>
      </c>
      <c r="BR78" s="84">
        <f t="shared" si="47"/>
        <v>0</v>
      </c>
      <c r="BS78" s="84">
        <f t="shared" si="47"/>
        <v>0</v>
      </c>
      <c r="BT78" s="84">
        <f t="shared" si="48"/>
        <v>-134.244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828.88000000000011</v>
      </c>
      <c r="DA78" s="81">
        <f t="shared" si="57"/>
        <v>513.56000000000006</v>
      </c>
      <c r="DB78" s="81">
        <f t="shared" si="57"/>
        <v>0</v>
      </c>
      <c r="DC78" s="81">
        <f t="shared" si="57"/>
        <v>0</v>
      </c>
      <c r="DD78" s="81">
        <f t="shared" si="58"/>
        <v>1342.44</v>
      </c>
      <c r="DF78" s="82">
        <f t="shared" si="59"/>
        <v>82.888000000000005</v>
      </c>
      <c r="DG78" s="82">
        <f t="shared" si="60"/>
        <v>51.356000000000002</v>
      </c>
      <c r="DH78" s="82">
        <f t="shared" si="61"/>
        <v>0</v>
      </c>
      <c r="DI78" s="82">
        <f t="shared" si="62"/>
        <v>0</v>
      </c>
      <c r="DJ78" s="82">
        <f t="shared" si="63"/>
        <v>-134.244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-74.477999999999994</v>
      </c>
      <c r="G79" s="83">
        <v>-74.477999999999994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-46.146000000000001</v>
      </c>
      <c r="N79" s="83">
        <v>-46.146000000000001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74.477999999999994</v>
      </c>
      <c r="AF79" s="83">
        <v>46.146000000000001</v>
      </c>
      <c r="AG79" s="83">
        <v>0</v>
      </c>
      <c r="AH79" s="83">
        <v>0</v>
      </c>
      <c r="AI79" s="83">
        <v>120.624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74.477999999999994</v>
      </c>
      <c r="BQ79" s="84">
        <f t="shared" si="47"/>
        <v>46.146000000000001</v>
      </c>
      <c r="BR79" s="84">
        <f t="shared" si="47"/>
        <v>0</v>
      </c>
      <c r="BS79" s="84">
        <f t="shared" si="47"/>
        <v>0</v>
      </c>
      <c r="BT79" s="84">
        <f t="shared" si="48"/>
        <v>-120.624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744.78</v>
      </c>
      <c r="DA79" s="81">
        <f t="shared" si="57"/>
        <v>461.46000000000004</v>
      </c>
      <c r="DB79" s="81">
        <f t="shared" si="57"/>
        <v>0</v>
      </c>
      <c r="DC79" s="81">
        <f t="shared" si="57"/>
        <v>0</v>
      </c>
      <c r="DD79" s="81">
        <f t="shared" si="58"/>
        <v>1206.24</v>
      </c>
      <c r="DF79" s="82">
        <f t="shared" si="59"/>
        <v>74.477999999999994</v>
      </c>
      <c r="DG79" s="82">
        <f t="shared" si="60"/>
        <v>46.146000000000001</v>
      </c>
      <c r="DH79" s="82">
        <f t="shared" si="61"/>
        <v>0</v>
      </c>
      <c r="DI79" s="82">
        <f t="shared" si="62"/>
        <v>0</v>
      </c>
      <c r="DJ79" s="82">
        <f t="shared" si="63"/>
        <v>-120.624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-74.037999999999997</v>
      </c>
      <c r="G80" s="83">
        <v>-74.037999999999997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-45.872999999999998</v>
      </c>
      <c r="N80" s="83">
        <v>-45.872999999999998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74.037999999999997</v>
      </c>
      <c r="AF80" s="83">
        <v>45.872999999999998</v>
      </c>
      <c r="AG80" s="83">
        <v>0</v>
      </c>
      <c r="AH80" s="83">
        <v>0</v>
      </c>
      <c r="AI80" s="83">
        <v>119.911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74.037999999999997</v>
      </c>
      <c r="BQ80" s="84">
        <f t="shared" si="47"/>
        <v>45.872999999999998</v>
      </c>
      <c r="BR80" s="84">
        <f t="shared" si="47"/>
        <v>0</v>
      </c>
      <c r="BS80" s="84">
        <f t="shared" si="47"/>
        <v>0</v>
      </c>
      <c r="BT80" s="84">
        <f t="shared" si="48"/>
        <v>-119.911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740.38</v>
      </c>
      <c r="DA80" s="81">
        <f t="shared" si="57"/>
        <v>458.72999999999996</v>
      </c>
      <c r="DB80" s="81">
        <f t="shared" si="57"/>
        <v>0</v>
      </c>
      <c r="DC80" s="81">
        <f t="shared" si="57"/>
        <v>0</v>
      </c>
      <c r="DD80" s="81">
        <f t="shared" si="58"/>
        <v>1199.1099999999999</v>
      </c>
      <c r="DF80" s="82">
        <f t="shared" si="59"/>
        <v>74.037999999999997</v>
      </c>
      <c r="DG80" s="82">
        <f t="shared" si="60"/>
        <v>45.872999999999998</v>
      </c>
      <c r="DH80" s="82">
        <f t="shared" si="61"/>
        <v>0</v>
      </c>
      <c r="DI80" s="82">
        <f t="shared" si="62"/>
        <v>0</v>
      </c>
      <c r="DJ80" s="82">
        <f t="shared" si="63"/>
        <v>-119.911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-96.828999999999994</v>
      </c>
      <c r="G81" s="83">
        <v>-96.828999999999994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-40</v>
      </c>
      <c r="N81" s="83">
        <v>-40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96.828999999999994</v>
      </c>
      <c r="AF81" s="83">
        <v>40</v>
      </c>
      <c r="AG81" s="83">
        <v>0</v>
      </c>
      <c r="AH81" s="83">
        <v>0</v>
      </c>
      <c r="AI81" s="83">
        <v>136.82900000000001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96.828999999999994</v>
      </c>
      <c r="BQ81" s="84">
        <f t="shared" si="47"/>
        <v>40</v>
      </c>
      <c r="BR81" s="84">
        <f t="shared" si="47"/>
        <v>0</v>
      </c>
      <c r="BS81" s="84">
        <f t="shared" si="47"/>
        <v>0</v>
      </c>
      <c r="BT81" s="84">
        <f t="shared" si="48"/>
        <v>-136.82900000000001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968.29</v>
      </c>
      <c r="DA81" s="81">
        <f t="shared" si="57"/>
        <v>400</v>
      </c>
      <c r="DB81" s="81">
        <f t="shared" si="57"/>
        <v>0</v>
      </c>
      <c r="DC81" s="81">
        <f t="shared" si="57"/>
        <v>0</v>
      </c>
      <c r="DD81" s="81">
        <f t="shared" si="58"/>
        <v>1368.29</v>
      </c>
      <c r="DF81" s="82">
        <f t="shared" si="59"/>
        <v>96.828999999999994</v>
      </c>
      <c r="DG81" s="82">
        <f t="shared" si="60"/>
        <v>40</v>
      </c>
      <c r="DH81" s="82">
        <f t="shared" si="61"/>
        <v>0</v>
      </c>
      <c r="DI81" s="82">
        <f t="shared" si="62"/>
        <v>0</v>
      </c>
      <c r="DJ81" s="82">
        <f t="shared" si="63"/>
        <v>-136.82900000000001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-126.21599999999999</v>
      </c>
      <c r="G82" s="83">
        <v>-126.21599999999999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-25</v>
      </c>
      <c r="N82" s="83">
        <v>-25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126.21599999999999</v>
      </c>
      <c r="AF82" s="83">
        <v>25</v>
      </c>
      <c r="AG82" s="83">
        <v>0</v>
      </c>
      <c r="AH82" s="83">
        <v>0</v>
      </c>
      <c r="AI82" s="83">
        <v>151.21600000000001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126.21599999999999</v>
      </c>
      <c r="BQ82" s="84">
        <f t="shared" si="47"/>
        <v>25</v>
      </c>
      <c r="BR82" s="84">
        <f t="shared" si="47"/>
        <v>0</v>
      </c>
      <c r="BS82" s="84">
        <f t="shared" si="47"/>
        <v>0</v>
      </c>
      <c r="BT82" s="84">
        <f t="shared" si="48"/>
        <v>-151.21600000000001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1262.1599999999999</v>
      </c>
      <c r="DA82" s="81">
        <f t="shared" si="57"/>
        <v>250</v>
      </c>
      <c r="DB82" s="81">
        <f t="shared" si="57"/>
        <v>0</v>
      </c>
      <c r="DC82" s="81">
        <f t="shared" si="57"/>
        <v>0</v>
      </c>
      <c r="DD82" s="81">
        <f t="shared" si="58"/>
        <v>1512.1599999999999</v>
      </c>
      <c r="DF82" s="82">
        <f t="shared" si="59"/>
        <v>126.21599999999999</v>
      </c>
      <c r="DG82" s="82">
        <f t="shared" si="60"/>
        <v>25</v>
      </c>
      <c r="DH82" s="82">
        <f t="shared" si="61"/>
        <v>0</v>
      </c>
      <c r="DI82" s="82">
        <f t="shared" si="62"/>
        <v>0</v>
      </c>
      <c r="DJ82" s="82">
        <f t="shared" si="63"/>
        <v>-151.21600000000001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-105</v>
      </c>
      <c r="G83" s="83">
        <v>-105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105</v>
      </c>
      <c r="AF83" s="83">
        <v>0</v>
      </c>
      <c r="AG83" s="83">
        <v>0</v>
      </c>
      <c r="AH83" s="83">
        <v>0</v>
      </c>
      <c r="AI83" s="83">
        <v>105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105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-105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1050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1050</v>
      </c>
      <c r="DF83" s="82">
        <f t="shared" si="59"/>
        <v>105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-105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-89</v>
      </c>
      <c r="G84" s="83">
        <v>-89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89</v>
      </c>
      <c r="AF84" s="83">
        <v>0</v>
      </c>
      <c r="AG84" s="83">
        <v>0</v>
      </c>
      <c r="AH84" s="83">
        <v>0</v>
      </c>
      <c r="AI84" s="83">
        <v>89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89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-89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890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890</v>
      </c>
      <c r="DF84" s="82">
        <f t="shared" si="59"/>
        <v>89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-89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-69</v>
      </c>
      <c r="G85" s="83">
        <v>-69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69</v>
      </c>
      <c r="AF85" s="83">
        <v>0</v>
      </c>
      <c r="AG85" s="83">
        <v>0</v>
      </c>
      <c r="AH85" s="83">
        <v>0</v>
      </c>
      <c r="AI85" s="83">
        <v>69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69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-69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690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690</v>
      </c>
      <c r="DF85" s="82">
        <f t="shared" si="59"/>
        <v>69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-69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-21.167999999999999</v>
      </c>
      <c r="D86" s="83">
        <v>0</v>
      </c>
      <c r="E86" s="83">
        <v>0</v>
      </c>
      <c r="F86" s="83">
        <v>-28.832000000000001</v>
      </c>
      <c r="G86" s="83">
        <v>-50</v>
      </c>
      <c r="H86" s="77"/>
      <c r="I86" s="32">
        <v>84</v>
      </c>
      <c r="J86" s="83">
        <v>21.167999999999999</v>
      </c>
      <c r="K86" s="83">
        <v>0</v>
      </c>
      <c r="L86" s="83">
        <v>0</v>
      </c>
      <c r="M86" s="83">
        <v>0</v>
      </c>
      <c r="N86" s="83">
        <v>21.167999999999999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28.832000000000001</v>
      </c>
      <c r="AF86" s="83">
        <v>0</v>
      </c>
      <c r="AG86" s="83">
        <v>0</v>
      </c>
      <c r="AH86" s="83">
        <v>0</v>
      </c>
      <c r="AI86" s="83">
        <v>28.832000000000001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21.167999999999999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-21.167999999999999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28.832000000000001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-28.832000000000001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211.68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211.68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288.32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288.32</v>
      </c>
      <c r="DF86" s="82">
        <f t="shared" si="59"/>
        <v>50</v>
      </c>
      <c r="DG86" s="82">
        <f t="shared" si="60"/>
        <v>-21.167999999999999</v>
      </c>
      <c r="DH86" s="82">
        <f t="shared" si="61"/>
        <v>0</v>
      </c>
      <c r="DI86" s="82">
        <f t="shared" si="62"/>
        <v>0</v>
      </c>
      <c r="DJ86" s="82">
        <f t="shared" si="63"/>
        <v>-28.832000000000001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-11.007</v>
      </c>
      <c r="D87" s="83">
        <v>0</v>
      </c>
      <c r="E87" s="83">
        <v>0</v>
      </c>
      <c r="F87" s="83">
        <v>-14.993</v>
      </c>
      <c r="G87" s="83">
        <v>-26</v>
      </c>
      <c r="H87" s="77"/>
      <c r="I87" s="32">
        <v>85</v>
      </c>
      <c r="J87" s="83">
        <v>11.007</v>
      </c>
      <c r="K87" s="83">
        <v>0</v>
      </c>
      <c r="L87" s="83">
        <v>0</v>
      </c>
      <c r="M87" s="83">
        <v>0</v>
      </c>
      <c r="N87" s="83">
        <v>11.007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14.993</v>
      </c>
      <c r="AF87" s="83">
        <v>0</v>
      </c>
      <c r="AG87" s="83">
        <v>0</v>
      </c>
      <c r="AH87" s="83">
        <v>0</v>
      </c>
      <c r="AI87" s="83">
        <v>14.993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11.007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-11.007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14.993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-14.993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110.07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110.07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149.93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149.93</v>
      </c>
      <c r="DF87" s="82">
        <f t="shared" si="59"/>
        <v>26</v>
      </c>
      <c r="DG87" s="82">
        <f t="shared" si="60"/>
        <v>-11.007</v>
      </c>
      <c r="DH87" s="82">
        <f t="shared" si="61"/>
        <v>0</v>
      </c>
      <c r="DI87" s="82">
        <f t="shared" si="62"/>
        <v>0</v>
      </c>
      <c r="DJ87" s="82">
        <f t="shared" si="63"/>
        <v>-14.993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4.53E-2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</v>
      </c>
      <c r="AY99" s="88">
        <f t="shared" si="65"/>
        <v>-4.53E-2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0.29306749999999998</v>
      </c>
      <c r="BQ99" s="88">
        <f t="shared" ref="BQ99:BT99" si="68">SUM(BQ3:BQ98)/4000</f>
        <v>6.5418249999999997E-2</v>
      </c>
      <c r="BR99" s="88">
        <f t="shared" si="68"/>
        <v>0</v>
      </c>
      <c r="BS99" s="88">
        <f t="shared" si="68"/>
        <v>0</v>
      </c>
      <c r="BT99" s="88">
        <f t="shared" si="68"/>
        <v>-0.35848574999999999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4.5299999999999993E-2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</v>
      </c>
      <c r="CI99" s="90">
        <f t="shared" si="70"/>
        <v>4.5299999999999993E-2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0.29306750000000004</v>
      </c>
      <c r="DA99" s="90">
        <f t="shared" ref="DA99:DD99" si="73">SUM(DA3:DA98)/40000</f>
        <v>6.5418249999999997E-2</v>
      </c>
      <c r="DB99" s="90">
        <f t="shared" si="73"/>
        <v>0</v>
      </c>
      <c r="DC99" s="90">
        <f t="shared" si="73"/>
        <v>0</v>
      </c>
      <c r="DD99" s="90">
        <f t="shared" si="73"/>
        <v>0.35848574999999999</v>
      </c>
      <c r="DE99" s="87"/>
      <c r="DF99" s="82">
        <f t="shared" si="59"/>
        <v>0.33836749999999999</v>
      </c>
      <c r="DG99" s="82">
        <f t="shared" si="60"/>
        <v>2.0118249999999997E-2</v>
      </c>
      <c r="DH99" s="82">
        <f t="shared" si="61"/>
        <v>0</v>
      </c>
      <c r="DI99" s="82">
        <f t="shared" si="62"/>
        <v>0</v>
      </c>
      <c r="DJ99" s="82">
        <f t="shared" si="63"/>
        <v>-0.35848574999999999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41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3" t="s">
        <v>325</v>
      </c>
      <c r="J1" s="244"/>
      <c r="K1" s="244"/>
      <c r="L1" s="244"/>
      <c r="M1" s="245"/>
      <c r="N1" s="244" t="s">
        <v>475</v>
      </c>
      <c r="O1" s="244"/>
      <c r="P1" s="244"/>
      <c r="Q1" s="244"/>
      <c r="R1" s="245"/>
      <c r="W1" s="47"/>
      <c r="X1" s="47">
        <v>1</v>
      </c>
    </row>
    <row r="2" spans="1:24" ht="15.75" thickBot="1">
      <c r="A2" s="242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683.14</v>
      </c>
      <c r="C3" s="172">
        <f ca="1">$B3*C$1/100</f>
        <v>509.62243999999993</v>
      </c>
      <c r="D3" s="173">
        <f t="shared" ref="D3:F18" ca="1" si="0">$B3*D$1/100</f>
        <v>164.15854200000001</v>
      </c>
      <c r="E3" s="173">
        <f t="shared" ca="1" si="0"/>
        <v>9.3590180000000007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265.44</v>
      </c>
      <c r="I3" s="175">
        <f ca="1">INDIRECT("BRPL_EOD!" &amp; $V$3 &amp; X3)</f>
        <v>173.02</v>
      </c>
      <c r="J3" s="173">
        <f ca="1">INDIRECT("BYPL_EOD!" &amp; $V$3 &amp; X3)</f>
        <v>87.47</v>
      </c>
      <c r="K3" s="173">
        <f ca="1">INDIRECT("TPDDL_EOD!" &amp; $V$3 &amp; X3)</f>
        <v>4.95</v>
      </c>
      <c r="L3" s="173">
        <f ca="1">INDIRECT("NDMC_EOD!" &amp; $V$3 &amp; X3)</f>
        <v>0</v>
      </c>
      <c r="M3" s="174">
        <f ca="1">SUM(I3:L3)</f>
        <v>265.44</v>
      </c>
      <c r="N3" s="172">
        <f ca="1">INDIRECT("BRPL_ISGS_exbus!" &amp; $V$3 &amp; X3)</f>
        <v>173.02</v>
      </c>
      <c r="O3" s="173">
        <f ca="1">INDIRECT("BYPL_ISGS_exbus!" &amp; $V$3 &amp; X3)</f>
        <v>87.47</v>
      </c>
      <c r="P3" s="173">
        <f ca="1">INDIRECT("TPDDL_ISGS_exbus!" &amp; $V$3 &amp; X3)</f>
        <v>4.95</v>
      </c>
      <c r="Q3" s="173">
        <f ca="1">INDIRECT("NDMC_ISGS_exbus!" &amp; $V$3 &amp; X3)</f>
        <v>0</v>
      </c>
      <c r="R3" s="174">
        <f ca="1">SUM(N3:Q3)</f>
        <v>265.44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683.14</v>
      </c>
      <c r="C4" s="176">
        <f t="shared" ref="C4:F35" ca="1" si="4">$B4*C$1/100</f>
        <v>509.62243999999993</v>
      </c>
      <c r="D4" s="177">
        <f t="shared" ca="1" si="0"/>
        <v>164.15854200000001</v>
      </c>
      <c r="E4" s="177">
        <f t="shared" ca="1" si="0"/>
        <v>9.3590180000000007</v>
      </c>
      <c r="F4" s="178">
        <f t="shared" ca="1" si="0"/>
        <v>0</v>
      </c>
      <c r="G4" s="179">
        <f t="shared" ca="1" si="1"/>
        <v>0</v>
      </c>
      <c r="H4" s="179">
        <f t="shared" ca="1" si="2"/>
        <v>265.44</v>
      </c>
      <c r="I4" s="180">
        <f t="shared" ref="I4:I67" ca="1" si="5">INDIRECT("BRPL_EOD!" &amp; $V$3 &amp; X4)</f>
        <v>173.02</v>
      </c>
      <c r="J4" s="177">
        <f t="shared" ref="J4:J67" ca="1" si="6">INDIRECT("BYPL_EOD!" &amp; $V$3 &amp; X4)</f>
        <v>87.47</v>
      </c>
      <c r="K4" s="177">
        <f t="shared" ref="K4:K67" ca="1" si="7">INDIRECT("TPDDL_EOD!" &amp; $V$3 &amp; X4)</f>
        <v>4.95</v>
      </c>
      <c r="L4" s="177">
        <f t="shared" ref="L4:L67" ca="1" si="8">INDIRECT("NDMC_EOD!" &amp; $V$3 &amp; X4)</f>
        <v>0</v>
      </c>
      <c r="M4" s="178">
        <f t="shared" ref="M4:M67" ca="1" si="9">SUM(I4:L4)</f>
        <v>265.44</v>
      </c>
      <c r="N4" s="176">
        <f t="shared" ref="N4:N67" ca="1" si="10">INDIRECT("BRPL_ISGS_exbus!" &amp; $V$3 &amp; X4)</f>
        <v>173.02</v>
      </c>
      <c r="O4" s="177">
        <f t="shared" ref="O4:O67" ca="1" si="11">INDIRECT("BYPL_ISGS_exbus!" &amp; $V$3 &amp; X4)</f>
        <v>87.47</v>
      </c>
      <c r="P4" s="177">
        <f t="shared" ref="P4:P67" ca="1" si="12">INDIRECT("TPDDL_ISGS_exbus!" &amp; $V$3 &amp; X4)</f>
        <v>4.95</v>
      </c>
      <c r="Q4" s="177">
        <f t="shared" ref="Q4:Q67" ca="1" si="13">INDIRECT("NDMC_ISGS_exbus!" &amp; $V$3 &amp; X4)</f>
        <v>0</v>
      </c>
      <c r="R4" s="178">
        <f t="shared" ref="R4:R67" ca="1" si="14">SUM(N4:Q4)</f>
        <v>265.44</v>
      </c>
      <c r="W4" s="47"/>
      <c r="X4" s="47">
        <v>4</v>
      </c>
    </row>
    <row r="5" spans="1:24">
      <c r="A5" s="62" t="s">
        <v>47</v>
      </c>
      <c r="B5" s="171">
        <f t="shared" ca="1" si="3"/>
        <v>683.14</v>
      </c>
      <c r="C5" s="176">
        <f t="shared" ca="1" si="4"/>
        <v>509.62243999999993</v>
      </c>
      <c r="D5" s="177">
        <f t="shared" ca="1" si="0"/>
        <v>164.15854200000001</v>
      </c>
      <c r="E5" s="177">
        <f t="shared" ca="1" si="0"/>
        <v>9.3590180000000007</v>
      </c>
      <c r="F5" s="178">
        <f t="shared" ca="1" si="0"/>
        <v>0</v>
      </c>
      <c r="G5" s="179">
        <f t="shared" ca="1" si="1"/>
        <v>0</v>
      </c>
      <c r="H5" s="179">
        <f t="shared" ca="1" si="2"/>
        <v>265.44</v>
      </c>
      <c r="I5" s="180">
        <f t="shared" ca="1" si="5"/>
        <v>173.02</v>
      </c>
      <c r="J5" s="177">
        <f t="shared" ca="1" si="6"/>
        <v>87.47</v>
      </c>
      <c r="K5" s="177">
        <f t="shared" ca="1" si="7"/>
        <v>4.95</v>
      </c>
      <c r="L5" s="177">
        <f t="shared" ca="1" si="8"/>
        <v>0</v>
      </c>
      <c r="M5" s="178">
        <f t="shared" ca="1" si="9"/>
        <v>265.44</v>
      </c>
      <c r="N5" s="176">
        <f t="shared" ca="1" si="10"/>
        <v>173.02</v>
      </c>
      <c r="O5" s="177">
        <f t="shared" ca="1" si="11"/>
        <v>87.47</v>
      </c>
      <c r="P5" s="177">
        <f t="shared" ca="1" si="12"/>
        <v>4.95</v>
      </c>
      <c r="Q5" s="177">
        <f t="shared" ca="1" si="13"/>
        <v>0</v>
      </c>
      <c r="R5" s="178">
        <f t="shared" ca="1" si="14"/>
        <v>265.44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683.14</v>
      </c>
      <c r="C6" s="176">
        <f t="shared" ca="1" si="4"/>
        <v>509.62243999999993</v>
      </c>
      <c r="D6" s="177">
        <f t="shared" ca="1" si="0"/>
        <v>164.15854200000001</v>
      </c>
      <c r="E6" s="177">
        <f t="shared" ca="1" si="0"/>
        <v>9.3590180000000007</v>
      </c>
      <c r="F6" s="178">
        <f t="shared" ca="1" si="0"/>
        <v>0</v>
      </c>
      <c r="G6" s="179">
        <f t="shared" ca="1" si="1"/>
        <v>0</v>
      </c>
      <c r="H6" s="179">
        <f t="shared" ca="1" si="2"/>
        <v>265.44</v>
      </c>
      <c r="I6" s="180">
        <f t="shared" ca="1" si="5"/>
        <v>173.02</v>
      </c>
      <c r="J6" s="177">
        <f t="shared" ca="1" si="6"/>
        <v>87.47</v>
      </c>
      <c r="K6" s="177">
        <f t="shared" ca="1" si="7"/>
        <v>4.95</v>
      </c>
      <c r="L6" s="177">
        <f t="shared" ca="1" si="8"/>
        <v>0</v>
      </c>
      <c r="M6" s="178">
        <f t="shared" ca="1" si="9"/>
        <v>265.44</v>
      </c>
      <c r="N6" s="176">
        <f t="shared" ca="1" si="10"/>
        <v>173.02</v>
      </c>
      <c r="O6" s="177">
        <f t="shared" ca="1" si="11"/>
        <v>87.47</v>
      </c>
      <c r="P6" s="177">
        <f t="shared" ca="1" si="12"/>
        <v>4.95</v>
      </c>
      <c r="Q6" s="177">
        <f t="shared" ca="1" si="13"/>
        <v>0</v>
      </c>
      <c r="R6" s="178">
        <f t="shared" ca="1" si="14"/>
        <v>265.44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683.14</v>
      </c>
      <c r="C7" s="176">
        <f t="shared" ca="1" si="4"/>
        <v>509.62243999999993</v>
      </c>
      <c r="D7" s="177">
        <f t="shared" ca="1" si="0"/>
        <v>164.15854200000001</v>
      </c>
      <c r="E7" s="177">
        <f t="shared" ca="1" si="0"/>
        <v>9.3590180000000007</v>
      </c>
      <c r="F7" s="178">
        <f t="shared" ca="1" si="0"/>
        <v>0</v>
      </c>
      <c r="G7" s="179">
        <f t="shared" ca="1" si="1"/>
        <v>0</v>
      </c>
      <c r="H7" s="179">
        <f t="shared" ca="1" si="2"/>
        <v>265.44</v>
      </c>
      <c r="I7" s="180">
        <f t="shared" ca="1" si="5"/>
        <v>173.02</v>
      </c>
      <c r="J7" s="177">
        <f t="shared" ca="1" si="6"/>
        <v>87.47</v>
      </c>
      <c r="K7" s="177">
        <f t="shared" ca="1" si="7"/>
        <v>4.95</v>
      </c>
      <c r="L7" s="177">
        <f t="shared" ca="1" si="8"/>
        <v>0</v>
      </c>
      <c r="M7" s="178">
        <f t="shared" ca="1" si="9"/>
        <v>265.44</v>
      </c>
      <c r="N7" s="176">
        <f t="shared" ca="1" si="10"/>
        <v>173.02</v>
      </c>
      <c r="O7" s="177">
        <f t="shared" ca="1" si="11"/>
        <v>87.47</v>
      </c>
      <c r="P7" s="177">
        <f t="shared" ca="1" si="12"/>
        <v>4.95</v>
      </c>
      <c r="Q7" s="177">
        <f t="shared" ca="1" si="13"/>
        <v>0</v>
      </c>
      <c r="R7" s="178">
        <f t="shared" ca="1" si="14"/>
        <v>265.44</v>
      </c>
      <c r="W7" s="47"/>
      <c r="X7" s="47">
        <v>7</v>
      </c>
    </row>
    <row r="8" spans="1:24">
      <c r="A8" s="62" t="s">
        <v>50</v>
      </c>
      <c r="B8" s="171">
        <f t="shared" ca="1" si="3"/>
        <v>683.14</v>
      </c>
      <c r="C8" s="176">
        <f t="shared" ca="1" si="4"/>
        <v>509.62243999999993</v>
      </c>
      <c r="D8" s="177">
        <f t="shared" ca="1" si="0"/>
        <v>164.15854200000001</v>
      </c>
      <c r="E8" s="177">
        <f t="shared" ca="1" si="0"/>
        <v>9.3590180000000007</v>
      </c>
      <c r="F8" s="178">
        <f t="shared" ca="1" si="0"/>
        <v>0</v>
      </c>
      <c r="G8" s="179">
        <f t="shared" ca="1" si="1"/>
        <v>0</v>
      </c>
      <c r="H8" s="179">
        <f t="shared" ca="1" si="2"/>
        <v>265.44</v>
      </c>
      <c r="I8" s="180">
        <f t="shared" ca="1" si="5"/>
        <v>173.02</v>
      </c>
      <c r="J8" s="177">
        <f t="shared" ca="1" si="6"/>
        <v>87.47</v>
      </c>
      <c r="K8" s="177">
        <f t="shared" ca="1" si="7"/>
        <v>4.95</v>
      </c>
      <c r="L8" s="177">
        <f t="shared" ca="1" si="8"/>
        <v>0</v>
      </c>
      <c r="M8" s="178">
        <f t="shared" ca="1" si="9"/>
        <v>265.44</v>
      </c>
      <c r="N8" s="176">
        <f t="shared" ca="1" si="10"/>
        <v>173.02</v>
      </c>
      <c r="O8" s="177">
        <f t="shared" ca="1" si="11"/>
        <v>87.47</v>
      </c>
      <c r="P8" s="177">
        <f t="shared" ca="1" si="12"/>
        <v>4.95</v>
      </c>
      <c r="Q8" s="177">
        <f t="shared" ca="1" si="13"/>
        <v>0</v>
      </c>
      <c r="R8" s="178">
        <f t="shared" ca="1" si="14"/>
        <v>265.44</v>
      </c>
      <c r="W8" s="47"/>
      <c r="X8" s="47">
        <v>8</v>
      </c>
    </row>
    <row r="9" spans="1:24">
      <c r="A9" s="62" t="s">
        <v>51</v>
      </c>
      <c r="B9" s="171">
        <f t="shared" ca="1" si="3"/>
        <v>683.14</v>
      </c>
      <c r="C9" s="176">
        <f t="shared" ca="1" si="4"/>
        <v>509.62243999999993</v>
      </c>
      <c r="D9" s="177">
        <f t="shared" ca="1" si="0"/>
        <v>164.15854200000001</v>
      </c>
      <c r="E9" s="177">
        <f t="shared" ca="1" si="0"/>
        <v>9.3590180000000007</v>
      </c>
      <c r="F9" s="178">
        <f t="shared" ca="1" si="0"/>
        <v>0</v>
      </c>
      <c r="G9" s="179">
        <f t="shared" ca="1" si="1"/>
        <v>0</v>
      </c>
      <c r="H9" s="179">
        <f t="shared" ca="1" si="2"/>
        <v>265.44</v>
      </c>
      <c r="I9" s="180">
        <f t="shared" ca="1" si="5"/>
        <v>173.02</v>
      </c>
      <c r="J9" s="177">
        <f t="shared" ca="1" si="6"/>
        <v>87.47</v>
      </c>
      <c r="K9" s="177">
        <f t="shared" ca="1" si="7"/>
        <v>4.95</v>
      </c>
      <c r="L9" s="177">
        <f t="shared" ca="1" si="8"/>
        <v>0</v>
      </c>
      <c r="M9" s="178">
        <f t="shared" ca="1" si="9"/>
        <v>265.44</v>
      </c>
      <c r="N9" s="176">
        <f t="shared" ca="1" si="10"/>
        <v>173.02</v>
      </c>
      <c r="O9" s="177">
        <f t="shared" ca="1" si="11"/>
        <v>87.47</v>
      </c>
      <c r="P9" s="177">
        <f t="shared" ca="1" si="12"/>
        <v>4.95</v>
      </c>
      <c r="Q9" s="177">
        <f t="shared" ca="1" si="13"/>
        <v>0</v>
      </c>
      <c r="R9" s="178">
        <f t="shared" ca="1" si="14"/>
        <v>265.44</v>
      </c>
      <c r="W9" s="47"/>
      <c r="X9" s="47">
        <v>9</v>
      </c>
    </row>
    <row r="10" spans="1:24">
      <c r="A10" s="62" t="s">
        <v>52</v>
      </c>
      <c r="B10" s="171">
        <f t="shared" ca="1" si="3"/>
        <v>683.14</v>
      </c>
      <c r="C10" s="176">
        <f t="shared" ca="1" si="4"/>
        <v>509.62243999999993</v>
      </c>
      <c r="D10" s="177">
        <f t="shared" ca="1" si="0"/>
        <v>164.15854200000001</v>
      </c>
      <c r="E10" s="177">
        <f t="shared" ca="1" si="0"/>
        <v>9.3590180000000007</v>
      </c>
      <c r="F10" s="178">
        <f t="shared" ca="1" si="0"/>
        <v>0</v>
      </c>
      <c r="G10" s="179">
        <f t="shared" ca="1" si="1"/>
        <v>0</v>
      </c>
      <c r="H10" s="179">
        <f t="shared" ca="1" si="2"/>
        <v>265.44</v>
      </c>
      <c r="I10" s="180">
        <f t="shared" ca="1" si="5"/>
        <v>173.02</v>
      </c>
      <c r="J10" s="177">
        <f t="shared" ca="1" si="6"/>
        <v>87.47</v>
      </c>
      <c r="K10" s="177">
        <f t="shared" ca="1" si="7"/>
        <v>4.95</v>
      </c>
      <c r="L10" s="177">
        <f t="shared" ca="1" si="8"/>
        <v>0</v>
      </c>
      <c r="M10" s="178">
        <f t="shared" ca="1" si="9"/>
        <v>265.44</v>
      </c>
      <c r="N10" s="176">
        <f t="shared" ca="1" si="10"/>
        <v>173.02</v>
      </c>
      <c r="O10" s="177">
        <f t="shared" ca="1" si="11"/>
        <v>87.47</v>
      </c>
      <c r="P10" s="177">
        <f t="shared" ca="1" si="12"/>
        <v>4.95</v>
      </c>
      <c r="Q10" s="177">
        <f t="shared" ca="1" si="13"/>
        <v>0</v>
      </c>
      <c r="R10" s="178">
        <f t="shared" ca="1" si="14"/>
        <v>265.44</v>
      </c>
      <c r="W10" s="47"/>
      <c r="X10" s="47">
        <v>10</v>
      </c>
    </row>
    <row r="11" spans="1:24">
      <c r="A11" s="62" t="s">
        <v>53</v>
      </c>
      <c r="B11" s="171">
        <f t="shared" ca="1" si="3"/>
        <v>683.14</v>
      </c>
      <c r="C11" s="176">
        <f t="shared" ca="1" si="4"/>
        <v>509.62243999999993</v>
      </c>
      <c r="D11" s="177">
        <f t="shared" ca="1" si="0"/>
        <v>164.15854200000001</v>
      </c>
      <c r="E11" s="177">
        <f t="shared" ca="1" si="0"/>
        <v>9.3590180000000007</v>
      </c>
      <c r="F11" s="178">
        <f t="shared" ca="1" si="0"/>
        <v>0</v>
      </c>
      <c r="G11" s="179">
        <f t="shared" ca="1" si="1"/>
        <v>0</v>
      </c>
      <c r="H11" s="179">
        <f t="shared" ca="1" si="2"/>
        <v>265.44</v>
      </c>
      <c r="I11" s="180">
        <f t="shared" ca="1" si="5"/>
        <v>173.02</v>
      </c>
      <c r="J11" s="177">
        <f t="shared" ca="1" si="6"/>
        <v>87.47</v>
      </c>
      <c r="K11" s="177">
        <f t="shared" ca="1" si="7"/>
        <v>4.95</v>
      </c>
      <c r="L11" s="177">
        <f t="shared" ca="1" si="8"/>
        <v>0</v>
      </c>
      <c r="M11" s="178">
        <f t="shared" ca="1" si="9"/>
        <v>265.44</v>
      </c>
      <c r="N11" s="176">
        <f t="shared" ca="1" si="10"/>
        <v>173.02</v>
      </c>
      <c r="O11" s="177">
        <f t="shared" ca="1" si="11"/>
        <v>87.47</v>
      </c>
      <c r="P11" s="177">
        <f t="shared" ca="1" si="12"/>
        <v>4.95</v>
      </c>
      <c r="Q11" s="177">
        <f t="shared" ca="1" si="13"/>
        <v>0</v>
      </c>
      <c r="R11" s="178">
        <f t="shared" ca="1" si="14"/>
        <v>265.44</v>
      </c>
      <c r="W11" s="47"/>
      <c r="X11" s="47">
        <v>11</v>
      </c>
    </row>
    <row r="12" spans="1:24">
      <c r="A12" s="62" t="s">
        <v>54</v>
      </c>
      <c r="B12" s="171">
        <f t="shared" ca="1" si="3"/>
        <v>683.14</v>
      </c>
      <c r="C12" s="176">
        <f t="shared" ca="1" si="4"/>
        <v>509.62243999999993</v>
      </c>
      <c r="D12" s="177">
        <f t="shared" ca="1" si="0"/>
        <v>164.15854200000001</v>
      </c>
      <c r="E12" s="177">
        <f t="shared" ca="1" si="0"/>
        <v>9.3590180000000007</v>
      </c>
      <c r="F12" s="178">
        <f t="shared" ca="1" si="0"/>
        <v>0</v>
      </c>
      <c r="G12" s="179">
        <f t="shared" ca="1" si="1"/>
        <v>0</v>
      </c>
      <c r="H12" s="179">
        <f t="shared" ca="1" si="2"/>
        <v>265.44</v>
      </c>
      <c r="I12" s="180">
        <f t="shared" ca="1" si="5"/>
        <v>173.02</v>
      </c>
      <c r="J12" s="177">
        <f t="shared" ca="1" si="6"/>
        <v>87.47</v>
      </c>
      <c r="K12" s="177">
        <f t="shared" ca="1" si="7"/>
        <v>4.95</v>
      </c>
      <c r="L12" s="177">
        <f t="shared" ca="1" si="8"/>
        <v>0</v>
      </c>
      <c r="M12" s="178">
        <f t="shared" ca="1" si="9"/>
        <v>265.44</v>
      </c>
      <c r="N12" s="176">
        <f t="shared" ca="1" si="10"/>
        <v>173.02</v>
      </c>
      <c r="O12" s="177">
        <f t="shared" ca="1" si="11"/>
        <v>87.47</v>
      </c>
      <c r="P12" s="177">
        <f t="shared" ca="1" si="12"/>
        <v>4.95</v>
      </c>
      <c r="Q12" s="177">
        <f t="shared" ca="1" si="13"/>
        <v>0</v>
      </c>
      <c r="R12" s="178">
        <f t="shared" ca="1" si="14"/>
        <v>265.44</v>
      </c>
      <c r="W12" s="47"/>
      <c r="X12" s="47">
        <v>12</v>
      </c>
    </row>
    <row r="13" spans="1:24">
      <c r="A13" s="62" t="s">
        <v>55</v>
      </c>
      <c r="B13" s="171">
        <f t="shared" ca="1" si="3"/>
        <v>683.14</v>
      </c>
      <c r="C13" s="176">
        <f t="shared" ca="1" si="4"/>
        <v>509.62243999999993</v>
      </c>
      <c r="D13" s="177">
        <f t="shared" ca="1" si="0"/>
        <v>164.15854200000001</v>
      </c>
      <c r="E13" s="177">
        <f t="shared" ca="1" si="0"/>
        <v>9.3590180000000007</v>
      </c>
      <c r="F13" s="178">
        <f t="shared" ca="1" si="0"/>
        <v>0</v>
      </c>
      <c r="G13" s="179">
        <f t="shared" ca="1" si="1"/>
        <v>0</v>
      </c>
      <c r="H13" s="179">
        <f t="shared" ca="1" si="2"/>
        <v>265.44</v>
      </c>
      <c r="I13" s="180">
        <f t="shared" ca="1" si="5"/>
        <v>173.02</v>
      </c>
      <c r="J13" s="177">
        <f t="shared" ca="1" si="6"/>
        <v>87.47</v>
      </c>
      <c r="K13" s="177">
        <f t="shared" ca="1" si="7"/>
        <v>4.95</v>
      </c>
      <c r="L13" s="177">
        <f t="shared" ca="1" si="8"/>
        <v>0</v>
      </c>
      <c r="M13" s="178">
        <f t="shared" ca="1" si="9"/>
        <v>265.44</v>
      </c>
      <c r="N13" s="176">
        <f t="shared" ca="1" si="10"/>
        <v>173.02</v>
      </c>
      <c r="O13" s="177">
        <f t="shared" ca="1" si="11"/>
        <v>87.47</v>
      </c>
      <c r="P13" s="177">
        <f t="shared" ca="1" si="12"/>
        <v>4.95</v>
      </c>
      <c r="Q13" s="177">
        <f t="shared" ca="1" si="13"/>
        <v>0</v>
      </c>
      <c r="R13" s="178">
        <f t="shared" ca="1" si="14"/>
        <v>265.44</v>
      </c>
      <c r="W13" s="47"/>
      <c r="X13" s="47">
        <v>13</v>
      </c>
    </row>
    <row r="14" spans="1:24">
      <c r="A14" s="62" t="s">
        <v>56</v>
      </c>
      <c r="B14" s="171">
        <f t="shared" ca="1" si="3"/>
        <v>683.14</v>
      </c>
      <c r="C14" s="176">
        <f t="shared" ca="1" si="4"/>
        <v>509.62243999999993</v>
      </c>
      <c r="D14" s="177">
        <f t="shared" ca="1" si="0"/>
        <v>164.15854200000001</v>
      </c>
      <c r="E14" s="177">
        <f t="shared" ca="1" si="0"/>
        <v>9.3590180000000007</v>
      </c>
      <c r="F14" s="178">
        <f t="shared" ca="1" si="0"/>
        <v>0</v>
      </c>
      <c r="G14" s="179">
        <f t="shared" ca="1" si="1"/>
        <v>0</v>
      </c>
      <c r="H14" s="179">
        <f t="shared" ca="1" si="2"/>
        <v>265.44</v>
      </c>
      <c r="I14" s="180">
        <f t="shared" ca="1" si="5"/>
        <v>173.02</v>
      </c>
      <c r="J14" s="177">
        <f t="shared" ca="1" si="6"/>
        <v>87.47</v>
      </c>
      <c r="K14" s="177">
        <f t="shared" ca="1" si="7"/>
        <v>4.95</v>
      </c>
      <c r="L14" s="177">
        <f t="shared" ca="1" si="8"/>
        <v>0</v>
      </c>
      <c r="M14" s="178">
        <f t="shared" ca="1" si="9"/>
        <v>265.44</v>
      </c>
      <c r="N14" s="176">
        <f t="shared" ca="1" si="10"/>
        <v>173.02</v>
      </c>
      <c r="O14" s="177">
        <f t="shared" ca="1" si="11"/>
        <v>87.47</v>
      </c>
      <c r="P14" s="177">
        <f t="shared" ca="1" si="12"/>
        <v>4.95</v>
      </c>
      <c r="Q14" s="177">
        <f t="shared" ca="1" si="13"/>
        <v>0</v>
      </c>
      <c r="R14" s="178">
        <f t="shared" ca="1" si="14"/>
        <v>265.44</v>
      </c>
      <c r="W14" s="47"/>
      <c r="X14" s="47">
        <v>14</v>
      </c>
    </row>
    <row r="15" spans="1:24">
      <c r="A15" s="62" t="s">
        <v>57</v>
      </c>
      <c r="B15" s="171">
        <f t="shared" ca="1" si="3"/>
        <v>683.14</v>
      </c>
      <c r="C15" s="176">
        <f t="shared" ca="1" si="4"/>
        <v>509.62243999999993</v>
      </c>
      <c r="D15" s="177">
        <f t="shared" ca="1" si="0"/>
        <v>164.15854200000001</v>
      </c>
      <c r="E15" s="177">
        <f t="shared" ca="1" si="0"/>
        <v>9.3590180000000007</v>
      </c>
      <c r="F15" s="178">
        <f t="shared" ca="1" si="0"/>
        <v>0</v>
      </c>
      <c r="G15" s="179">
        <f t="shared" ca="1" si="1"/>
        <v>0</v>
      </c>
      <c r="H15" s="179">
        <f t="shared" ca="1" si="2"/>
        <v>265.44</v>
      </c>
      <c r="I15" s="180">
        <f t="shared" ca="1" si="5"/>
        <v>173.02</v>
      </c>
      <c r="J15" s="177">
        <f t="shared" ca="1" si="6"/>
        <v>87.47</v>
      </c>
      <c r="K15" s="177">
        <f t="shared" ca="1" si="7"/>
        <v>4.95</v>
      </c>
      <c r="L15" s="177">
        <f t="shared" ca="1" si="8"/>
        <v>0</v>
      </c>
      <c r="M15" s="178">
        <f t="shared" ca="1" si="9"/>
        <v>265.44</v>
      </c>
      <c r="N15" s="176">
        <f t="shared" ca="1" si="10"/>
        <v>173.02</v>
      </c>
      <c r="O15" s="177">
        <f t="shared" ca="1" si="11"/>
        <v>87.47</v>
      </c>
      <c r="P15" s="177">
        <f t="shared" ca="1" si="12"/>
        <v>4.95</v>
      </c>
      <c r="Q15" s="177">
        <f t="shared" ca="1" si="13"/>
        <v>0</v>
      </c>
      <c r="R15" s="178">
        <f t="shared" ca="1" si="14"/>
        <v>265.44</v>
      </c>
      <c r="W15" s="47"/>
      <c r="X15" s="47">
        <v>15</v>
      </c>
    </row>
    <row r="16" spans="1:24">
      <c r="A16" s="62" t="s">
        <v>58</v>
      </c>
      <c r="B16" s="171">
        <f t="shared" ca="1" si="3"/>
        <v>683.14</v>
      </c>
      <c r="C16" s="176">
        <f t="shared" ca="1" si="4"/>
        <v>509.62243999999993</v>
      </c>
      <c r="D16" s="177">
        <f t="shared" ca="1" si="0"/>
        <v>164.15854200000001</v>
      </c>
      <c r="E16" s="177">
        <f t="shared" ca="1" si="0"/>
        <v>9.3590180000000007</v>
      </c>
      <c r="F16" s="178">
        <f t="shared" ca="1" si="0"/>
        <v>0</v>
      </c>
      <c r="G16" s="179">
        <f t="shared" ca="1" si="1"/>
        <v>0</v>
      </c>
      <c r="H16" s="179">
        <f t="shared" ca="1" si="2"/>
        <v>265.44</v>
      </c>
      <c r="I16" s="180">
        <f t="shared" ca="1" si="5"/>
        <v>173.02</v>
      </c>
      <c r="J16" s="177">
        <f t="shared" ca="1" si="6"/>
        <v>87.47</v>
      </c>
      <c r="K16" s="177">
        <f t="shared" ca="1" si="7"/>
        <v>4.95</v>
      </c>
      <c r="L16" s="177">
        <f t="shared" ca="1" si="8"/>
        <v>0</v>
      </c>
      <c r="M16" s="178">
        <f t="shared" ca="1" si="9"/>
        <v>265.44</v>
      </c>
      <c r="N16" s="176">
        <f t="shared" ca="1" si="10"/>
        <v>173.02</v>
      </c>
      <c r="O16" s="177">
        <f t="shared" ca="1" si="11"/>
        <v>87.47</v>
      </c>
      <c r="P16" s="177">
        <f t="shared" ca="1" si="12"/>
        <v>4.95</v>
      </c>
      <c r="Q16" s="177">
        <f t="shared" ca="1" si="13"/>
        <v>0</v>
      </c>
      <c r="R16" s="178">
        <f t="shared" ca="1" si="14"/>
        <v>265.44</v>
      </c>
      <c r="W16" s="47"/>
      <c r="X16" s="47">
        <v>16</v>
      </c>
    </row>
    <row r="17" spans="1:24">
      <c r="A17" s="62" t="s">
        <v>59</v>
      </c>
      <c r="B17" s="171">
        <f t="shared" ca="1" si="3"/>
        <v>683.14</v>
      </c>
      <c r="C17" s="176">
        <f t="shared" ca="1" si="4"/>
        <v>509.62243999999993</v>
      </c>
      <c r="D17" s="177">
        <f t="shared" ca="1" si="0"/>
        <v>164.15854200000001</v>
      </c>
      <c r="E17" s="177">
        <f t="shared" ca="1" si="0"/>
        <v>9.3590180000000007</v>
      </c>
      <c r="F17" s="178">
        <f t="shared" ca="1" si="0"/>
        <v>0</v>
      </c>
      <c r="G17" s="179">
        <f t="shared" ca="1" si="1"/>
        <v>0</v>
      </c>
      <c r="H17" s="179">
        <f t="shared" ca="1" si="2"/>
        <v>265.44</v>
      </c>
      <c r="I17" s="180">
        <f t="shared" ca="1" si="5"/>
        <v>173.02</v>
      </c>
      <c r="J17" s="177">
        <f t="shared" ca="1" si="6"/>
        <v>87.47</v>
      </c>
      <c r="K17" s="177">
        <f t="shared" ca="1" si="7"/>
        <v>4.95</v>
      </c>
      <c r="L17" s="177">
        <f t="shared" ca="1" si="8"/>
        <v>0</v>
      </c>
      <c r="M17" s="178">
        <f t="shared" ca="1" si="9"/>
        <v>265.44</v>
      </c>
      <c r="N17" s="176">
        <f t="shared" ca="1" si="10"/>
        <v>173.02</v>
      </c>
      <c r="O17" s="177">
        <f t="shared" ca="1" si="11"/>
        <v>87.47</v>
      </c>
      <c r="P17" s="177">
        <f t="shared" ca="1" si="12"/>
        <v>4.95</v>
      </c>
      <c r="Q17" s="177">
        <f t="shared" ca="1" si="13"/>
        <v>0</v>
      </c>
      <c r="R17" s="178">
        <f t="shared" ca="1" si="14"/>
        <v>265.44</v>
      </c>
      <c r="W17" s="47"/>
      <c r="X17" s="47">
        <v>17</v>
      </c>
    </row>
    <row r="18" spans="1:24">
      <c r="A18" s="62" t="s">
        <v>60</v>
      </c>
      <c r="B18" s="171">
        <f t="shared" ca="1" si="3"/>
        <v>683.14</v>
      </c>
      <c r="C18" s="176">
        <f t="shared" ca="1" si="4"/>
        <v>509.62243999999993</v>
      </c>
      <c r="D18" s="177">
        <f t="shared" ca="1" si="0"/>
        <v>164.15854200000001</v>
      </c>
      <c r="E18" s="177">
        <f t="shared" ca="1" si="0"/>
        <v>9.3590180000000007</v>
      </c>
      <c r="F18" s="178">
        <f t="shared" ca="1" si="0"/>
        <v>0</v>
      </c>
      <c r="G18" s="179">
        <f t="shared" ca="1" si="1"/>
        <v>0</v>
      </c>
      <c r="H18" s="179">
        <f t="shared" ca="1" si="2"/>
        <v>265.44</v>
      </c>
      <c r="I18" s="180">
        <f t="shared" ca="1" si="5"/>
        <v>173.02</v>
      </c>
      <c r="J18" s="177">
        <f t="shared" ca="1" si="6"/>
        <v>87.47</v>
      </c>
      <c r="K18" s="177">
        <f t="shared" ca="1" si="7"/>
        <v>4.95</v>
      </c>
      <c r="L18" s="177">
        <f t="shared" ca="1" si="8"/>
        <v>0</v>
      </c>
      <c r="M18" s="178">
        <f t="shared" ca="1" si="9"/>
        <v>265.44</v>
      </c>
      <c r="N18" s="176">
        <f t="shared" ca="1" si="10"/>
        <v>173.02</v>
      </c>
      <c r="O18" s="177">
        <f t="shared" ca="1" si="11"/>
        <v>87.47</v>
      </c>
      <c r="P18" s="177">
        <f t="shared" ca="1" si="12"/>
        <v>4.95</v>
      </c>
      <c r="Q18" s="177">
        <f t="shared" ca="1" si="13"/>
        <v>0</v>
      </c>
      <c r="R18" s="178">
        <f t="shared" ca="1" si="14"/>
        <v>265.44</v>
      </c>
      <c r="W18" s="47"/>
      <c r="X18" s="47">
        <v>18</v>
      </c>
    </row>
    <row r="19" spans="1:24">
      <c r="A19" s="62" t="s">
        <v>61</v>
      </c>
      <c r="B19" s="171">
        <f t="shared" ca="1" si="3"/>
        <v>683.14</v>
      </c>
      <c r="C19" s="176">
        <f t="shared" ca="1" si="4"/>
        <v>509.62243999999993</v>
      </c>
      <c r="D19" s="177">
        <f t="shared" ca="1" si="4"/>
        <v>164.15854200000001</v>
      </c>
      <c r="E19" s="177">
        <f t="shared" ca="1" si="4"/>
        <v>9.3590180000000007</v>
      </c>
      <c r="F19" s="178">
        <f t="shared" ca="1" si="4"/>
        <v>0</v>
      </c>
      <c r="G19" s="179">
        <f t="shared" ca="1" si="1"/>
        <v>0</v>
      </c>
      <c r="H19" s="179">
        <f t="shared" ca="1" si="2"/>
        <v>265.44</v>
      </c>
      <c r="I19" s="180">
        <f t="shared" ca="1" si="5"/>
        <v>173.02</v>
      </c>
      <c r="J19" s="177">
        <f t="shared" ca="1" si="6"/>
        <v>87.47</v>
      </c>
      <c r="K19" s="177">
        <f t="shared" ca="1" si="7"/>
        <v>4.95</v>
      </c>
      <c r="L19" s="177">
        <f t="shared" ca="1" si="8"/>
        <v>0</v>
      </c>
      <c r="M19" s="178">
        <f t="shared" ca="1" si="9"/>
        <v>265.44</v>
      </c>
      <c r="N19" s="176">
        <f t="shared" ca="1" si="10"/>
        <v>173.02</v>
      </c>
      <c r="O19" s="177">
        <f t="shared" ca="1" si="11"/>
        <v>87.47</v>
      </c>
      <c r="P19" s="177">
        <f t="shared" ca="1" si="12"/>
        <v>4.95</v>
      </c>
      <c r="Q19" s="177">
        <f t="shared" ca="1" si="13"/>
        <v>0</v>
      </c>
      <c r="R19" s="178">
        <f t="shared" ca="1" si="14"/>
        <v>265.44</v>
      </c>
      <c r="W19" s="47"/>
      <c r="X19" s="47">
        <v>19</v>
      </c>
    </row>
    <row r="20" spans="1:24">
      <c r="A20" s="62" t="s">
        <v>62</v>
      </c>
      <c r="B20" s="171">
        <f t="shared" ca="1" si="3"/>
        <v>683.14</v>
      </c>
      <c r="C20" s="176">
        <f t="shared" ca="1" si="4"/>
        <v>509.62243999999993</v>
      </c>
      <c r="D20" s="177">
        <f t="shared" ca="1" si="4"/>
        <v>164.15854200000001</v>
      </c>
      <c r="E20" s="177">
        <f t="shared" ca="1" si="4"/>
        <v>9.3590180000000007</v>
      </c>
      <c r="F20" s="178">
        <f t="shared" ca="1" si="4"/>
        <v>0</v>
      </c>
      <c r="G20" s="179">
        <f t="shared" ca="1" si="1"/>
        <v>0</v>
      </c>
      <c r="H20" s="179">
        <f t="shared" ca="1" si="2"/>
        <v>265.44</v>
      </c>
      <c r="I20" s="180">
        <f t="shared" ca="1" si="5"/>
        <v>173.02</v>
      </c>
      <c r="J20" s="177">
        <f t="shared" ca="1" si="6"/>
        <v>87.47</v>
      </c>
      <c r="K20" s="177">
        <f t="shared" ca="1" si="7"/>
        <v>4.95</v>
      </c>
      <c r="L20" s="177">
        <f t="shared" ca="1" si="8"/>
        <v>0</v>
      </c>
      <c r="M20" s="178">
        <f t="shared" ca="1" si="9"/>
        <v>265.44</v>
      </c>
      <c r="N20" s="176">
        <f t="shared" ca="1" si="10"/>
        <v>173.02</v>
      </c>
      <c r="O20" s="177">
        <f t="shared" ca="1" si="11"/>
        <v>87.47</v>
      </c>
      <c r="P20" s="177">
        <f t="shared" ca="1" si="12"/>
        <v>4.95</v>
      </c>
      <c r="Q20" s="177">
        <f t="shared" ca="1" si="13"/>
        <v>0</v>
      </c>
      <c r="R20" s="178">
        <f t="shared" ca="1" si="14"/>
        <v>265.44</v>
      </c>
      <c r="W20" s="47"/>
      <c r="X20" s="47">
        <v>20</v>
      </c>
    </row>
    <row r="21" spans="1:24">
      <c r="A21" s="62" t="s">
        <v>63</v>
      </c>
      <c r="B21" s="171">
        <f t="shared" ca="1" si="3"/>
        <v>683.14</v>
      </c>
      <c r="C21" s="176">
        <f t="shared" ca="1" si="4"/>
        <v>509.62243999999993</v>
      </c>
      <c r="D21" s="177">
        <f t="shared" ca="1" si="4"/>
        <v>164.15854200000001</v>
      </c>
      <c r="E21" s="177">
        <f t="shared" ca="1" si="4"/>
        <v>9.3590180000000007</v>
      </c>
      <c r="F21" s="178">
        <f t="shared" ca="1" si="4"/>
        <v>0</v>
      </c>
      <c r="G21" s="179">
        <f t="shared" ca="1" si="1"/>
        <v>0</v>
      </c>
      <c r="H21" s="179">
        <f t="shared" ca="1" si="2"/>
        <v>265.44</v>
      </c>
      <c r="I21" s="180">
        <f t="shared" ca="1" si="5"/>
        <v>173.02</v>
      </c>
      <c r="J21" s="177">
        <f t="shared" ca="1" si="6"/>
        <v>87.47</v>
      </c>
      <c r="K21" s="177">
        <f t="shared" ca="1" si="7"/>
        <v>4.95</v>
      </c>
      <c r="L21" s="177">
        <f t="shared" ca="1" si="8"/>
        <v>0</v>
      </c>
      <c r="M21" s="178">
        <f t="shared" ca="1" si="9"/>
        <v>265.44</v>
      </c>
      <c r="N21" s="176">
        <f t="shared" ca="1" si="10"/>
        <v>173.02</v>
      </c>
      <c r="O21" s="177">
        <f t="shared" ca="1" si="11"/>
        <v>87.47</v>
      </c>
      <c r="P21" s="177">
        <f t="shared" ca="1" si="12"/>
        <v>4.95</v>
      </c>
      <c r="Q21" s="177">
        <f t="shared" ca="1" si="13"/>
        <v>0</v>
      </c>
      <c r="R21" s="178">
        <f t="shared" ca="1" si="14"/>
        <v>265.44</v>
      </c>
      <c r="W21" s="47"/>
      <c r="X21" s="47">
        <v>21</v>
      </c>
    </row>
    <row r="22" spans="1:24">
      <c r="A22" s="62" t="s">
        <v>64</v>
      </c>
      <c r="B22" s="171">
        <f t="shared" ca="1" si="3"/>
        <v>683.14</v>
      </c>
      <c r="C22" s="176">
        <f t="shared" ca="1" si="4"/>
        <v>509.62243999999993</v>
      </c>
      <c r="D22" s="177">
        <f t="shared" ca="1" si="4"/>
        <v>164.15854200000001</v>
      </c>
      <c r="E22" s="177">
        <f t="shared" ca="1" si="4"/>
        <v>9.3590180000000007</v>
      </c>
      <c r="F22" s="178">
        <f t="shared" ca="1" si="4"/>
        <v>0</v>
      </c>
      <c r="G22" s="179">
        <f t="shared" ca="1" si="1"/>
        <v>0</v>
      </c>
      <c r="H22" s="179">
        <f t="shared" ca="1" si="2"/>
        <v>332.72</v>
      </c>
      <c r="I22" s="180">
        <f t="shared" ca="1" si="5"/>
        <v>240.3</v>
      </c>
      <c r="J22" s="177">
        <f t="shared" ca="1" si="6"/>
        <v>87.47</v>
      </c>
      <c r="K22" s="177">
        <f t="shared" ca="1" si="7"/>
        <v>4.95</v>
      </c>
      <c r="L22" s="177">
        <f t="shared" ca="1" si="8"/>
        <v>0</v>
      </c>
      <c r="M22" s="178">
        <f t="shared" ca="1" si="9"/>
        <v>332.71999999999997</v>
      </c>
      <c r="N22" s="176">
        <f t="shared" ca="1" si="10"/>
        <v>240.30000000000004</v>
      </c>
      <c r="O22" s="177">
        <f t="shared" ca="1" si="11"/>
        <v>87.470000000000013</v>
      </c>
      <c r="P22" s="177">
        <f t="shared" ca="1" si="12"/>
        <v>4.9500000000000011</v>
      </c>
      <c r="Q22" s="177">
        <f t="shared" ca="1" si="13"/>
        <v>0</v>
      </c>
      <c r="R22" s="178">
        <f t="shared" ca="1" si="14"/>
        <v>332.72</v>
      </c>
      <c r="W22" s="47"/>
      <c r="X22" s="47">
        <v>22</v>
      </c>
    </row>
    <row r="23" spans="1:24">
      <c r="A23" s="62" t="s">
        <v>65</v>
      </c>
      <c r="B23" s="171">
        <f t="shared" ca="1" si="3"/>
        <v>683.14</v>
      </c>
      <c r="C23" s="176">
        <f t="shared" ca="1" si="4"/>
        <v>509.62243999999993</v>
      </c>
      <c r="D23" s="177">
        <f t="shared" ca="1" si="4"/>
        <v>164.15854200000001</v>
      </c>
      <c r="E23" s="177">
        <f t="shared" ca="1" si="4"/>
        <v>9.3590180000000007</v>
      </c>
      <c r="F23" s="178">
        <f t="shared" ca="1" si="4"/>
        <v>0</v>
      </c>
      <c r="G23" s="179">
        <f t="shared" ca="1" si="1"/>
        <v>0</v>
      </c>
      <c r="H23" s="179">
        <f t="shared" ca="1" si="2"/>
        <v>361.56</v>
      </c>
      <c r="I23" s="180">
        <f t="shared" ca="1" si="5"/>
        <v>269.14</v>
      </c>
      <c r="J23" s="177">
        <f t="shared" ca="1" si="6"/>
        <v>87.47</v>
      </c>
      <c r="K23" s="177">
        <f t="shared" ca="1" si="7"/>
        <v>4.95</v>
      </c>
      <c r="L23" s="177">
        <f t="shared" ca="1" si="8"/>
        <v>0</v>
      </c>
      <c r="M23" s="178">
        <f t="shared" ca="1" si="9"/>
        <v>361.56</v>
      </c>
      <c r="N23" s="176">
        <f t="shared" ca="1" si="10"/>
        <v>269.14</v>
      </c>
      <c r="O23" s="177">
        <f t="shared" ca="1" si="11"/>
        <v>87.47</v>
      </c>
      <c r="P23" s="177">
        <f t="shared" ca="1" si="12"/>
        <v>4.95</v>
      </c>
      <c r="Q23" s="177">
        <f t="shared" ca="1" si="13"/>
        <v>0</v>
      </c>
      <c r="R23" s="178">
        <f t="shared" ca="1" si="14"/>
        <v>361.56</v>
      </c>
      <c r="W23" s="47"/>
      <c r="X23" s="47">
        <v>23</v>
      </c>
    </row>
    <row r="24" spans="1:24">
      <c r="A24" s="62" t="s">
        <v>66</v>
      </c>
      <c r="B24" s="171">
        <f t="shared" ca="1" si="3"/>
        <v>683.14</v>
      </c>
      <c r="C24" s="176">
        <f t="shared" ca="1" si="4"/>
        <v>509.62243999999993</v>
      </c>
      <c r="D24" s="177">
        <f t="shared" ca="1" si="4"/>
        <v>164.15854200000001</v>
      </c>
      <c r="E24" s="177">
        <f t="shared" ca="1" si="4"/>
        <v>9.3590180000000007</v>
      </c>
      <c r="F24" s="178">
        <f t="shared" ca="1" si="4"/>
        <v>0</v>
      </c>
      <c r="G24" s="179">
        <f t="shared" ca="1" si="1"/>
        <v>0</v>
      </c>
      <c r="H24" s="179">
        <f t="shared" ca="1" si="2"/>
        <v>361.56</v>
      </c>
      <c r="I24" s="180">
        <f t="shared" ca="1" si="5"/>
        <v>269.14</v>
      </c>
      <c r="J24" s="177">
        <f t="shared" ca="1" si="6"/>
        <v>87.47</v>
      </c>
      <c r="K24" s="177">
        <f t="shared" ca="1" si="7"/>
        <v>4.95</v>
      </c>
      <c r="L24" s="177">
        <f t="shared" ca="1" si="8"/>
        <v>0</v>
      </c>
      <c r="M24" s="178">
        <f t="shared" ca="1" si="9"/>
        <v>361.56</v>
      </c>
      <c r="N24" s="176">
        <f t="shared" ca="1" si="10"/>
        <v>269.14</v>
      </c>
      <c r="O24" s="177">
        <f t="shared" ca="1" si="11"/>
        <v>87.47</v>
      </c>
      <c r="P24" s="177">
        <f t="shared" ca="1" si="12"/>
        <v>4.95</v>
      </c>
      <c r="Q24" s="177">
        <f t="shared" ca="1" si="13"/>
        <v>0</v>
      </c>
      <c r="R24" s="178">
        <f t="shared" ca="1" si="14"/>
        <v>361.56</v>
      </c>
      <c r="W24" s="47"/>
      <c r="X24" s="47">
        <v>24</v>
      </c>
    </row>
    <row r="25" spans="1:24">
      <c r="A25" s="62" t="s">
        <v>67</v>
      </c>
      <c r="B25" s="171">
        <f t="shared" ca="1" si="3"/>
        <v>683.14</v>
      </c>
      <c r="C25" s="176">
        <f t="shared" ca="1" si="4"/>
        <v>509.62243999999993</v>
      </c>
      <c r="D25" s="177">
        <f t="shared" ca="1" si="4"/>
        <v>164.15854200000001</v>
      </c>
      <c r="E25" s="177">
        <f t="shared" ca="1" si="4"/>
        <v>9.3590180000000007</v>
      </c>
      <c r="F25" s="178">
        <f t="shared" ca="1" si="4"/>
        <v>0</v>
      </c>
      <c r="G25" s="179">
        <f t="shared" ca="1" si="1"/>
        <v>0</v>
      </c>
      <c r="H25" s="179">
        <f t="shared" ca="1" si="2"/>
        <v>428.84</v>
      </c>
      <c r="I25" s="180">
        <f t="shared" ca="1" si="5"/>
        <v>319.91000000000003</v>
      </c>
      <c r="J25" s="177">
        <f t="shared" ca="1" si="6"/>
        <v>103.05</v>
      </c>
      <c r="K25" s="177">
        <f t="shared" ca="1" si="7"/>
        <v>5.88</v>
      </c>
      <c r="L25" s="177">
        <f t="shared" ca="1" si="8"/>
        <v>0</v>
      </c>
      <c r="M25" s="178">
        <f t="shared" ca="1" si="9"/>
        <v>428.84000000000003</v>
      </c>
      <c r="N25" s="176">
        <f t="shared" ca="1" si="10"/>
        <v>319.90999999999997</v>
      </c>
      <c r="O25" s="177">
        <f t="shared" ca="1" si="11"/>
        <v>103.04999999999998</v>
      </c>
      <c r="P25" s="177">
        <f t="shared" ca="1" si="12"/>
        <v>5.879999999999999</v>
      </c>
      <c r="Q25" s="177">
        <f t="shared" ca="1" si="13"/>
        <v>0</v>
      </c>
      <c r="R25" s="178">
        <f t="shared" ca="1" si="14"/>
        <v>428.83999999999992</v>
      </c>
      <c r="W25" s="47"/>
      <c r="X25" s="47">
        <v>25</v>
      </c>
    </row>
    <row r="26" spans="1:24">
      <c r="A26" s="62" t="s">
        <v>68</v>
      </c>
      <c r="B26" s="171">
        <f t="shared" ca="1" si="3"/>
        <v>683.14</v>
      </c>
      <c r="C26" s="176">
        <f t="shared" ca="1" si="4"/>
        <v>509.62243999999993</v>
      </c>
      <c r="D26" s="177">
        <f t="shared" ca="1" si="4"/>
        <v>164.15854200000001</v>
      </c>
      <c r="E26" s="177">
        <f t="shared" ca="1" si="4"/>
        <v>9.3590180000000007</v>
      </c>
      <c r="F26" s="178">
        <f t="shared" ca="1" si="4"/>
        <v>0</v>
      </c>
      <c r="G26" s="179">
        <f t="shared" ca="1" si="1"/>
        <v>0</v>
      </c>
      <c r="H26" s="179">
        <f t="shared" ca="1" si="2"/>
        <v>536.49</v>
      </c>
      <c r="I26" s="180">
        <f t="shared" ca="1" si="5"/>
        <v>400.22</v>
      </c>
      <c r="J26" s="177">
        <f t="shared" ca="1" si="6"/>
        <v>128.91999999999999</v>
      </c>
      <c r="K26" s="177">
        <f t="shared" ca="1" si="7"/>
        <v>7.35</v>
      </c>
      <c r="L26" s="177">
        <f t="shared" ca="1" si="8"/>
        <v>0</v>
      </c>
      <c r="M26" s="178">
        <f t="shared" ca="1" si="9"/>
        <v>536.49</v>
      </c>
      <c r="N26" s="176">
        <f t="shared" ca="1" si="10"/>
        <v>400.22</v>
      </c>
      <c r="O26" s="177">
        <f t="shared" ca="1" si="11"/>
        <v>128.91999999999999</v>
      </c>
      <c r="P26" s="177">
        <f t="shared" ca="1" si="12"/>
        <v>7.35</v>
      </c>
      <c r="Q26" s="177">
        <f t="shared" ca="1" si="13"/>
        <v>0</v>
      </c>
      <c r="R26" s="178">
        <f t="shared" ca="1" si="14"/>
        <v>536.49</v>
      </c>
      <c r="W26" s="47"/>
      <c r="X26" s="47">
        <v>26</v>
      </c>
    </row>
    <row r="27" spans="1:24">
      <c r="A27" s="62" t="s">
        <v>69</v>
      </c>
      <c r="B27" s="171">
        <f t="shared" ca="1" si="3"/>
        <v>682.78</v>
      </c>
      <c r="C27" s="176">
        <f t="shared" ca="1" si="4"/>
        <v>509.35387999999989</v>
      </c>
      <c r="D27" s="177">
        <f t="shared" ca="1" si="4"/>
        <v>164.07203400000003</v>
      </c>
      <c r="E27" s="177">
        <f t="shared" ca="1" si="4"/>
        <v>9.3540860000000006</v>
      </c>
      <c r="F27" s="178">
        <f t="shared" ca="1" si="4"/>
        <v>0</v>
      </c>
      <c r="G27" s="179">
        <f t="shared" ca="1" si="1"/>
        <v>0</v>
      </c>
      <c r="H27" s="179">
        <f t="shared" ca="1" si="2"/>
        <v>641.12</v>
      </c>
      <c r="I27" s="180">
        <f t="shared" ca="1" si="5"/>
        <v>467.69</v>
      </c>
      <c r="J27" s="177">
        <f t="shared" ca="1" si="6"/>
        <v>164.07</v>
      </c>
      <c r="K27" s="177">
        <f t="shared" ca="1" si="7"/>
        <v>9.35</v>
      </c>
      <c r="L27" s="177">
        <f t="shared" ca="1" si="8"/>
        <v>0</v>
      </c>
      <c r="M27" s="178">
        <f t="shared" ca="1" si="9"/>
        <v>641.11</v>
      </c>
      <c r="N27" s="176">
        <f t="shared" ca="1" si="10"/>
        <v>467.69782010952457</v>
      </c>
      <c r="O27" s="177">
        <f t="shared" ca="1" si="11"/>
        <v>164.07203400000003</v>
      </c>
      <c r="P27" s="177">
        <f t="shared" ca="1" si="12"/>
        <v>9.3501458904753534</v>
      </c>
      <c r="Q27" s="177">
        <f t="shared" ca="1" si="13"/>
        <v>0</v>
      </c>
      <c r="R27" s="178">
        <f t="shared" ca="1" si="14"/>
        <v>641.12</v>
      </c>
      <c r="W27" s="47"/>
      <c r="X27" s="47">
        <v>27</v>
      </c>
    </row>
    <row r="28" spans="1:24">
      <c r="A28" s="62" t="s">
        <v>70</v>
      </c>
      <c r="B28" s="171">
        <f t="shared" ca="1" si="3"/>
        <v>682.78</v>
      </c>
      <c r="C28" s="176">
        <f t="shared" ca="1" si="4"/>
        <v>509.35387999999989</v>
      </c>
      <c r="D28" s="177">
        <f t="shared" ca="1" si="4"/>
        <v>164.07203400000003</v>
      </c>
      <c r="E28" s="177">
        <f t="shared" ca="1" si="4"/>
        <v>9.3540860000000006</v>
      </c>
      <c r="F28" s="178">
        <f t="shared" ca="1" si="4"/>
        <v>0</v>
      </c>
      <c r="G28" s="179">
        <f t="shared" ca="1" si="1"/>
        <v>0</v>
      </c>
      <c r="H28" s="179">
        <f t="shared" ca="1" si="2"/>
        <v>656.29</v>
      </c>
      <c r="I28" s="180">
        <f t="shared" ca="1" si="5"/>
        <v>482.86</v>
      </c>
      <c r="J28" s="177">
        <f t="shared" ca="1" si="6"/>
        <v>164.07</v>
      </c>
      <c r="K28" s="177">
        <f t="shared" ca="1" si="7"/>
        <v>9.35</v>
      </c>
      <c r="L28" s="177">
        <f t="shared" ca="1" si="8"/>
        <v>0</v>
      </c>
      <c r="M28" s="178">
        <f t="shared" ca="1" si="9"/>
        <v>656.28000000000009</v>
      </c>
      <c r="N28" s="176">
        <f t="shared" ca="1" si="10"/>
        <v>482.86782346095072</v>
      </c>
      <c r="O28" s="177">
        <f t="shared" ca="1" si="11"/>
        <v>164.07203400000003</v>
      </c>
      <c r="P28" s="177">
        <f t="shared" ca="1" si="12"/>
        <v>9.3501425390491413</v>
      </c>
      <c r="Q28" s="177">
        <f t="shared" ca="1" si="13"/>
        <v>0</v>
      </c>
      <c r="R28" s="178">
        <f t="shared" ca="1" si="14"/>
        <v>656.28999999999985</v>
      </c>
      <c r="W28" s="47"/>
      <c r="X28" s="47">
        <v>28</v>
      </c>
    </row>
    <row r="29" spans="1:24">
      <c r="A29" s="62" t="s">
        <v>71</v>
      </c>
      <c r="B29" s="171">
        <f t="shared" ca="1" si="3"/>
        <v>682.79</v>
      </c>
      <c r="C29" s="176">
        <f t="shared" ca="1" si="4"/>
        <v>509.36133999999993</v>
      </c>
      <c r="D29" s="177">
        <f t="shared" ca="1" si="4"/>
        <v>164.07443700000005</v>
      </c>
      <c r="E29" s="177">
        <f t="shared" ca="1" si="4"/>
        <v>9.3542230000000011</v>
      </c>
      <c r="F29" s="178">
        <f t="shared" ca="1" si="4"/>
        <v>0</v>
      </c>
      <c r="G29" s="179">
        <f t="shared" ca="1" si="1"/>
        <v>0</v>
      </c>
      <c r="H29" s="179">
        <f t="shared" ca="1" si="2"/>
        <v>656.3</v>
      </c>
      <c r="I29" s="180">
        <f t="shared" ca="1" si="5"/>
        <v>489.6</v>
      </c>
      <c r="J29" s="177">
        <f t="shared" ca="1" si="6"/>
        <v>157.69999999999999</v>
      </c>
      <c r="K29" s="177">
        <f t="shared" ca="1" si="7"/>
        <v>8.99</v>
      </c>
      <c r="L29" s="177">
        <f t="shared" ca="1" si="8"/>
        <v>0</v>
      </c>
      <c r="M29" s="178">
        <f t="shared" ca="1" si="9"/>
        <v>656.29</v>
      </c>
      <c r="N29" s="176">
        <f t="shared" ca="1" si="10"/>
        <v>489.60746011671671</v>
      </c>
      <c r="O29" s="177">
        <f t="shared" ca="1" si="11"/>
        <v>157.70240290115649</v>
      </c>
      <c r="P29" s="177">
        <f t="shared" ca="1" si="12"/>
        <v>8.9901369821268045</v>
      </c>
      <c r="Q29" s="177">
        <f t="shared" ca="1" si="13"/>
        <v>0</v>
      </c>
      <c r="R29" s="178">
        <f t="shared" ca="1" si="14"/>
        <v>656.30000000000007</v>
      </c>
      <c r="W29" s="47"/>
      <c r="X29" s="47">
        <v>29</v>
      </c>
    </row>
    <row r="30" spans="1:24">
      <c r="A30" s="62" t="s">
        <v>72</v>
      </c>
      <c r="B30" s="171">
        <f t="shared" ca="1" si="3"/>
        <v>682.79</v>
      </c>
      <c r="C30" s="176">
        <f t="shared" ca="1" si="4"/>
        <v>509.36133999999993</v>
      </c>
      <c r="D30" s="177">
        <f t="shared" ca="1" si="4"/>
        <v>164.07443700000005</v>
      </c>
      <c r="E30" s="177">
        <f t="shared" ca="1" si="4"/>
        <v>9.3542230000000011</v>
      </c>
      <c r="F30" s="178">
        <f t="shared" ca="1" si="4"/>
        <v>0</v>
      </c>
      <c r="G30" s="179">
        <f t="shared" ca="1" si="1"/>
        <v>0</v>
      </c>
      <c r="H30" s="179">
        <f t="shared" ca="1" si="2"/>
        <v>656.3</v>
      </c>
      <c r="I30" s="180">
        <f t="shared" ca="1" si="5"/>
        <v>489.6</v>
      </c>
      <c r="J30" s="177">
        <f t="shared" ca="1" si="6"/>
        <v>157.69999999999999</v>
      </c>
      <c r="K30" s="177">
        <f t="shared" ca="1" si="7"/>
        <v>8.99</v>
      </c>
      <c r="L30" s="177">
        <f t="shared" ca="1" si="8"/>
        <v>0</v>
      </c>
      <c r="M30" s="178">
        <f t="shared" ca="1" si="9"/>
        <v>656.29</v>
      </c>
      <c r="N30" s="176">
        <f t="shared" ca="1" si="10"/>
        <v>489.60746011671671</v>
      </c>
      <c r="O30" s="177">
        <f t="shared" ca="1" si="11"/>
        <v>157.70240290115649</v>
      </c>
      <c r="P30" s="177">
        <f t="shared" ca="1" si="12"/>
        <v>8.9901369821268045</v>
      </c>
      <c r="Q30" s="177">
        <f t="shared" ca="1" si="13"/>
        <v>0</v>
      </c>
      <c r="R30" s="178">
        <f t="shared" ca="1" si="14"/>
        <v>656.30000000000007</v>
      </c>
      <c r="W30" s="47"/>
      <c r="X30" s="47">
        <v>30</v>
      </c>
    </row>
    <row r="31" spans="1:24">
      <c r="A31" s="62" t="s">
        <v>73</v>
      </c>
      <c r="B31" s="171">
        <f t="shared" ca="1" si="3"/>
        <v>682.79</v>
      </c>
      <c r="C31" s="176">
        <f t="shared" ca="1" si="4"/>
        <v>509.36133999999993</v>
      </c>
      <c r="D31" s="177">
        <f t="shared" ca="1" si="4"/>
        <v>164.07443700000005</v>
      </c>
      <c r="E31" s="177">
        <f t="shared" ca="1" si="4"/>
        <v>9.3542230000000011</v>
      </c>
      <c r="F31" s="178">
        <f t="shared" ca="1" si="4"/>
        <v>0</v>
      </c>
      <c r="G31" s="179">
        <f t="shared" ca="1" si="1"/>
        <v>0</v>
      </c>
      <c r="H31" s="179">
        <f t="shared" ca="1" si="2"/>
        <v>656.3</v>
      </c>
      <c r="I31" s="180">
        <f t="shared" ca="1" si="5"/>
        <v>489.6</v>
      </c>
      <c r="J31" s="177">
        <f t="shared" ca="1" si="6"/>
        <v>157.69999999999999</v>
      </c>
      <c r="K31" s="177">
        <f t="shared" ca="1" si="7"/>
        <v>8.99</v>
      </c>
      <c r="L31" s="177">
        <f t="shared" ca="1" si="8"/>
        <v>0</v>
      </c>
      <c r="M31" s="178">
        <f t="shared" ca="1" si="9"/>
        <v>656.29</v>
      </c>
      <c r="N31" s="176">
        <f t="shared" ca="1" si="10"/>
        <v>489.60746011671671</v>
      </c>
      <c r="O31" s="177">
        <f t="shared" ca="1" si="11"/>
        <v>157.70240290115649</v>
      </c>
      <c r="P31" s="177">
        <f t="shared" ca="1" si="12"/>
        <v>8.9901369821268045</v>
      </c>
      <c r="Q31" s="177">
        <f t="shared" ca="1" si="13"/>
        <v>0</v>
      </c>
      <c r="R31" s="178">
        <f t="shared" ca="1" si="14"/>
        <v>656.30000000000007</v>
      </c>
      <c r="W31" s="47"/>
      <c r="X31" s="47">
        <v>31</v>
      </c>
    </row>
    <row r="32" spans="1:24">
      <c r="A32" s="62" t="s">
        <v>74</v>
      </c>
      <c r="B32" s="171">
        <f t="shared" ca="1" si="3"/>
        <v>682.79</v>
      </c>
      <c r="C32" s="176">
        <f t="shared" ca="1" si="4"/>
        <v>509.36133999999993</v>
      </c>
      <c r="D32" s="177">
        <f t="shared" ca="1" si="4"/>
        <v>164.07443700000005</v>
      </c>
      <c r="E32" s="177">
        <f t="shared" ca="1" si="4"/>
        <v>9.3542230000000011</v>
      </c>
      <c r="F32" s="178">
        <f t="shared" ca="1" si="4"/>
        <v>0</v>
      </c>
      <c r="G32" s="179">
        <f t="shared" ca="1" si="1"/>
        <v>0</v>
      </c>
      <c r="H32" s="179">
        <f t="shared" ca="1" si="2"/>
        <v>656.3</v>
      </c>
      <c r="I32" s="180">
        <f t="shared" ca="1" si="5"/>
        <v>489.6</v>
      </c>
      <c r="J32" s="177">
        <f t="shared" ca="1" si="6"/>
        <v>157.69999999999999</v>
      </c>
      <c r="K32" s="177">
        <f t="shared" ca="1" si="7"/>
        <v>8.99</v>
      </c>
      <c r="L32" s="177">
        <f t="shared" ca="1" si="8"/>
        <v>0</v>
      </c>
      <c r="M32" s="178">
        <f t="shared" ca="1" si="9"/>
        <v>656.29</v>
      </c>
      <c r="N32" s="176">
        <f t="shared" ca="1" si="10"/>
        <v>489.60746011671671</v>
      </c>
      <c r="O32" s="177">
        <f t="shared" ca="1" si="11"/>
        <v>157.70240290115649</v>
      </c>
      <c r="P32" s="177">
        <f t="shared" ca="1" si="12"/>
        <v>8.9901369821268045</v>
      </c>
      <c r="Q32" s="177">
        <f t="shared" ca="1" si="13"/>
        <v>0</v>
      </c>
      <c r="R32" s="178">
        <f t="shared" ca="1" si="14"/>
        <v>656.30000000000007</v>
      </c>
      <c r="W32" s="47"/>
      <c r="X32" s="47">
        <v>32</v>
      </c>
    </row>
    <row r="33" spans="1:24">
      <c r="A33" s="62" t="s">
        <v>75</v>
      </c>
      <c r="B33" s="171">
        <f t="shared" ca="1" si="3"/>
        <v>682.79</v>
      </c>
      <c r="C33" s="176">
        <f t="shared" ca="1" si="4"/>
        <v>509.36133999999993</v>
      </c>
      <c r="D33" s="177">
        <f t="shared" ca="1" si="4"/>
        <v>164.07443700000005</v>
      </c>
      <c r="E33" s="177">
        <f t="shared" ca="1" si="4"/>
        <v>9.3542230000000011</v>
      </c>
      <c r="F33" s="178">
        <f t="shared" ca="1" si="4"/>
        <v>0</v>
      </c>
      <c r="G33" s="179">
        <f t="shared" ca="1" si="1"/>
        <v>0</v>
      </c>
      <c r="H33" s="179">
        <f t="shared" ca="1" si="2"/>
        <v>656.3</v>
      </c>
      <c r="I33" s="180">
        <f t="shared" ca="1" si="5"/>
        <v>489.6</v>
      </c>
      <c r="J33" s="177">
        <f t="shared" ca="1" si="6"/>
        <v>157.69999999999999</v>
      </c>
      <c r="K33" s="177">
        <f t="shared" ca="1" si="7"/>
        <v>8.99</v>
      </c>
      <c r="L33" s="177">
        <f t="shared" ca="1" si="8"/>
        <v>0</v>
      </c>
      <c r="M33" s="178">
        <f t="shared" ca="1" si="9"/>
        <v>656.29</v>
      </c>
      <c r="N33" s="176">
        <f t="shared" ca="1" si="10"/>
        <v>489.60746011671671</v>
      </c>
      <c r="O33" s="177">
        <f t="shared" ca="1" si="11"/>
        <v>157.70240290115649</v>
      </c>
      <c r="P33" s="177">
        <f t="shared" ca="1" si="12"/>
        <v>8.9901369821268045</v>
      </c>
      <c r="Q33" s="177">
        <f t="shared" ca="1" si="13"/>
        <v>0</v>
      </c>
      <c r="R33" s="178">
        <f t="shared" ca="1" si="14"/>
        <v>656.30000000000007</v>
      </c>
      <c r="W33" s="47"/>
      <c r="X33" s="47">
        <v>33</v>
      </c>
    </row>
    <row r="34" spans="1:24">
      <c r="A34" s="62" t="s">
        <v>76</v>
      </c>
      <c r="B34" s="171">
        <f t="shared" ca="1" si="3"/>
        <v>682.79</v>
      </c>
      <c r="C34" s="176">
        <f t="shared" ca="1" si="4"/>
        <v>509.36133999999993</v>
      </c>
      <c r="D34" s="177">
        <f t="shared" ca="1" si="4"/>
        <v>164.07443700000005</v>
      </c>
      <c r="E34" s="177">
        <f t="shared" ca="1" si="4"/>
        <v>9.3542230000000011</v>
      </c>
      <c r="F34" s="178">
        <f t="shared" ca="1" si="4"/>
        <v>0</v>
      </c>
      <c r="G34" s="179">
        <f t="shared" ca="1" si="1"/>
        <v>0</v>
      </c>
      <c r="H34" s="179">
        <f t="shared" ca="1" si="2"/>
        <v>656.3</v>
      </c>
      <c r="I34" s="180">
        <f t="shared" ca="1" si="5"/>
        <v>489.6</v>
      </c>
      <c r="J34" s="177">
        <f t="shared" ca="1" si="6"/>
        <v>157.69999999999999</v>
      </c>
      <c r="K34" s="177">
        <f t="shared" ca="1" si="7"/>
        <v>8.99</v>
      </c>
      <c r="L34" s="177">
        <f t="shared" ca="1" si="8"/>
        <v>0</v>
      </c>
      <c r="M34" s="178">
        <f t="shared" ca="1" si="9"/>
        <v>656.29</v>
      </c>
      <c r="N34" s="176">
        <f t="shared" ca="1" si="10"/>
        <v>489.60746011671671</v>
      </c>
      <c r="O34" s="177">
        <f t="shared" ca="1" si="11"/>
        <v>157.70240290115649</v>
      </c>
      <c r="P34" s="177">
        <f t="shared" ca="1" si="12"/>
        <v>8.9901369821268045</v>
      </c>
      <c r="Q34" s="177">
        <f t="shared" ca="1" si="13"/>
        <v>0</v>
      </c>
      <c r="R34" s="178">
        <f t="shared" ca="1" si="14"/>
        <v>656.30000000000007</v>
      </c>
      <c r="W34" s="47"/>
      <c r="X34" s="47">
        <v>34</v>
      </c>
    </row>
    <row r="35" spans="1:24">
      <c r="A35" s="62" t="s">
        <v>77</v>
      </c>
      <c r="B35" s="171">
        <f t="shared" ca="1" si="3"/>
        <v>682.79</v>
      </c>
      <c r="C35" s="176">
        <f t="shared" ca="1" si="4"/>
        <v>509.36133999999993</v>
      </c>
      <c r="D35" s="177">
        <f t="shared" ca="1" si="4"/>
        <v>164.07443700000005</v>
      </c>
      <c r="E35" s="177">
        <f t="shared" ca="1" si="4"/>
        <v>9.3542230000000011</v>
      </c>
      <c r="F35" s="178">
        <f t="shared" ca="1" si="4"/>
        <v>0</v>
      </c>
      <c r="G35" s="179">
        <f t="shared" ca="1" si="1"/>
        <v>0</v>
      </c>
      <c r="H35" s="179">
        <f t="shared" ca="1" si="2"/>
        <v>656.3</v>
      </c>
      <c r="I35" s="180">
        <f t="shared" ca="1" si="5"/>
        <v>489.6</v>
      </c>
      <c r="J35" s="177">
        <f t="shared" ca="1" si="6"/>
        <v>157.69999999999999</v>
      </c>
      <c r="K35" s="177">
        <f t="shared" ca="1" si="7"/>
        <v>8.99</v>
      </c>
      <c r="L35" s="177">
        <f t="shared" ca="1" si="8"/>
        <v>0</v>
      </c>
      <c r="M35" s="178">
        <f t="shared" ca="1" si="9"/>
        <v>656.29</v>
      </c>
      <c r="N35" s="176">
        <f t="shared" ca="1" si="10"/>
        <v>489.60746011671671</v>
      </c>
      <c r="O35" s="177">
        <f t="shared" ca="1" si="11"/>
        <v>157.70240290115649</v>
      </c>
      <c r="P35" s="177">
        <f t="shared" ca="1" si="12"/>
        <v>8.9901369821268045</v>
      </c>
      <c r="Q35" s="177">
        <f t="shared" ca="1" si="13"/>
        <v>0</v>
      </c>
      <c r="R35" s="178">
        <f t="shared" ca="1" si="14"/>
        <v>656.30000000000007</v>
      </c>
      <c r="W35" s="47"/>
      <c r="X35" s="47">
        <v>35</v>
      </c>
    </row>
    <row r="36" spans="1:24">
      <c r="A36" s="62" t="s">
        <v>78</v>
      </c>
      <c r="B36" s="171">
        <f t="shared" ca="1" si="3"/>
        <v>682.79</v>
      </c>
      <c r="C36" s="176">
        <f t="shared" ref="C36:F67" ca="1" si="15">$B36*C$1/100</f>
        <v>509.36133999999993</v>
      </c>
      <c r="D36" s="177">
        <f t="shared" ca="1" si="15"/>
        <v>164.07443700000005</v>
      </c>
      <c r="E36" s="177">
        <f t="shared" ca="1" si="15"/>
        <v>9.3542230000000011</v>
      </c>
      <c r="F36" s="178">
        <f t="shared" ca="1" si="15"/>
        <v>0</v>
      </c>
      <c r="G36" s="179">
        <f t="shared" ca="1" si="1"/>
        <v>0</v>
      </c>
      <c r="H36" s="179">
        <f t="shared" ca="1" si="2"/>
        <v>656.3</v>
      </c>
      <c r="I36" s="180">
        <f t="shared" ca="1" si="5"/>
        <v>489.6</v>
      </c>
      <c r="J36" s="177">
        <f t="shared" ca="1" si="6"/>
        <v>157.69999999999999</v>
      </c>
      <c r="K36" s="177">
        <f t="shared" ca="1" si="7"/>
        <v>8.99</v>
      </c>
      <c r="L36" s="177">
        <f t="shared" ca="1" si="8"/>
        <v>0</v>
      </c>
      <c r="M36" s="178">
        <f t="shared" ca="1" si="9"/>
        <v>656.29</v>
      </c>
      <c r="N36" s="176">
        <f t="shared" ca="1" si="10"/>
        <v>489.60746011671671</v>
      </c>
      <c r="O36" s="177">
        <f t="shared" ca="1" si="11"/>
        <v>157.70240290115649</v>
      </c>
      <c r="P36" s="177">
        <f t="shared" ca="1" si="12"/>
        <v>8.9901369821268045</v>
      </c>
      <c r="Q36" s="177">
        <f t="shared" ca="1" si="13"/>
        <v>0</v>
      </c>
      <c r="R36" s="178">
        <f t="shared" ca="1" si="14"/>
        <v>656.30000000000007</v>
      </c>
      <c r="W36" s="47"/>
      <c r="X36" s="47">
        <v>36</v>
      </c>
    </row>
    <row r="37" spans="1:24">
      <c r="A37" s="62" t="s">
        <v>79</v>
      </c>
      <c r="B37" s="171">
        <f t="shared" ca="1" si="3"/>
        <v>682.79</v>
      </c>
      <c r="C37" s="176">
        <f t="shared" ca="1" si="15"/>
        <v>509.36133999999993</v>
      </c>
      <c r="D37" s="177">
        <f t="shared" ca="1" si="15"/>
        <v>164.07443700000005</v>
      </c>
      <c r="E37" s="177">
        <f t="shared" ca="1" si="15"/>
        <v>9.3542230000000011</v>
      </c>
      <c r="F37" s="178">
        <f t="shared" ca="1" si="15"/>
        <v>0</v>
      </c>
      <c r="G37" s="179">
        <f t="shared" ca="1" si="1"/>
        <v>0</v>
      </c>
      <c r="H37" s="179">
        <f t="shared" ca="1" si="2"/>
        <v>656.3</v>
      </c>
      <c r="I37" s="180">
        <f t="shared" ca="1" si="5"/>
        <v>489.6</v>
      </c>
      <c r="J37" s="177">
        <f t="shared" ca="1" si="6"/>
        <v>157.69999999999999</v>
      </c>
      <c r="K37" s="177">
        <f t="shared" ca="1" si="7"/>
        <v>8.99</v>
      </c>
      <c r="L37" s="177">
        <f t="shared" ca="1" si="8"/>
        <v>0</v>
      </c>
      <c r="M37" s="178">
        <f t="shared" ca="1" si="9"/>
        <v>656.29</v>
      </c>
      <c r="N37" s="176">
        <f t="shared" ca="1" si="10"/>
        <v>489.60746011671671</v>
      </c>
      <c r="O37" s="177">
        <f t="shared" ca="1" si="11"/>
        <v>157.70240290115649</v>
      </c>
      <c r="P37" s="177">
        <f t="shared" ca="1" si="12"/>
        <v>8.9901369821268045</v>
      </c>
      <c r="Q37" s="177">
        <f t="shared" ca="1" si="13"/>
        <v>0</v>
      </c>
      <c r="R37" s="178">
        <f t="shared" ca="1" si="14"/>
        <v>656.30000000000007</v>
      </c>
      <c r="W37" s="47"/>
      <c r="X37" s="47">
        <v>37</v>
      </c>
    </row>
    <row r="38" spans="1:24">
      <c r="A38" s="62" t="s">
        <v>80</v>
      </c>
      <c r="B38" s="171">
        <f t="shared" ca="1" si="3"/>
        <v>682.79</v>
      </c>
      <c r="C38" s="176">
        <f t="shared" ca="1" si="15"/>
        <v>509.36133999999993</v>
      </c>
      <c r="D38" s="177">
        <f t="shared" ca="1" si="15"/>
        <v>164.07443700000005</v>
      </c>
      <c r="E38" s="177">
        <f t="shared" ca="1" si="15"/>
        <v>9.3542230000000011</v>
      </c>
      <c r="F38" s="178">
        <f t="shared" ca="1" si="15"/>
        <v>0</v>
      </c>
      <c r="G38" s="179">
        <f t="shared" ca="1" si="1"/>
        <v>0</v>
      </c>
      <c r="H38" s="179">
        <f t="shared" ca="1" si="2"/>
        <v>656.3</v>
      </c>
      <c r="I38" s="180">
        <f t="shared" ca="1" si="5"/>
        <v>489.6</v>
      </c>
      <c r="J38" s="177">
        <f t="shared" ca="1" si="6"/>
        <v>157.69999999999999</v>
      </c>
      <c r="K38" s="177">
        <f t="shared" ca="1" si="7"/>
        <v>8.99</v>
      </c>
      <c r="L38" s="177">
        <f t="shared" ca="1" si="8"/>
        <v>0</v>
      </c>
      <c r="M38" s="178">
        <f t="shared" ca="1" si="9"/>
        <v>656.29</v>
      </c>
      <c r="N38" s="176">
        <f t="shared" ca="1" si="10"/>
        <v>489.60746011671671</v>
      </c>
      <c r="O38" s="177">
        <f t="shared" ca="1" si="11"/>
        <v>157.70240290115649</v>
      </c>
      <c r="P38" s="177">
        <f t="shared" ca="1" si="12"/>
        <v>8.9901369821268045</v>
      </c>
      <c r="Q38" s="177">
        <f t="shared" ca="1" si="13"/>
        <v>0</v>
      </c>
      <c r="R38" s="178">
        <f t="shared" ca="1" si="14"/>
        <v>656.30000000000007</v>
      </c>
      <c r="W38" s="47"/>
      <c r="X38" s="47">
        <v>38</v>
      </c>
    </row>
    <row r="39" spans="1:24">
      <c r="A39" s="62" t="s">
        <v>81</v>
      </c>
      <c r="B39" s="171">
        <f t="shared" ca="1" si="3"/>
        <v>682.79</v>
      </c>
      <c r="C39" s="176">
        <f t="shared" ca="1" si="15"/>
        <v>509.36133999999993</v>
      </c>
      <c r="D39" s="177">
        <f t="shared" ca="1" si="15"/>
        <v>164.07443700000005</v>
      </c>
      <c r="E39" s="177">
        <f t="shared" ca="1" si="15"/>
        <v>9.3542230000000011</v>
      </c>
      <c r="F39" s="178">
        <f t="shared" ca="1" si="15"/>
        <v>0</v>
      </c>
      <c r="G39" s="179">
        <f t="shared" ca="1" si="1"/>
        <v>0</v>
      </c>
      <c r="H39" s="179">
        <f t="shared" ca="1" si="2"/>
        <v>656.3</v>
      </c>
      <c r="I39" s="180">
        <f t="shared" ca="1" si="5"/>
        <v>489.6</v>
      </c>
      <c r="J39" s="177">
        <f t="shared" ca="1" si="6"/>
        <v>157.69999999999999</v>
      </c>
      <c r="K39" s="177">
        <f t="shared" ca="1" si="7"/>
        <v>8.99</v>
      </c>
      <c r="L39" s="177">
        <f t="shared" ca="1" si="8"/>
        <v>0</v>
      </c>
      <c r="M39" s="178">
        <f t="shared" ca="1" si="9"/>
        <v>656.29</v>
      </c>
      <c r="N39" s="176">
        <f t="shared" ca="1" si="10"/>
        <v>489.60746011671671</v>
      </c>
      <c r="O39" s="177">
        <f t="shared" ca="1" si="11"/>
        <v>157.70240290115649</v>
      </c>
      <c r="P39" s="177">
        <f t="shared" ca="1" si="12"/>
        <v>8.9901369821268045</v>
      </c>
      <c r="Q39" s="177">
        <f t="shared" ca="1" si="13"/>
        <v>0</v>
      </c>
      <c r="R39" s="178">
        <f t="shared" ca="1" si="14"/>
        <v>656.30000000000007</v>
      </c>
      <c r="W39" s="47"/>
      <c r="X39" s="47">
        <v>39</v>
      </c>
    </row>
    <row r="40" spans="1:24">
      <c r="A40" s="62" t="s">
        <v>82</v>
      </c>
      <c r="B40" s="171">
        <f t="shared" ca="1" si="3"/>
        <v>682.79</v>
      </c>
      <c r="C40" s="176">
        <f t="shared" ca="1" si="15"/>
        <v>509.36133999999993</v>
      </c>
      <c r="D40" s="177">
        <f t="shared" ca="1" si="15"/>
        <v>164.07443700000005</v>
      </c>
      <c r="E40" s="177">
        <f t="shared" ca="1" si="15"/>
        <v>9.3542230000000011</v>
      </c>
      <c r="F40" s="178">
        <f t="shared" ca="1" si="15"/>
        <v>0</v>
      </c>
      <c r="G40" s="179">
        <f t="shared" ca="1" si="1"/>
        <v>0</v>
      </c>
      <c r="H40" s="179">
        <f t="shared" ca="1" si="2"/>
        <v>656.3</v>
      </c>
      <c r="I40" s="180">
        <f t="shared" ca="1" si="5"/>
        <v>489.6</v>
      </c>
      <c r="J40" s="177">
        <f t="shared" ca="1" si="6"/>
        <v>157.69999999999999</v>
      </c>
      <c r="K40" s="177">
        <f t="shared" ca="1" si="7"/>
        <v>8.99</v>
      </c>
      <c r="L40" s="177">
        <f t="shared" ca="1" si="8"/>
        <v>0</v>
      </c>
      <c r="M40" s="178">
        <f t="shared" ca="1" si="9"/>
        <v>656.29</v>
      </c>
      <c r="N40" s="176">
        <f t="shared" ca="1" si="10"/>
        <v>489.60746011671671</v>
      </c>
      <c r="O40" s="177">
        <f t="shared" ca="1" si="11"/>
        <v>157.70240290115649</v>
      </c>
      <c r="P40" s="177">
        <f t="shared" ca="1" si="12"/>
        <v>8.9901369821268045</v>
      </c>
      <c r="Q40" s="177">
        <f t="shared" ca="1" si="13"/>
        <v>0</v>
      </c>
      <c r="R40" s="178">
        <f t="shared" ca="1" si="14"/>
        <v>656.30000000000007</v>
      </c>
      <c r="W40" s="47"/>
      <c r="X40" s="47">
        <v>40</v>
      </c>
    </row>
    <row r="41" spans="1:24">
      <c r="A41" s="62" t="s">
        <v>83</v>
      </c>
      <c r="B41" s="171">
        <f t="shared" ca="1" si="3"/>
        <v>682.79</v>
      </c>
      <c r="C41" s="176">
        <f t="shared" ca="1" si="15"/>
        <v>509.36133999999993</v>
      </c>
      <c r="D41" s="177">
        <f t="shared" ca="1" si="15"/>
        <v>164.07443700000005</v>
      </c>
      <c r="E41" s="177">
        <f t="shared" ca="1" si="15"/>
        <v>9.3542230000000011</v>
      </c>
      <c r="F41" s="178">
        <f t="shared" ca="1" si="15"/>
        <v>0</v>
      </c>
      <c r="G41" s="179">
        <f t="shared" ca="1" si="1"/>
        <v>0</v>
      </c>
      <c r="H41" s="179">
        <f t="shared" ca="1" si="2"/>
        <v>656.3</v>
      </c>
      <c r="I41" s="180">
        <f t="shared" ca="1" si="5"/>
        <v>489.6</v>
      </c>
      <c r="J41" s="177">
        <f t="shared" ca="1" si="6"/>
        <v>157.69999999999999</v>
      </c>
      <c r="K41" s="177">
        <f t="shared" ca="1" si="7"/>
        <v>8.99</v>
      </c>
      <c r="L41" s="177">
        <f t="shared" ca="1" si="8"/>
        <v>0</v>
      </c>
      <c r="M41" s="178">
        <f t="shared" ca="1" si="9"/>
        <v>656.29</v>
      </c>
      <c r="N41" s="176">
        <f t="shared" ca="1" si="10"/>
        <v>489.60746011671671</v>
      </c>
      <c r="O41" s="177">
        <f t="shared" ca="1" si="11"/>
        <v>157.70240290115649</v>
      </c>
      <c r="P41" s="177">
        <f t="shared" ca="1" si="12"/>
        <v>8.9901369821268045</v>
      </c>
      <c r="Q41" s="177">
        <f t="shared" ca="1" si="13"/>
        <v>0</v>
      </c>
      <c r="R41" s="178">
        <f t="shared" ca="1" si="14"/>
        <v>656.30000000000007</v>
      </c>
      <c r="W41" s="47"/>
      <c r="X41" s="47">
        <v>41</v>
      </c>
    </row>
    <row r="42" spans="1:24">
      <c r="A42" s="62" t="s">
        <v>84</v>
      </c>
      <c r="B42" s="171">
        <f t="shared" ca="1" si="3"/>
        <v>682.79</v>
      </c>
      <c r="C42" s="176">
        <f t="shared" ca="1" si="15"/>
        <v>509.36133999999993</v>
      </c>
      <c r="D42" s="177">
        <f t="shared" ca="1" si="15"/>
        <v>164.07443700000005</v>
      </c>
      <c r="E42" s="177">
        <f t="shared" ca="1" si="15"/>
        <v>9.3542230000000011</v>
      </c>
      <c r="F42" s="178">
        <f t="shared" ca="1" si="15"/>
        <v>0</v>
      </c>
      <c r="G42" s="179">
        <f t="shared" ca="1" si="1"/>
        <v>0</v>
      </c>
      <c r="H42" s="179">
        <f t="shared" ca="1" si="2"/>
        <v>656.3</v>
      </c>
      <c r="I42" s="180">
        <f t="shared" ca="1" si="5"/>
        <v>489.6</v>
      </c>
      <c r="J42" s="177">
        <f t="shared" ca="1" si="6"/>
        <v>157.69999999999999</v>
      </c>
      <c r="K42" s="177">
        <f t="shared" ca="1" si="7"/>
        <v>8.99</v>
      </c>
      <c r="L42" s="177">
        <f t="shared" ca="1" si="8"/>
        <v>0</v>
      </c>
      <c r="M42" s="178">
        <f t="shared" ca="1" si="9"/>
        <v>656.29</v>
      </c>
      <c r="N42" s="176">
        <f t="shared" ca="1" si="10"/>
        <v>489.60746011671671</v>
      </c>
      <c r="O42" s="177">
        <f t="shared" ca="1" si="11"/>
        <v>157.70240290115649</v>
      </c>
      <c r="P42" s="177">
        <f t="shared" ca="1" si="12"/>
        <v>8.9901369821268045</v>
      </c>
      <c r="Q42" s="177">
        <f t="shared" ca="1" si="13"/>
        <v>0</v>
      </c>
      <c r="R42" s="178">
        <f t="shared" ca="1" si="14"/>
        <v>656.30000000000007</v>
      </c>
      <c r="W42" s="47"/>
      <c r="X42" s="47">
        <v>42</v>
      </c>
    </row>
    <row r="43" spans="1:24">
      <c r="A43" s="62" t="s">
        <v>85</v>
      </c>
      <c r="B43" s="171">
        <f t="shared" ca="1" si="3"/>
        <v>683.14</v>
      </c>
      <c r="C43" s="176">
        <f t="shared" ca="1" si="15"/>
        <v>509.62243999999993</v>
      </c>
      <c r="D43" s="177">
        <f t="shared" ca="1" si="15"/>
        <v>164.15854200000001</v>
      </c>
      <c r="E43" s="177">
        <f t="shared" ca="1" si="15"/>
        <v>9.3590180000000007</v>
      </c>
      <c r="F43" s="178">
        <f t="shared" ca="1" si="15"/>
        <v>0</v>
      </c>
      <c r="G43" s="179">
        <f t="shared" ca="1" si="1"/>
        <v>0</v>
      </c>
      <c r="H43" s="179">
        <f t="shared" ca="1" si="2"/>
        <v>565.33000000000004</v>
      </c>
      <c r="I43" s="180">
        <f t="shared" ca="1" si="5"/>
        <v>440</v>
      </c>
      <c r="J43" s="177">
        <f t="shared" ca="1" si="6"/>
        <v>118.57</v>
      </c>
      <c r="K43" s="177">
        <f t="shared" ca="1" si="7"/>
        <v>6.76</v>
      </c>
      <c r="L43" s="177">
        <f t="shared" ca="1" si="8"/>
        <v>0</v>
      </c>
      <c r="M43" s="178">
        <f t="shared" ca="1" si="9"/>
        <v>565.32999999999993</v>
      </c>
      <c r="N43" s="176">
        <f t="shared" ca="1" si="10"/>
        <v>440.00000000000011</v>
      </c>
      <c r="O43" s="177">
        <f t="shared" ca="1" si="11"/>
        <v>118.57000000000002</v>
      </c>
      <c r="P43" s="177">
        <f t="shared" ca="1" si="12"/>
        <v>6.7600000000000016</v>
      </c>
      <c r="Q43" s="177">
        <f t="shared" ca="1" si="13"/>
        <v>0</v>
      </c>
      <c r="R43" s="178">
        <f t="shared" ca="1" si="14"/>
        <v>565.33000000000015</v>
      </c>
      <c r="W43" s="47"/>
      <c r="X43" s="47">
        <v>43</v>
      </c>
    </row>
    <row r="44" spans="1:24">
      <c r="A44" s="62" t="s">
        <v>86</v>
      </c>
      <c r="B44" s="171">
        <f t="shared" ca="1" si="3"/>
        <v>683.14</v>
      </c>
      <c r="C44" s="176">
        <f t="shared" ca="1" si="15"/>
        <v>509.62243999999993</v>
      </c>
      <c r="D44" s="177">
        <f t="shared" ca="1" si="15"/>
        <v>164.15854200000001</v>
      </c>
      <c r="E44" s="177">
        <f t="shared" ca="1" si="15"/>
        <v>9.3590180000000007</v>
      </c>
      <c r="F44" s="178">
        <f t="shared" ca="1" si="15"/>
        <v>0</v>
      </c>
      <c r="G44" s="179">
        <f t="shared" ca="1" si="1"/>
        <v>0</v>
      </c>
      <c r="H44" s="179">
        <f t="shared" ca="1" si="2"/>
        <v>476.9</v>
      </c>
      <c r="I44" s="180">
        <f t="shared" ca="1" si="5"/>
        <v>380</v>
      </c>
      <c r="J44" s="177">
        <f t="shared" ca="1" si="6"/>
        <v>91.67</v>
      </c>
      <c r="K44" s="177">
        <f t="shared" ca="1" si="7"/>
        <v>5.23</v>
      </c>
      <c r="L44" s="177">
        <f t="shared" ca="1" si="8"/>
        <v>0</v>
      </c>
      <c r="M44" s="178">
        <f t="shared" ca="1" si="9"/>
        <v>476.90000000000003</v>
      </c>
      <c r="N44" s="176">
        <f t="shared" ca="1" si="10"/>
        <v>379.99999999999994</v>
      </c>
      <c r="O44" s="177">
        <f t="shared" ca="1" si="11"/>
        <v>91.669999999999987</v>
      </c>
      <c r="P44" s="177">
        <f t="shared" ca="1" si="12"/>
        <v>5.2299999999999995</v>
      </c>
      <c r="Q44" s="177">
        <f t="shared" ca="1" si="13"/>
        <v>0</v>
      </c>
      <c r="R44" s="178">
        <f t="shared" ca="1" si="14"/>
        <v>476.9</v>
      </c>
      <c r="W44" s="47"/>
      <c r="X44" s="47">
        <v>44</v>
      </c>
    </row>
    <row r="45" spans="1:24">
      <c r="A45" s="62" t="s">
        <v>87</v>
      </c>
      <c r="B45" s="171">
        <f t="shared" ca="1" si="3"/>
        <v>683.14</v>
      </c>
      <c r="C45" s="176">
        <f t="shared" ca="1" si="15"/>
        <v>509.62243999999993</v>
      </c>
      <c r="D45" s="177">
        <f t="shared" ca="1" si="15"/>
        <v>164.15854200000001</v>
      </c>
      <c r="E45" s="177">
        <f t="shared" ca="1" si="15"/>
        <v>9.3590180000000007</v>
      </c>
      <c r="F45" s="178">
        <f t="shared" ca="1" si="15"/>
        <v>0</v>
      </c>
      <c r="G45" s="179">
        <f t="shared" ca="1" si="1"/>
        <v>0</v>
      </c>
      <c r="H45" s="179">
        <f t="shared" ca="1" si="2"/>
        <v>409.62</v>
      </c>
      <c r="I45" s="180">
        <f t="shared" ca="1" si="5"/>
        <v>317.2</v>
      </c>
      <c r="J45" s="177">
        <f t="shared" ca="1" si="6"/>
        <v>87.47</v>
      </c>
      <c r="K45" s="177">
        <f t="shared" ca="1" si="7"/>
        <v>4.95</v>
      </c>
      <c r="L45" s="177">
        <f t="shared" ca="1" si="8"/>
        <v>0</v>
      </c>
      <c r="M45" s="178">
        <f t="shared" ca="1" si="9"/>
        <v>409.61999999999995</v>
      </c>
      <c r="N45" s="176">
        <f t="shared" ca="1" si="10"/>
        <v>317.20000000000005</v>
      </c>
      <c r="O45" s="177">
        <f t="shared" ca="1" si="11"/>
        <v>87.470000000000013</v>
      </c>
      <c r="P45" s="177">
        <f t="shared" ca="1" si="12"/>
        <v>4.9500000000000011</v>
      </c>
      <c r="Q45" s="177">
        <f t="shared" ca="1" si="13"/>
        <v>0</v>
      </c>
      <c r="R45" s="178">
        <f t="shared" ca="1" si="14"/>
        <v>409.62000000000006</v>
      </c>
      <c r="W45" s="47"/>
      <c r="X45" s="47">
        <v>45</v>
      </c>
    </row>
    <row r="46" spans="1:24">
      <c r="A46" s="62" t="s">
        <v>88</v>
      </c>
      <c r="B46" s="171">
        <f t="shared" ca="1" si="3"/>
        <v>683.14</v>
      </c>
      <c r="C46" s="176">
        <f t="shared" ca="1" si="15"/>
        <v>509.62243999999993</v>
      </c>
      <c r="D46" s="177">
        <f t="shared" ca="1" si="15"/>
        <v>164.15854200000001</v>
      </c>
      <c r="E46" s="177">
        <f t="shared" ca="1" si="15"/>
        <v>9.3590180000000007</v>
      </c>
      <c r="F46" s="178">
        <f t="shared" ca="1" si="15"/>
        <v>0</v>
      </c>
      <c r="G46" s="179">
        <f t="shared" ca="1" si="1"/>
        <v>0</v>
      </c>
      <c r="H46" s="179">
        <f t="shared" ca="1" si="2"/>
        <v>361.56</v>
      </c>
      <c r="I46" s="180">
        <f t="shared" ca="1" si="5"/>
        <v>269.14</v>
      </c>
      <c r="J46" s="177">
        <f t="shared" ca="1" si="6"/>
        <v>87.47</v>
      </c>
      <c r="K46" s="177">
        <f t="shared" ca="1" si="7"/>
        <v>4.95</v>
      </c>
      <c r="L46" s="177">
        <f t="shared" ca="1" si="8"/>
        <v>0</v>
      </c>
      <c r="M46" s="178">
        <f t="shared" ca="1" si="9"/>
        <v>361.56</v>
      </c>
      <c r="N46" s="176">
        <f t="shared" ca="1" si="10"/>
        <v>269.14</v>
      </c>
      <c r="O46" s="177">
        <f t="shared" ca="1" si="11"/>
        <v>87.47</v>
      </c>
      <c r="P46" s="177">
        <f t="shared" ca="1" si="12"/>
        <v>4.95</v>
      </c>
      <c r="Q46" s="177">
        <f t="shared" ca="1" si="13"/>
        <v>0</v>
      </c>
      <c r="R46" s="178">
        <f t="shared" ca="1" si="14"/>
        <v>361.56</v>
      </c>
      <c r="W46" s="47"/>
      <c r="X46" s="47">
        <v>46</v>
      </c>
    </row>
    <row r="47" spans="1:24">
      <c r="A47" s="62" t="s">
        <v>89</v>
      </c>
      <c r="B47" s="171">
        <f t="shared" ca="1" si="3"/>
        <v>683.14</v>
      </c>
      <c r="C47" s="176">
        <f t="shared" ca="1" si="15"/>
        <v>509.62243999999993</v>
      </c>
      <c r="D47" s="177">
        <f t="shared" ca="1" si="15"/>
        <v>164.15854200000001</v>
      </c>
      <c r="E47" s="177">
        <f t="shared" ca="1" si="15"/>
        <v>9.3590180000000007</v>
      </c>
      <c r="F47" s="178">
        <f t="shared" ca="1" si="15"/>
        <v>0</v>
      </c>
      <c r="G47" s="179">
        <f t="shared" ca="1" si="1"/>
        <v>0</v>
      </c>
      <c r="H47" s="179">
        <f t="shared" ca="1" si="2"/>
        <v>361.56</v>
      </c>
      <c r="I47" s="180">
        <f t="shared" ca="1" si="5"/>
        <v>269.14</v>
      </c>
      <c r="J47" s="177">
        <f t="shared" ca="1" si="6"/>
        <v>87.47</v>
      </c>
      <c r="K47" s="177">
        <f t="shared" ca="1" si="7"/>
        <v>4.95</v>
      </c>
      <c r="L47" s="177">
        <f t="shared" ca="1" si="8"/>
        <v>0</v>
      </c>
      <c r="M47" s="178">
        <f t="shared" ca="1" si="9"/>
        <v>361.56</v>
      </c>
      <c r="N47" s="176">
        <f t="shared" ca="1" si="10"/>
        <v>269.14</v>
      </c>
      <c r="O47" s="177">
        <f t="shared" ca="1" si="11"/>
        <v>87.47</v>
      </c>
      <c r="P47" s="177">
        <f t="shared" ca="1" si="12"/>
        <v>4.95</v>
      </c>
      <c r="Q47" s="177">
        <f t="shared" ca="1" si="13"/>
        <v>0</v>
      </c>
      <c r="R47" s="178">
        <f t="shared" ca="1" si="14"/>
        <v>361.56</v>
      </c>
      <c r="W47" s="47"/>
      <c r="X47" s="47">
        <v>47</v>
      </c>
    </row>
    <row r="48" spans="1:24">
      <c r="A48" s="62" t="s">
        <v>90</v>
      </c>
      <c r="B48" s="171">
        <f t="shared" ca="1" si="3"/>
        <v>683.14</v>
      </c>
      <c r="C48" s="176">
        <f t="shared" ca="1" si="15"/>
        <v>509.62243999999993</v>
      </c>
      <c r="D48" s="177">
        <f t="shared" ca="1" si="15"/>
        <v>164.15854200000001</v>
      </c>
      <c r="E48" s="177">
        <f t="shared" ca="1" si="15"/>
        <v>9.3590180000000007</v>
      </c>
      <c r="F48" s="178">
        <f t="shared" ca="1" si="15"/>
        <v>0</v>
      </c>
      <c r="G48" s="179">
        <f t="shared" ca="1" si="1"/>
        <v>0</v>
      </c>
      <c r="H48" s="179">
        <f t="shared" ca="1" si="2"/>
        <v>361.56</v>
      </c>
      <c r="I48" s="180">
        <f t="shared" ca="1" si="5"/>
        <v>269.14</v>
      </c>
      <c r="J48" s="177">
        <f t="shared" ca="1" si="6"/>
        <v>87.47</v>
      </c>
      <c r="K48" s="177">
        <f t="shared" ca="1" si="7"/>
        <v>4.95</v>
      </c>
      <c r="L48" s="177">
        <f t="shared" ca="1" si="8"/>
        <v>0</v>
      </c>
      <c r="M48" s="178">
        <f t="shared" ca="1" si="9"/>
        <v>361.56</v>
      </c>
      <c r="N48" s="176">
        <f t="shared" ca="1" si="10"/>
        <v>269.14</v>
      </c>
      <c r="O48" s="177">
        <f t="shared" ca="1" si="11"/>
        <v>87.47</v>
      </c>
      <c r="P48" s="177">
        <f t="shared" ca="1" si="12"/>
        <v>4.95</v>
      </c>
      <c r="Q48" s="177">
        <f t="shared" ca="1" si="13"/>
        <v>0</v>
      </c>
      <c r="R48" s="178">
        <f t="shared" ca="1" si="14"/>
        <v>361.56</v>
      </c>
      <c r="W48" s="47"/>
      <c r="X48" s="47">
        <v>48</v>
      </c>
    </row>
    <row r="49" spans="1:24">
      <c r="A49" s="62" t="s">
        <v>91</v>
      </c>
      <c r="B49" s="171">
        <f t="shared" ca="1" si="3"/>
        <v>683.14</v>
      </c>
      <c r="C49" s="176">
        <f t="shared" ca="1" si="15"/>
        <v>509.62243999999993</v>
      </c>
      <c r="D49" s="177">
        <f t="shared" ca="1" si="15"/>
        <v>164.15854200000001</v>
      </c>
      <c r="E49" s="177">
        <f t="shared" ca="1" si="15"/>
        <v>9.3590180000000007</v>
      </c>
      <c r="F49" s="178">
        <f t="shared" ca="1" si="15"/>
        <v>0</v>
      </c>
      <c r="G49" s="179">
        <f t="shared" ca="1" si="1"/>
        <v>0</v>
      </c>
      <c r="H49" s="179">
        <f t="shared" ca="1" si="2"/>
        <v>361.56</v>
      </c>
      <c r="I49" s="180">
        <f t="shared" ca="1" si="5"/>
        <v>269.14</v>
      </c>
      <c r="J49" s="177">
        <f t="shared" ca="1" si="6"/>
        <v>87.47</v>
      </c>
      <c r="K49" s="177">
        <f t="shared" ca="1" si="7"/>
        <v>4.95</v>
      </c>
      <c r="L49" s="177">
        <f t="shared" ca="1" si="8"/>
        <v>0</v>
      </c>
      <c r="M49" s="178">
        <f t="shared" ca="1" si="9"/>
        <v>361.56</v>
      </c>
      <c r="N49" s="176">
        <f t="shared" ca="1" si="10"/>
        <v>269.14</v>
      </c>
      <c r="O49" s="177">
        <f t="shared" ca="1" si="11"/>
        <v>87.47</v>
      </c>
      <c r="P49" s="177">
        <f t="shared" ca="1" si="12"/>
        <v>4.95</v>
      </c>
      <c r="Q49" s="177">
        <f t="shared" ca="1" si="13"/>
        <v>0</v>
      </c>
      <c r="R49" s="178">
        <f t="shared" ca="1" si="14"/>
        <v>361.56</v>
      </c>
      <c r="W49" s="47"/>
      <c r="X49" s="47">
        <v>49</v>
      </c>
    </row>
    <row r="50" spans="1:24">
      <c r="A50" s="62" t="s">
        <v>92</v>
      </c>
      <c r="B50" s="171">
        <f t="shared" ca="1" si="3"/>
        <v>683.14</v>
      </c>
      <c r="C50" s="176">
        <f t="shared" ca="1" si="15"/>
        <v>509.62243999999993</v>
      </c>
      <c r="D50" s="177">
        <f t="shared" ca="1" si="15"/>
        <v>164.15854200000001</v>
      </c>
      <c r="E50" s="177">
        <f t="shared" ca="1" si="15"/>
        <v>9.3590180000000007</v>
      </c>
      <c r="F50" s="178">
        <f t="shared" ca="1" si="15"/>
        <v>0</v>
      </c>
      <c r="G50" s="179">
        <f t="shared" ca="1" si="1"/>
        <v>0</v>
      </c>
      <c r="H50" s="179">
        <f t="shared" ca="1" si="2"/>
        <v>361.56</v>
      </c>
      <c r="I50" s="180">
        <f t="shared" ca="1" si="5"/>
        <v>269.14</v>
      </c>
      <c r="J50" s="177">
        <f t="shared" ca="1" si="6"/>
        <v>87.47</v>
      </c>
      <c r="K50" s="177">
        <f t="shared" ca="1" si="7"/>
        <v>4.95</v>
      </c>
      <c r="L50" s="177">
        <f t="shared" ca="1" si="8"/>
        <v>0</v>
      </c>
      <c r="M50" s="178">
        <f t="shared" ca="1" si="9"/>
        <v>361.56</v>
      </c>
      <c r="N50" s="176">
        <f t="shared" ca="1" si="10"/>
        <v>269.14</v>
      </c>
      <c r="O50" s="177">
        <f t="shared" ca="1" si="11"/>
        <v>87.47</v>
      </c>
      <c r="P50" s="177">
        <f t="shared" ca="1" si="12"/>
        <v>4.95</v>
      </c>
      <c r="Q50" s="177">
        <f t="shared" ca="1" si="13"/>
        <v>0</v>
      </c>
      <c r="R50" s="178">
        <f t="shared" ca="1" si="14"/>
        <v>361.56</v>
      </c>
      <c r="W50" s="47"/>
      <c r="X50" s="47">
        <v>50</v>
      </c>
    </row>
    <row r="51" spans="1:24">
      <c r="A51" s="62" t="s">
        <v>93</v>
      </c>
      <c r="B51" s="171">
        <f t="shared" ca="1" si="3"/>
        <v>683.14</v>
      </c>
      <c r="C51" s="176">
        <f t="shared" ca="1" si="15"/>
        <v>509.62243999999993</v>
      </c>
      <c r="D51" s="177">
        <f t="shared" ca="1" si="15"/>
        <v>164.15854200000001</v>
      </c>
      <c r="E51" s="177">
        <f t="shared" ca="1" si="15"/>
        <v>9.3590180000000007</v>
      </c>
      <c r="F51" s="178">
        <f t="shared" ca="1" si="15"/>
        <v>0</v>
      </c>
      <c r="G51" s="179">
        <f t="shared" ca="1" si="1"/>
        <v>0</v>
      </c>
      <c r="H51" s="179">
        <f t="shared" ca="1" si="2"/>
        <v>361.56</v>
      </c>
      <c r="I51" s="180">
        <f t="shared" ca="1" si="5"/>
        <v>269.14</v>
      </c>
      <c r="J51" s="177">
        <f t="shared" ca="1" si="6"/>
        <v>87.47</v>
      </c>
      <c r="K51" s="177">
        <f t="shared" ca="1" si="7"/>
        <v>4.95</v>
      </c>
      <c r="L51" s="177">
        <f t="shared" ca="1" si="8"/>
        <v>0</v>
      </c>
      <c r="M51" s="178">
        <f t="shared" ca="1" si="9"/>
        <v>361.56</v>
      </c>
      <c r="N51" s="176">
        <f t="shared" ca="1" si="10"/>
        <v>269.14</v>
      </c>
      <c r="O51" s="177">
        <f t="shared" ca="1" si="11"/>
        <v>87.47</v>
      </c>
      <c r="P51" s="177">
        <f t="shared" ca="1" si="12"/>
        <v>4.95</v>
      </c>
      <c r="Q51" s="177">
        <f t="shared" ca="1" si="13"/>
        <v>0</v>
      </c>
      <c r="R51" s="178">
        <f t="shared" ca="1" si="14"/>
        <v>361.56</v>
      </c>
      <c r="W51" s="47"/>
      <c r="X51" s="47">
        <v>51</v>
      </c>
    </row>
    <row r="52" spans="1:24">
      <c r="A52" s="62" t="s">
        <v>94</v>
      </c>
      <c r="B52" s="171">
        <f t="shared" ca="1" si="3"/>
        <v>683.14</v>
      </c>
      <c r="C52" s="176">
        <f t="shared" ca="1" si="15"/>
        <v>509.62243999999993</v>
      </c>
      <c r="D52" s="177">
        <f t="shared" ca="1" si="15"/>
        <v>164.15854200000001</v>
      </c>
      <c r="E52" s="177">
        <f t="shared" ca="1" si="15"/>
        <v>9.3590180000000007</v>
      </c>
      <c r="F52" s="178">
        <f t="shared" ca="1" si="15"/>
        <v>0</v>
      </c>
      <c r="G52" s="179">
        <f t="shared" ca="1" si="1"/>
        <v>0</v>
      </c>
      <c r="H52" s="179">
        <f t="shared" ca="1" si="2"/>
        <v>284.66000000000003</v>
      </c>
      <c r="I52" s="180">
        <f t="shared" ca="1" si="5"/>
        <v>192.24</v>
      </c>
      <c r="J52" s="177">
        <f t="shared" ca="1" si="6"/>
        <v>87.47</v>
      </c>
      <c r="K52" s="177">
        <f t="shared" ca="1" si="7"/>
        <v>4.95</v>
      </c>
      <c r="L52" s="177">
        <f t="shared" ca="1" si="8"/>
        <v>0</v>
      </c>
      <c r="M52" s="178">
        <f t="shared" ca="1" si="9"/>
        <v>284.66000000000003</v>
      </c>
      <c r="N52" s="176">
        <f t="shared" ca="1" si="10"/>
        <v>192.24</v>
      </c>
      <c r="O52" s="177">
        <f t="shared" ca="1" si="11"/>
        <v>87.47</v>
      </c>
      <c r="P52" s="177">
        <f t="shared" ca="1" si="12"/>
        <v>4.95</v>
      </c>
      <c r="Q52" s="177">
        <f t="shared" ca="1" si="13"/>
        <v>0</v>
      </c>
      <c r="R52" s="178">
        <f t="shared" ca="1" si="14"/>
        <v>284.66000000000003</v>
      </c>
      <c r="W52" s="47"/>
      <c r="X52" s="47">
        <v>52</v>
      </c>
    </row>
    <row r="53" spans="1:24">
      <c r="A53" s="62" t="s">
        <v>95</v>
      </c>
      <c r="B53" s="171">
        <f t="shared" ca="1" si="3"/>
        <v>683.14</v>
      </c>
      <c r="C53" s="176">
        <f t="shared" ca="1" si="15"/>
        <v>509.62243999999993</v>
      </c>
      <c r="D53" s="177">
        <f t="shared" ca="1" si="15"/>
        <v>164.15854200000001</v>
      </c>
      <c r="E53" s="177">
        <f t="shared" ca="1" si="15"/>
        <v>9.3590180000000007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265.44</v>
      </c>
      <c r="I53" s="180">
        <f t="shared" ca="1" si="5"/>
        <v>173.11</v>
      </c>
      <c r="J53" s="177">
        <f t="shared" ca="1" si="6"/>
        <v>87.52</v>
      </c>
      <c r="K53" s="177">
        <f t="shared" ca="1" si="7"/>
        <v>4.8099999999999996</v>
      </c>
      <c r="L53" s="177">
        <f t="shared" ca="1" si="8"/>
        <v>0</v>
      </c>
      <c r="M53" s="178">
        <f t="shared" ca="1" si="9"/>
        <v>265.44</v>
      </c>
      <c r="N53" s="176">
        <f t="shared" ca="1" si="10"/>
        <v>173.11</v>
      </c>
      <c r="O53" s="177">
        <f t="shared" ca="1" si="11"/>
        <v>87.52</v>
      </c>
      <c r="P53" s="177">
        <f t="shared" ca="1" si="12"/>
        <v>4.8099999999999996</v>
      </c>
      <c r="Q53" s="177">
        <f t="shared" ca="1" si="13"/>
        <v>0</v>
      </c>
      <c r="R53" s="178">
        <f t="shared" ca="1" si="14"/>
        <v>265.44</v>
      </c>
      <c r="W53" s="47"/>
      <c r="X53" s="47">
        <v>53</v>
      </c>
    </row>
    <row r="54" spans="1:24">
      <c r="A54" s="62" t="s">
        <v>96</v>
      </c>
      <c r="B54" s="171">
        <f t="shared" ca="1" si="3"/>
        <v>683.14</v>
      </c>
      <c r="C54" s="176">
        <f t="shared" ca="1" si="15"/>
        <v>509.62243999999993</v>
      </c>
      <c r="D54" s="177">
        <f t="shared" ca="1" si="15"/>
        <v>164.15854200000001</v>
      </c>
      <c r="E54" s="177">
        <f t="shared" ca="1" si="15"/>
        <v>9.3590180000000007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265.44</v>
      </c>
      <c r="I54" s="180">
        <f t="shared" ca="1" si="5"/>
        <v>173.11</v>
      </c>
      <c r="J54" s="177">
        <f t="shared" ca="1" si="6"/>
        <v>87.52</v>
      </c>
      <c r="K54" s="177">
        <f t="shared" ca="1" si="7"/>
        <v>4.8099999999999996</v>
      </c>
      <c r="L54" s="177">
        <f t="shared" ca="1" si="8"/>
        <v>0</v>
      </c>
      <c r="M54" s="178">
        <f t="shared" ca="1" si="9"/>
        <v>265.44</v>
      </c>
      <c r="N54" s="176">
        <f t="shared" ca="1" si="10"/>
        <v>173.11</v>
      </c>
      <c r="O54" s="177">
        <f t="shared" ca="1" si="11"/>
        <v>87.52</v>
      </c>
      <c r="P54" s="177">
        <f t="shared" ca="1" si="12"/>
        <v>4.8099999999999996</v>
      </c>
      <c r="Q54" s="177">
        <f t="shared" ca="1" si="13"/>
        <v>0</v>
      </c>
      <c r="R54" s="178">
        <f t="shared" ca="1" si="14"/>
        <v>265.44</v>
      </c>
      <c r="W54" s="47"/>
      <c r="X54" s="47">
        <v>54</v>
      </c>
    </row>
    <row r="55" spans="1:24">
      <c r="A55" s="62" t="s">
        <v>97</v>
      </c>
      <c r="B55" s="171">
        <f t="shared" ca="1" si="3"/>
        <v>683.14</v>
      </c>
      <c r="C55" s="176">
        <f t="shared" ca="1" si="15"/>
        <v>509.62243999999993</v>
      </c>
      <c r="D55" s="177">
        <f t="shared" ca="1" si="15"/>
        <v>164.15854200000001</v>
      </c>
      <c r="E55" s="177">
        <f t="shared" ca="1" si="15"/>
        <v>9.3590180000000007</v>
      </c>
      <c r="F55" s="178">
        <f t="shared" ca="1" si="15"/>
        <v>0</v>
      </c>
      <c r="G55" s="179">
        <f t="shared" ca="1" si="1"/>
        <v>0</v>
      </c>
      <c r="H55" s="179">
        <f t="shared" ca="1" si="2"/>
        <v>265.44</v>
      </c>
      <c r="I55" s="180">
        <f t="shared" ca="1" si="5"/>
        <v>173.11</v>
      </c>
      <c r="J55" s="177">
        <f t="shared" ca="1" si="6"/>
        <v>87.52</v>
      </c>
      <c r="K55" s="177">
        <f t="shared" ca="1" si="7"/>
        <v>4.8099999999999996</v>
      </c>
      <c r="L55" s="177">
        <f t="shared" ca="1" si="8"/>
        <v>0</v>
      </c>
      <c r="M55" s="178">
        <f t="shared" ca="1" si="9"/>
        <v>265.44</v>
      </c>
      <c r="N55" s="176">
        <f t="shared" ca="1" si="10"/>
        <v>173.11</v>
      </c>
      <c r="O55" s="177">
        <f t="shared" ca="1" si="11"/>
        <v>87.52</v>
      </c>
      <c r="P55" s="177">
        <f t="shared" ca="1" si="12"/>
        <v>4.8099999999999996</v>
      </c>
      <c r="Q55" s="177">
        <f t="shared" ca="1" si="13"/>
        <v>0</v>
      </c>
      <c r="R55" s="178">
        <f t="shared" ca="1" si="14"/>
        <v>265.44</v>
      </c>
      <c r="W55" s="47"/>
      <c r="X55" s="47">
        <v>55</v>
      </c>
    </row>
    <row r="56" spans="1:24">
      <c r="A56" s="62" t="s">
        <v>98</v>
      </c>
      <c r="B56" s="171">
        <f t="shared" ca="1" si="3"/>
        <v>683.14</v>
      </c>
      <c r="C56" s="176">
        <f t="shared" ca="1" si="15"/>
        <v>509.62243999999993</v>
      </c>
      <c r="D56" s="177">
        <f t="shared" ca="1" si="15"/>
        <v>164.15854200000001</v>
      </c>
      <c r="E56" s="177">
        <f t="shared" ca="1" si="15"/>
        <v>9.3590180000000007</v>
      </c>
      <c r="F56" s="178">
        <f t="shared" ca="1" si="15"/>
        <v>0</v>
      </c>
      <c r="G56" s="179">
        <f t="shared" ca="1" si="1"/>
        <v>0</v>
      </c>
      <c r="H56" s="179">
        <f t="shared" ca="1" si="2"/>
        <v>265.44</v>
      </c>
      <c r="I56" s="180">
        <f t="shared" ca="1" si="5"/>
        <v>173.11</v>
      </c>
      <c r="J56" s="177">
        <f t="shared" ca="1" si="6"/>
        <v>87.52</v>
      </c>
      <c r="K56" s="177">
        <f t="shared" ca="1" si="7"/>
        <v>4.8099999999999996</v>
      </c>
      <c r="L56" s="177">
        <f t="shared" ca="1" si="8"/>
        <v>0</v>
      </c>
      <c r="M56" s="178">
        <f t="shared" ca="1" si="9"/>
        <v>265.44</v>
      </c>
      <c r="N56" s="176">
        <f t="shared" ca="1" si="10"/>
        <v>173.11</v>
      </c>
      <c r="O56" s="177">
        <f t="shared" ca="1" si="11"/>
        <v>87.52</v>
      </c>
      <c r="P56" s="177">
        <f t="shared" ca="1" si="12"/>
        <v>4.8099999999999996</v>
      </c>
      <c r="Q56" s="177">
        <f t="shared" ca="1" si="13"/>
        <v>0</v>
      </c>
      <c r="R56" s="178">
        <f t="shared" ca="1" si="14"/>
        <v>265.44</v>
      </c>
      <c r="W56" s="47"/>
      <c r="X56" s="47">
        <v>56</v>
      </c>
    </row>
    <row r="57" spans="1:24">
      <c r="A57" s="62" t="s">
        <v>99</v>
      </c>
      <c r="B57" s="171">
        <f t="shared" ca="1" si="3"/>
        <v>683.14</v>
      </c>
      <c r="C57" s="176">
        <f t="shared" ca="1" si="15"/>
        <v>509.62243999999993</v>
      </c>
      <c r="D57" s="177">
        <f t="shared" ca="1" si="15"/>
        <v>164.15854200000001</v>
      </c>
      <c r="E57" s="177">
        <f t="shared" ca="1" si="15"/>
        <v>9.3590180000000007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265.44</v>
      </c>
      <c r="I57" s="180">
        <f t="shared" ca="1" si="5"/>
        <v>176.96</v>
      </c>
      <c r="J57" s="177">
        <f t="shared" ca="1" si="6"/>
        <v>83.56</v>
      </c>
      <c r="K57" s="177">
        <f t="shared" ca="1" si="7"/>
        <v>4.92</v>
      </c>
      <c r="L57" s="177">
        <f t="shared" ca="1" si="8"/>
        <v>0</v>
      </c>
      <c r="M57" s="178">
        <f t="shared" ca="1" si="9"/>
        <v>265.44</v>
      </c>
      <c r="N57" s="176">
        <f t="shared" ca="1" si="10"/>
        <v>176.96</v>
      </c>
      <c r="O57" s="177">
        <f t="shared" ca="1" si="11"/>
        <v>83.56</v>
      </c>
      <c r="P57" s="177">
        <f t="shared" ca="1" si="12"/>
        <v>4.92</v>
      </c>
      <c r="Q57" s="177">
        <f t="shared" ca="1" si="13"/>
        <v>0</v>
      </c>
      <c r="R57" s="178">
        <f t="shared" ca="1" si="14"/>
        <v>265.44</v>
      </c>
      <c r="W57" s="47"/>
      <c r="X57" s="47">
        <v>57</v>
      </c>
    </row>
    <row r="58" spans="1:24">
      <c r="A58" s="62" t="s">
        <v>100</v>
      </c>
      <c r="B58" s="171">
        <f t="shared" ca="1" si="3"/>
        <v>683.14</v>
      </c>
      <c r="C58" s="176">
        <f t="shared" ca="1" si="15"/>
        <v>509.62243999999993</v>
      </c>
      <c r="D58" s="177">
        <f t="shared" ca="1" si="15"/>
        <v>164.15854200000001</v>
      </c>
      <c r="E58" s="177">
        <f t="shared" ca="1" si="15"/>
        <v>9.3590180000000007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265.44</v>
      </c>
      <c r="I58" s="180">
        <f t="shared" ca="1" si="5"/>
        <v>176.96</v>
      </c>
      <c r="J58" s="177">
        <f t="shared" ca="1" si="6"/>
        <v>83.56</v>
      </c>
      <c r="K58" s="177">
        <f t="shared" ca="1" si="7"/>
        <v>4.92</v>
      </c>
      <c r="L58" s="177">
        <f t="shared" ca="1" si="8"/>
        <v>0</v>
      </c>
      <c r="M58" s="178">
        <f t="shared" ca="1" si="9"/>
        <v>265.44</v>
      </c>
      <c r="N58" s="176">
        <f t="shared" ca="1" si="10"/>
        <v>176.96</v>
      </c>
      <c r="O58" s="177">
        <f t="shared" ca="1" si="11"/>
        <v>83.56</v>
      </c>
      <c r="P58" s="177">
        <f t="shared" ca="1" si="12"/>
        <v>4.92</v>
      </c>
      <c r="Q58" s="177">
        <f t="shared" ca="1" si="13"/>
        <v>0</v>
      </c>
      <c r="R58" s="178">
        <f t="shared" ca="1" si="14"/>
        <v>265.44</v>
      </c>
      <c r="W58" s="47"/>
      <c r="X58" s="47">
        <v>58</v>
      </c>
    </row>
    <row r="59" spans="1:24">
      <c r="A59" s="62" t="s">
        <v>101</v>
      </c>
      <c r="B59" s="171">
        <f t="shared" ca="1" si="3"/>
        <v>683.14</v>
      </c>
      <c r="C59" s="176">
        <f t="shared" ca="1" si="15"/>
        <v>509.62243999999993</v>
      </c>
      <c r="D59" s="177">
        <f t="shared" ca="1" si="15"/>
        <v>164.15854200000001</v>
      </c>
      <c r="E59" s="177">
        <f t="shared" ca="1" si="15"/>
        <v>9.3590180000000007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265.44</v>
      </c>
      <c r="I59" s="180">
        <f t="shared" ca="1" si="5"/>
        <v>176.96</v>
      </c>
      <c r="J59" s="177">
        <f t="shared" ca="1" si="6"/>
        <v>83.56</v>
      </c>
      <c r="K59" s="177">
        <f t="shared" ca="1" si="7"/>
        <v>4.92</v>
      </c>
      <c r="L59" s="177">
        <f t="shared" ca="1" si="8"/>
        <v>0</v>
      </c>
      <c r="M59" s="178">
        <f t="shared" ca="1" si="9"/>
        <v>265.44</v>
      </c>
      <c r="N59" s="176">
        <f t="shared" ca="1" si="10"/>
        <v>176.96</v>
      </c>
      <c r="O59" s="177">
        <f t="shared" ca="1" si="11"/>
        <v>83.56</v>
      </c>
      <c r="P59" s="177">
        <f t="shared" ca="1" si="12"/>
        <v>4.92</v>
      </c>
      <c r="Q59" s="177">
        <f t="shared" ca="1" si="13"/>
        <v>0</v>
      </c>
      <c r="R59" s="178">
        <f t="shared" ca="1" si="14"/>
        <v>265.44</v>
      </c>
      <c r="W59" s="47"/>
      <c r="X59" s="47">
        <v>59</v>
      </c>
    </row>
    <row r="60" spans="1:24">
      <c r="A60" s="62" t="s">
        <v>102</v>
      </c>
      <c r="B60" s="171">
        <f t="shared" ca="1" si="3"/>
        <v>683.14</v>
      </c>
      <c r="C60" s="176">
        <f t="shared" ca="1" si="15"/>
        <v>509.62243999999993</v>
      </c>
      <c r="D60" s="177">
        <f t="shared" ca="1" si="15"/>
        <v>164.15854200000001</v>
      </c>
      <c r="E60" s="177">
        <f t="shared" ca="1" si="15"/>
        <v>9.3590180000000007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265.44</v>
      </c>
      <c r="I60" s="180">
        <f t="shared" ca="1" si="5"/>
        <v>176.96</v>
      </c>
      <c r="J60" s="177">
        <f t="shared" ca="1" si="6"/>
        <v>83.56</v>
      </c>
      <c r="K60" s="177">
        <f t="shared" ca="1" si="7"/>
        <v>4.92</v>
      </c>
      <c r="L60" s="177">
        <f t="shared" ca="1" si="8"/>
        <v>0</v>
      </c>
      <c r="M60" s="178">
        <f t="shared" ca="1" si="9"/>
        <v>265.44</v>
      </c>
      <c r="N60" s="176">
        <f t="shared" ca="1" si="10"/>
        <v>176.96</v>
      </c>
      <c r="O60" s="177">
        <f t="shared" ca="1" si="11"/>
        <v>83.56</v>
      </c>
      <c r="P60" s="177">
        <f t="shared" ca="1" si="12"/>
        <v>4.92</v>
      </c>
      <c r="Q60" s="177">
        <f t="shared" ca="1" si="13"/>
        <v>0</v>
      </c>
      <c r="R60" s="178">
        <f t="shared" ca="1" si="14"/>
        <v>265.44</v>
      </c>
      <c r="W60" s="47"/>
      <c r="X60" s="47">
        <v>60</v>
      </c>
    </row>
    <row r="61" spans="1:24">
      <c r="A61" s="62" t="s">
        <v>103</v>
      </c>
      <c r="B61" s="171">
        <f t="shared" ca="1" si="3"/>
        <v>683.14</v>
      </c>
      <c r="C61" s="176">
        <f t="shared" ca="1" si="15"/>
        <v>509.62243999999993</v>
      </c>
      <c r="D61" s="177">
        <f t="shared" ca="1" si="15"/>
        <v>164.15854200000001</v>
      </c>
      <c r="E61" s="177">
        <f t="shared" ca="1" si="15"/>
        <v>9.3590180000000007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265.44</v>
      </c>
      <c r="I61" s="180">
        <f t="shared" ca="1" si="5"/>
        <v>176.96</v>
      </c>
      <c r="J61" s="177">
        <f t="shared" ca="1" si="6"/>
        <v>83.56</v>
      </c>
      <c r="K61" s="177">
        <f t="shared" ca="1" si="7"/>
        <v>4.92</v>
      </c>
      <c r="L61" s="177">
        <f t="shared" ca="1" si="8"/>
        <v>0</v>
      </c>
      <c r="M61" s="178">
        <f t="shared" ca="1" si="9"/>
        <v>265.44</v>
      </c>
      <c r="N61" s="176">
        <f t="shared" ca="1" si="10"/>
        <v>176.96</v>
      </c>
      <c r="O61" s="177">
        <f t="shared" ca="1" si="11"/>
        <v>83.56</v>
      </c>
      <c r="P61" s="177">
        <f t="shared" ca="1" si="12"/>
        <v>4.92</v>
      </c>
      <c r="Q61" s="177">
        <f t="shared" ca="1" si="13"/>
        <v>0</v>
      </c>
      <c r="R61" s="178">
        <f t="shared" ca="1" si="14"/>
        <v>265.44</v>
      </c>
      <c r="W61" s="47"/>
      <c r="X61" s="47">
        <v>61</v>
      </c>
    </row>
    <row r="62" spans="1:24">
      <c r="A62" s="62" t="s">
        <v>104</v>
      </c>
      <c r="B62" s="171">
        <f t="shared" ca="1" si="3"/>
        <v>683.14</v>
      </c>
      <c r="C62" s="176">
        <f t="shared" ca="1" si="15"/>
        <v>509.62243999999993</v>
      </c>
      <c r="D62" s="177">
        <f t="shared" ca="1" si="15"/>
        <v>164.15854200000001</v>
      </c>
      <c r="E62" s="177">
        <f t="shared" ca="1" si="15"/>
        <v>9.3590180000000007</v>
      </c>
      <c r="F62" s="178">
        <f t="shared" ca="1" si="15"/>
        <v>0</v>
      </c>
      <c r="G62" s="179">
        <f t="shared" ca="1" si="1"/>
        <v>0</v>
      </c>
      <c r="H62" s="179">
        <f t="shared" ca="1" si="2"/>
        <v>332.72</v>
      </c>
      <c r="I62" s="180">
        <f t="shared" ca="1" si="5"/>
        <v>244.65</v>
      </c>
      <c r="J62" s="177">
        <f t="shared" ca="1" si="6"/>
        <v>83.18</v>
      </c>
      <c r="K62" s="177">
        <f t="shared" ca="1" si="7"/>
        <v>4.8899999999999997</v>
      </c>
      <c r="L62" s="177">
        <f t="shared" ca="1" si="8"/>
        <v>0</v>
      </c>
      <c r="M62" s="178">
        <f t="shared" ca="1" si="9"/>
        <v>332.72</v>
      </c>
      <c r="N62" s="176">
        <f t="shared" ca="1" si="10"/>
        <v>244.65</v>
      </c>
      <c r="O62" s="177">
        <f t="shared" ca="1" si="11"/>
        <v>83.18</v>
      </c>
      <c r="P62" s="177">
        <f t="shared" ca="1" si="12"/>
        <v>4.8899999999999997</v>
      </c>
      <c r="Q62" s="177">
        <f t="shared" ca="1" si="13"/>
        <v>0</v>
      </c>
      <c r="R62" s="178">
        <f t="shared" ca="1" si="14"/>
        <v>332.72</v>
      </c>
      <c r="W62" s="47"/>
      <c r="X62" s="47">
        <v>62</v>
      </c>
    </row>
    <row r="63" spans="1:24">
      <c r="A63" s="62" t="s">
        <v>105</v>
      </c>
      <c r="B63" s="171">
        <f t="shared" ca="1" si="3"/>
        <v>683.14</v>
      </c>
      <c r="C63" s="176">
        <f t="shared" ca="1" si="15"/>
        <v>509.62243999999993</v>
      </c>
      <c r="D63" s="177">
        <f t="shared" ca="1" si="15"/>
        <v>164.15854200000001</v>
      </c>
      <c r="E63" s="177">
        <f t="shared" ca="1" si="15"/>
        <v>9.3590180000000007</v>
      </c>
      <c r="F63" s="178">
        <f t="shared" ca="1" si="15"/>
        <v>0</v>
      </c>
      <c r="G63" s="179">
        <f t="shared" ca="1" si="1"/>
        <v>0</v>
      </c>
      <c r="H63" s="179">
        <f t="shared" ca="1" si="2"/>
        <v>400</v>
      </c>
      <c r="I63" s="180">
        <f t="shared" ca="1" si="5"/>
        <v>298.39999999999998</v>
      </c>
      <c r="J63" s="177">
        <f t="shared" ca="1" si="6"/>
        <v>96.12</v>
      </c>
      <c r="K63" s="177">
        <f t="shared" ca="1" si="7"/>
        <v>5.48</v>
      </c>
      <c r="L63" s="177">
        <f t="shared" ca="1" si="8"/>
        <v>0</v>
      </c>
      <c r="M63" s="178">
        <f t="shared" ca="1" si="9"/>
        <v>400</v>
      </c>
      <c r="N63" s="176">
        <f t="shared" ca="1" si="10"/>
        <v>298.39999999999998</v>
      </c>
      <c r="O63" s="177">
        <f t="shared" ca="1" si="11"/>
        <v>96.12</v>
      </c>
      <c r="P63" s="177">
        <f t="shared" ca="1" si="12"/>
        <v>5.48</v>
      </c>
      <c r="Q63" s="177">
        <f t="shared" ca="1" si="13"/>
        <v>0</v>
      </c>
      <c r="R63" s="178">
        <f t="shared" ca="1" si="14"/>
        <v>400</v>
      </c>
      <c r="W63" s="47"/>
      <c r="X63" s="47">
        <v>63</v>
      </c>
    </row>
    <row r="64" spans="1:24">
      <c r="A64" s="62" t="s">
        <v>106</v>
      </c>
      <c r="B64" s="171">
        <f t="shared" ca="1" si="3"/>
        <v>683.14</v>
      </c>
      <c r="C64" s="176">
        <f t="shared" ca="1" si="15"/>
        <v>509.62243999999993</v>
      </c>
      <c r="D64" s="177">
        <f t="shared" ca="1" si="15"/>
        <v>164.15854200000001</v>
      </c>
      <c r="E64" s="177">
        <f t="shared" ca="1" si="15"/>
        <v>9.3590180000000007</v>
      </c>
      <c r="F64" s="178">
        <f t="shared" ca="1" si="15"/>
        <v>0</v>
      </c>
      <c r="G64" s="179">
        <f t="shared" ca="1" si="1"/>
        <v>0</v>
      </c>
      <c r="H64" s="179">
        <f t="shared" ca="1" si="2"/>
        <v>476.9</v>
      </c>
      <c r="I64" s="180">
        <f t="shared" ca="1" si="5"/>
        <v>355.77</v>
      </c>
      <c r="J64" s="177">
        <f t="shared" ca="1" si="6"/>
        <v>114.6</v>
      </c>
      <c r="K64" s="177">
        <f t="shared" ca="1" si="7"/>
        <v>6.53</v>
      </c>
      <c r="L64" s="177">
        <f t="shared" ca="1" si="8"/>
        <v>0</v>
      </c>
      <c r="M64" s="178">
        <f t="shared" ca="1" si="9"/>
        <v>476.9</v>
      </c>
      <c r="N64" s="176">
        <f t="shared" ca="1" si="10"/>
        <v>355.77</v>
      </c>
      <c r="O64" s="177">
        <f t="shared" ca="1" si="11"/>
        <v>114.6</v>
      </c>
      <c r="P64" s="177">
        <f t="shared" ca="1" si="12"/>
        <v>6.53</v>
      </c>
      <c r="Q64" s="177">
        <f t="shared" ca="1" si="13"/>
        <v>0</v>
      </c>
      <c r="R64" s="178">
        <f t="shared" ca="1" si="14"/>
        <v>476.9</v>
      </c>
      <c r="W64" s="47"/>
      <c r="X64" s="47">
        <v>64</v>
      </c>
    </row>
    <row r="65" spans="1:24">
      <c r="A65" s="62" t="s">
        <v>107</v>
      </c>
      <c r="B65" s="171">
        <f t="shared" ca="1" si="3"/>
        <v>683.14</v>
      </c>
      <c r="C65" s="176">
        <f t="shared" ca="1" si="15"/>
        <v>509.62243999999993</v>
      </c>
      <c r="D65" s="177">
        <f t="shared" ca="1" si="15"/>
        <v>164.15854200000001</v>
      </c>
      <c r="E65" s="177">
        <f t="shared" ca="1" si="15"/>
        <v>9.3590180000000007</v>
      </c>
      <c r="F65" s="178">
        <f t="shared" ca="1" si="15"/>
        <v>0</v>
      </c>
      <c r="G65" s="179">
        <f t="shared" ca="1" si="1"/>
        <v>0</v>
      </c>
      <c r="H65" s="179">
        <f t="shared" ca="1" si="2"/>
        <v>553.79999999999995</v>
      </c>
      <c r="I65" s="180">
        <f t="shared" ca="1" si="5"/>
        <v>413.13</v>
      </c>
      <c r="J65" s="177">
        <f t="shared" ca="1" si="6"/>
        <v>133.08000000000001</v>
      </c>
      <c r="K65" s="177">
        <f t="shared" ca="1" si="7"/>
        <v>7.59</v>
      </c>
      <c r="L65" s="177">
        <f t="shared" ca="1" si="8"/>
        <v>0</v>
      </c>
      <c r="M65" s="178">
        <f t="shared" ca="1" si="9"/>
        <v>553.80000000000007</v>
      </c>
      <c r="N65" s="176">
        <f t="shared" ca="1" si="10"/>
        <v>413.12999999999994</v>
      </c>
      <c r="O65" s="177">
        <f t="shared" ca="1" si="11"/>
        <v>133.07999999999998</v>
      </c>
      <c r="P65" s="177">
        <f t="shared" ca="1" si="12"/>
        <v>7.5899999999999981</v>
      </c>
      <c r="Q65" s="177">
        <f t="shared" ca="1" si="13"/>
        <v>0</v>
      </c>
      <c r="R65" s="178">
        <f t="shared" ca="1" si="14"/>
        <v>553.79999999999995</v>
      </c>
      <c r="W65" s="47"/>
      <c r="X65" s="47">
        <v>65</v>
      </c>
    </row>
    <row r="66" spans="1:24">
      <c r="A66" s="62" t="s">
        <v>108</v>
      </c>
      <c r="B66" s="171">
        <f t="shared" ca="1" si="3"/>
        <v>683.14</v>
      </c>
      <c r="C66" s="176">
        <f t="shared" ca="1" si="15"/>
        <v>509.62243999999993</v>
      </c>
      <c r="D66" s="177">
        <f t="shared" ca="1" si="15"/>
        <v>164.15854200000001</v>
      </c>
      <c r="E66" s="177">
        <f t="shared" ca="1" si="15"/>
        <v>9.3590180000000007</v>
      </c>
      <c r="F66" s="178">
        <f t="shared" ca="1" si="15"/>
        <v>0</v>
      </c>
      <c r="G66" s="179">
        <f t="shared" ca="1" si="1"/>
        <v>0</v>
      </c>
      <c r="H66" s="179">
        <f t="shared" ca="1" si="2"/>
        <v>582.27</v>
      </c>
      <c r="I66" s="180">
        <f t="shared" ca="1" si="5"/>
        <v>434.37</v>
      </c>
      <c r="J66" s="177">
        <f t="shared" ca="1" si="6"/>
        <v>139.91999999999999</v>
      </c>
      <c r="K66" s="177">
        <f t="shared" ca="1" si="7"/>
        <v>7.98</v>
      </c>
      <c r="L66" s="177">
        <f t="shared" ca="1" si="8"/>
        <v>0</v>
      </c>
      <c r="M66" s="178">
        <f t="shared" ca="1" si="9"/>
        <v>582.27</v>
      </c>
      <c r="N66" s="176">
        <f t="shared" ca="1" si="10"/>
        <v>434.37</v>
      </c>
      <c r="O66" s="177">
        <f t="shared" ca="1" si="11"/>
        <v>139.91999999999999</v>
      </c>
      <c r="P66" s="177">
        <f t="shared" ca="1" si="12"/>
        <v>7.98</v>
      </c>
      <c r="Q66" s="177">
        <f t="shared" ca="1" si="13"/>
        <v>0</v>
      </c>
      <c r="R66" s="178">
        <f t="shared" ca="1" si="14"/>
        <v>582.27</v>
      </c>
      <c r="W66" s="47"/>
      <c r="X66" s="47">
        <v>66</v>
      </c>
    </row>
    <row r="67" spans="1:24">
      <c r="A67" s="62" t="s">
        <v>109</v>
      </c>
      <c r="B67" s="171">
        <f t="shared" ca="1" si="3"/>
        <v>683.14</v>
      </c>
      <c r="C67" s="176">
        <f t="shared" ca="1" si="15"/>
        <v>509.62243999999993</v>
      </c>
      <c r="D67" s="177">
        <f t="shared" ca="1" si="15"/>
        <v>164.15854200000001</v>
      </c>
      <c r="E67" s="177">
        <f t="shared" ca="1" si="15"/>
        <v>9.3590180000000007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582.27</v>
      </c>
      <c r="I67" s="180">
        <f t="shared" ca="1" si="5"/>
        <v>434.37</v>
      </c>
      <c r="J67" s="177">
        <f t="shared" ca="1" si="6"/>
        <v>139.91999999999999</v>
      </c>
      <c r="K67" s="177">
        <f t="shared" ca="1" si="7"/>
        <v>7.98</v>
      </c>
      <c r="L67" s="177">
        <f t="shared" ca="1" si="8"/>
        <v>0</v>
      </c>
      <c r="M67" s="178">
        <f t="shared" ca="1" si="9"/>
        <v>582.27</v>
      </c>
      <c r="N67" s="176">
        <f t="shared" ca="1" si="10"/>
        <v>434.37</v>
      </c>
      <c r="O67" s="177">
        <f t="shared" ca="1" si="11"/>
        <v>139.91999999999999</v>
      </c>
      <c r="P67" s="177">
        <f t="shared" ca="1" si="12"/>
        <v>7.98</v>
      </c>
      <c r="Q67" s="177">
        <f t="shared" ca="1" si="13"/>
        <v>0</v>
      </c>
      <c r="R67" s="178">
        <f t="shared" ca="1" si="14"/>
        <v>582.27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683.14</v>
      </c>
      <c r="C68" s="176">
        <f t="shared" ref="C68:F98" ca="1" si="19">$B68*C$1/100</f>
        <v>509.62243999999993</v>
      </c>
      <c r="D68" s="177">
        <f t="shared" ca="1" si="19"/>
        <v>164.15854200000001</v>
      </c>
      <c r="E68" s="177">
        <f t="shared" ca="1" si="19"/>
        <v>9.3590180000000007</v>
      </c>
      <c r="F68" s="178">
        <f t="shared" ca="1" si="19"/>
        <v>0</v>
      </c>
      <c r="G68" s="179">
        <f t="shared" ca="1" si="16"/>
        <v>0</v>
      </c>
      <c r="H68" s="179">
        <f t="shared" ca="1" si="17"/>
        <v>582.27</v>
      </c>
      <c r="I68" s="180">
        <f t="shared" ref="I68:I98" ca="1" si="20">INDIRECT("BRPL_EOD!" &amp; $V$3 &amp; X68)</f>
        <v>434.37</v>
      </c>
      <c r="J68" s="177">
        <f t="shared" ref="J68:J98" ca="1" si="21">INDIRECT("BYPL_EOD!" &amp; $V$3 &amp; X68)</f>
        <v>139.91999999999999</v>
      </c>
      <c r="K68" s="177">
        <f t="shared" ref="K68:K98" ca="1" si="22">INDIRECT("TPDDL_EOD!" &amp; $V$3 &amp; X68)</f>
        <v>7.98</v>
      </c>
      <c r="L68" s="177">
        <f t="shared" ref="L68:L98" ca="1" si="23">INDIRECT("NDMC_EOD!" &amp; $V$3 &amp; X68)</f>
        <v>0</v>
      </c>
      <c r="M68" s="178">
        <f t="shared" ref="M68:M98" ca="1" si="24">SUM(I68:L68)</f>
        <v>582.27</v>
      </c>
      <c r="N68" s="176">
        <f t="shared" ref="N68:N98" ca="1" si="25">INDIRECT("BRPL_ISGS_exbus!" &amp; $V$3 &amp; X68)</f>
        <v>434.37</v>
      </c>
      <c r="O68" s="177">
        <f t="shared" ref="O68:O98" ca="1" si="26">INDIRECT("BYPL_ISGS_exbus!" &amp; $V$3 &amp; X68)</f>
        <v>139.91999999999999</v>
      </c>
      <c r="P68" s="177">
        <f t="shared" ref="P68:P98" ca="1" si="27">INDIRECT("TPDDL_ISGS_exbus!" &amp; $V$3 &amp; X68)</f>
        <v>7.98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582.27</v>
      </c>
      <c r="W68" s="47"/>
      <c r="X68" s="47">
        <v>68</v>
      </c>
    </row>
    <row r="69" spans="1:24">
      <c r="A69" s="62" t="s">
        <v>111</v>
      </c>
      <c r="B69" s="171">
        <f t="shared" ca="1" si="18"/>
        <v>683.14</v>
      </c>
      <c r="C69" s="176">
        <f t="shared" ca="1" si="19"/>
        <v>509.62243999999993</v>
      </c>
      <c r="D69" s="177">
        <f t="shared" ca="1" si="19"/>
        <v>164.15854200000001</v>
      </c>
      <c r="E69" s="177">
        <f t="shared" ca="1" si="19"/>
        <v>9.3590180000000007</v>
      </c>
      <c r="F69" s="178">
        <f t="shared" ca="1" si="19"/>
        <v>0</v>
      </c>
      <c r="G69" s="179">
        <f t="shared" ca="1" si="16"/>
        <v>0</v>
      </c>
      <c r="H69" s="179">
        <f t="shared" ca="1" si="17"/>
        <v>582.27</v>
      </c>
      <c r="I69" s="180">
        <f t="shared" ca="1" si="20"/>
        <v>434.37</v>
      </c>
      <c r="J69" s="177">
        <f t="shared" ca="1" si="21"/>
        <v>139.91999999999999</v>
      </c>
      <c r="K69" s="177">
        <f t="shared" ca="1" si="22"/>
        <v>7.98</v>
      </c>
      <c r="L69" s="177">
        <f t="shared" ca="1" si="23"/>
        <v>0</v>
      </c>
      <c r="M69" s="178">
        <f t="shared" ca="1" si="24"/>
        <v>582.27</v>
      </c>
      <c r="N69" s="176">
        <f t="shared" ca="1" si="25"/>
        <v>434.37</v>
      </c>
      <c r="O69" s="177">
        <f t="shared" ca="1" si="26"/>
        <v>139.91999999999999</v>
      </c>
      <c r="P69" s="177">
        <f t="shared" ca="1" si="27"/>
        <v>7.98</v>
      </c>
      <c r="Q69" s="177">
        <f t="shared" ca="1" si="28"/>
        <v>0</v>
      </c>
      <c r="R69" s="178">
        <f t="shared" ca="1" si="29"/>
        <v>582.27</v>
      </c>
      <c r="W69" s="47"/>
      <c r="X69" s="47">
        <v>69</v>
      </c>
    </row>
    <row r="70" spans="1:24">
      <c r="A70" s="62" t="s">
        <v>112</v>
      </c>
      <c r="B70" s="171">
        <f t="shared" ca="1" si="18"/>
        <v>683.14</v>
      </c>
      <c r="C70" s="176">
        <f t="shared" ca="1" si="19"/>
        <v>509.62243999999993</v>
      </c>
      <c r="D70" s="177">
        <f t="shared" ca="1" si="19"/>
        <v>164.15854200000001</v>
      </c>
      <c r="E70" s="177">
        <f t="shared" ca="1" si="19"/>
        <v>9.3590180000000007</v>
      </c>
      <c r="F70" s="178">
        <f t="shared" ca="1" si="19"/>
        <v>0</v>
      </c>
      <c r="G70" s="179">
        <f t="shared" ca="1" si="16"/>
        <v>0</v>
      </c>
      <c r="H70" s="179">
        <f t="shared" ca="1" si="17"/>
        <v>582.27</v>
      </c>
      <c r="I70" s="180">
        <f t="shared" ca="1" si="20"/>
        <v>434.37</v>
      </c>
      <c r="J70" s="177">
        <f t="shared" ca="1" si="21"/>
        <v>139.91999999999999</v>
      </c>
      <c r="K70" s="177">
        <f t="shared" ca="1" si="22"/>
        <v>7.98</v>
      </c>
      <c r="L70" s="177">
        <f t="shared" ca="1" si="23"/>
        <v>0</v>
      </c>
      <c r="M70" s="178">
        <f t="shared" ca="1" si="24"/>
        <v>582.27</v>
      </c>
      <c r="N70" s="176">
        <f t="shared" ca="1" si="25"/>
        <v>434.37</v>
      </c>
      <c r="O70" s="177">
        <f t="shared" ca="1" si="26"/>
        <v>139.91999999999999</v>
      </c>
      <c r="P70" s="177">
        <f t="shared" ca="1" si="27"/>
        <v>7.98</v>
      </c>
      <c r="Q70" s="177">
        <f t="shared" ca="1" si="28"/>
        <v>0</v>
      </c>
      <c r="R70" s="178">
        <f t="shared" ca="1" si="29"/>
        <v>582.27</v>
      </c>
      <c r="W70" s="47"/>
      <c r="X70" s="47">
        <v>70</v>
      </c>
    </row>
    <row r="71" spans="1:24">
      <c r="A71" s="62" t="s">
        <v>113</v>
      </c>
      <c r="B71" s="171">
        <f t="shared" ca="1" si="18"/>
        <v>683.14</v>
      </c>
      <c r="C71" s="176">
        <f t="shared" ca="1" si="19"/>
        <v>509.62243999999993</v>
      </c>
      <c r="D71" s="177">
        <f t="shared" ca="1" si="19"/>
        <v>164.15854200000001</v>
      </c>
      <c r="E71" s="177">
        <f t="shared" ca="1" si="19"/>
        <v>9.3590180000000007</v>
      </c>
      <c r="F71" s="178">
        <f t="shared" ca="1" si="19"/>
        <v>0</v>
      </c>
      <c r="G71" s="179">
        <f t="shared" ca="1" si="16"/>
        <v>0</v>
      </c>
      <c r="H71" s="179">
        <f t="shared" ca="1" si="17"/>
        <v>582.27</v>
      </c>
      <c r="I71" s="180">
        <f t="shared" ca="1" si="20"/>
        <v>434.37</v>
      </c>
      <c r="J71" s="177">
        <f t="shared" ca="1" si="21"/>
        <v>139.91999999999999</v>
      </c>
      <c r="K71" s="177">
        <f t="shared" ca="1" si="22"/>
        <v>7.98</v>
      </c>
      <c r="L71" s="177">
        <f t="shared" ca="1" si="23"/>
        <v>0</v>
      </c>
      <c r="M71" s="178">
        <f t="shared" ca="1" si="24"/>
        <v>582.27</v>
      </c>
      <c r="N71" s="176">
        <f t="shared" ca="1" si="25"/>
        <v>434.37</v>
      </c>
      <c r="O71" s="177">
        <f t="shared" ca="1" si="26"/>
        <v>139.91999999999999</v>
      </c>
      <c r="P71" s="177">
        <f t="shared" ca="1" si="27"/>
        <v>7.98</v>
      </c>
      <c r="Q71" s="177">
        <f t="shared" ca="1" si="28"/>
        <v>0</v>
      </c>
      <c r="R71" s="178">
        <f t="shared" ca="1" si="29"/>
        <v>582.27</v>
      </c>
      <c r="W71" s="47"/>
      <c r="X71" s="47">
        <v>71</v>
      </c>
    </row>
    <row r="72" spans="1:24">
      <c r="A72" s="62" t="s">
        <v>114</v>
      </c>
      <c r="B72" s="171">
        <f t="shared" ca="1" si="18"/>
        <v>682.79</v>
      </c>
      <c r="C72" s="176">
        <f t="shared" ca="1" si="19"/>
        <v>509.36133999999993</v>
      </c>
      <c r="D72" s="177">
        <f t="shared" ca="1" si="19"/>
        <v>164.07443700000005</v>
      </c>
      <c r="E72" s="177">
        <f t="shared" ca="1" si="19"/>
        <v>9.3542230000000011</v>
      </c>
      <c r="F72" s="178">
        <f t="shared" ca="1" si="19"/>
        <v>0</v>
      </c>
      <c r="G72" s="179">
        <f t="shared" ca="1" si="16"/>
        <v>0</v>
      </c>
      <c r="H72" s="179">
        <f t="shared" ca="1" si="17"/>
        <v>652.26</v>
      </c>
      <c r="I72" s="180">
        <f t="shared" ca="1" si="20"/>
        <v>479.38</v>
      </c>
      <c r="J72" s="177">
        <f t="shared" ca="1" si="21"/>
        <v>164.07</v>
      </c>
      <c r="K72" s="177">
        <f t="shared" ca="1" si="22"/>
        <v>8.8000000000000007</v>
      </c>
      <c r="L72" s="177">
        <f t="shared" ca="1" si="23"/>
        <v>0</v>
      </c>
      <c r="M72" s="178">
        <f t="shared" ca="1" si="24"/>
        <v>652.25</v>
      </c>
      <c r="N72" s="176">
        <f t="shared" ca="1" si="25"/>
        <v>479.38734963587581</v>
      </c>
      <c r="O72" s="177">
        <f t="shared" ca="1" si="26"/>
        <v>164.07251544653124</v>
      </c>
      <c r="P72" s="177">
        <f t="shared" ca="1" si="27"/>
        <v>8.8001349175929473</v>
      </c>
      <c r="Q72" s="177">
        <f t="shared" ca="1" si="28"/>
        <v>0</v>
      </c>
      <c r="R72" s="178">
        <f t="shared" ca="1" si="29"/>
        <v>652.26</v>
      </c>
      <c r="W72" s="47"/>
      <c r="X72" s="47">
        <v>72</v>
      </c>
    </row>
    <row r="73" spans="1:24">
      <c r="A73" s="62" t="s">
        <v>115</v>
      </c>
      <c r="B73" s="171">
        <f t="shared" ca="1" si="18"/>
        <v>682.79</v>
      </c>
      <c r="C73" s="176">
        <f t="shared" ca="1" si="19"/>
        <v>509.36133999999993</v>
      </c>
      <c r="D73" s="177">
        <f t="shared" ca="1" si="19"/>
        <v>164.07443700000005</v>
      </c>
      <c r="E73" s="177">
        <f t="shared" ca="1" si="19"/>
        <v>9.3542230000000011</v>
      </c>
      <c r="F73" s="178">
        <f t="shared" ca="1" si="19"/>
        <v>0</v>
      </c>
      <c r="G73" s="179">
        <f t="shared" ca="1" si="16"/>
        <v>0</v>
      </c>
      <c r="H73" s="179">
        <f t="shared" ca="1" si="17"/>
        <v>656.3</v>
      </c>
      <c r="I73" s="180">
        <f t="shared" ca="1" si="20"/>
        <v>482.87</v>
      </c>
      <c r="J73" s="177">
        <f t="shared" ca="1" si="21"/>
        <v>164.07</v>
      </c>
      <c r="K73" s="177">
        <f t="shared" ca="1" si="22"/>
        <v>9.35</v>
      </c>
      <c r="L73" s="177">
        <f t="shared" ca="1" si="23"/>
        <v>0</v>
      </c>
      <c r="M73" s="178">
        <f t="shared" ca="1" si="24"/>
        <v>656.29000000000008</v>
      </c>
      <c r="N73" s="176">
        <f t="shared" ca="1" si="25"/>
        <v>482.87735757058607</v>
      </c>
      <c r="O73" s="177">
        <f t="shared" ca="1" si="26"/>
        <v>164.07249996190706</v>
      </c>
      <c r="P73" s="177">
        <f t="shared" ca="1" si="27"/>
        <v>9.3501424675067408</v>
      </c>
      <c r="Q73" s="177">
        <f t="shared" ca="1" si="28"/>
        <v>0</v>
      </c>
      <c r="R73" s="178">
        <f t="shared" ca="1" si="29"/>
        <v>656.29999999999984</v>
      </c>
      <c r="W73" s="47"/>
      <c r="X73" s="47">
        <v>73</v>
      </c>
    </row>
    <row r="74" spans="1:24">
      <c r="A74" s="62" t="s">
        <v>116</v>
      </c>
      <c r="B74" s="171">
        <f t="shared" ca="1" si="18"/>
        <v>682.79</v>
      </c>
      <c r="C74" s="176">
        <f t="shared" ca="1" si="19"/>
        <v>509.36133999999993</v>
      </c>
      <c r="D74" s="177">
        <f t="shared" ca="1" si="19"/>
        <v>164.07443700000005</v>
      </c>
      <c r="E74" s="177">
        <f t="shared" ca="1" si="19"/>
        <v>9.3542230000000011</v>
      </c>
      <c r="F74" s="178">
        <f t="shared" ca="1" si="19"/>
        <v>0</v>
      </c>
      <c r="G74" s="179">
        <f t="shared" ca="1" si="16"/>
        <v>0</v>
      </c>
      <c r="H74" s="179">
        <f t="shared" ca="1" si="17"/>
        <v>656.3</v>
      </c>
      <c r="I74" s="180">
        <f t="shared" ca="1" si="20"/>
        <v>489.6</v>
      </c>
      <c r="J74" s="177">
        <f t="shared" ca="1" si="21"/>
        <v>157.69999999999999</v>
      </c>
      <c r="K74" s="177">
        <f t="shared" ca="1" si="22"/>
        <v>8.99</v>
      </c>
      <c r="L74" s="177">
        <f t="shared" ca="1" si="23"/>
        <v>0</v>
      </c>
      <c r="M74" s="178">
        <f t="shared" ca="1" si="24"/>
        <v>656.29</v>
      </c>
      <c r="N74" s="176">
        <f t="shared" ca="1" si="25"/>
        <v>489.60746011671671</v>
      </c>
      <c r="O74" s="177">
        <f t="shared" ca="1" si="26"/>
        <v>157.70240290115649</v>
      </c>
      <c r="P74" s="177">
        <f t="shared" ca="1" si="27"/>
        <v>8.9901369821268045</v>
      </c>
      <c r="Q74" s="177">
        <f t="shared" ca="1" si="28"/>
        <v>0</v>
      </c>
      <c r="R74" s="178">
        <f t="shared" ca="1" si="29"/>
        <v>656.30000000000007</v>
      </c>
      <c r="W74" s="47"/>
      <c r="X74" s="47">
        <v>74</v>
      </c>
    </row>
    <row r="75" spans="1:24">
      <c r="A75" s="62" t="s">
        <v>117</v>
      </c>
      <c r="B75" s="171">
        <f t="shared" ca="1" si="18"/>
        <v>682.79</v>
      </c>
      <c r="C75" s="176">
        <f t="shared" ca="1" si="19"/>
        <v>509.36133999999993</v>
      </c>
      <c r="D75" s="177">
        <f t="shared" ca="1" si="19"/>
        <v>164.07443700000005</v>
      </c>
      <c r="E75" s="177">
        <f t="shared" ca="1" si="19"/>
        <v>9.3542230000000011</v>
      </c>
      <c r="F75" s="178">
        <f t="shared" ca="1" si="19"/>
        <v>0</v>
      </c>
      <c r="G75" s="179">
        <f t="shared" ca="1" si="16"/>
        <v>0</v>
      </c>
      <c r="H75" s="179">
        <f t="shared" ca="1" si="17"/>
        <v>656.3</v>
      </c>
      <c r="I75" s="180">
        <f t="shared" ca="1" si="20"/>
        <v>489.6</v>
      </c>
      <c r="J75" s="177">
        <f t="shared" ca="1" si="21"/>
        <v>157.69999999999999</v>
      </c>
      <c r="K75" s="177">
        <f t="shared" ca="1" si="22"/>
        <v>8.99</v>
      </c>
      <c r="L75" s="177">
        <f t="shared" ca="1" si="23"/>
        <v>0</v>
      </c>
      <c r="M75" s="178">
        <f t="shared" ca="1" si="24"/>
        <v>656.29</v>
      </c>
      <c r="N75" s="176">
        <f t="shared" ca="1" si="25"/>
        <v>489.60746011671671</v>
      </c>
      <c r="O75" s="177">
        <f t="shared" ca="1" si="26"/>
        <v>157.70240290115649</v>
      </c>
      <c r="P75" s="177">
        <f t="shared" ca="1" si="27"/>
        <v>8.9901369821268045</v>
      </c>
      <c r="Q75" s="177">
        <f t="shared" ca="1" si="28"/>
        <v>0</v>
      </c>
      <c r="R75" s="178">
        <f t="shared" ca="1" si="29"/>
        <v>656.30000000000007</v>
      </c>
      <c r="W75" s="47"/>
      <c r="X75" s="47">
        <v>75</v>
      </c>
    </row>
    <row r="76" spans="1:24">
      <c r="A76" s="62" t="s">
        <v>118</v>
      </c>
      <c r="B76" s="171">
        <f t="shared" ca="1" si="18"/>
        <v>682.79</v>
      </c>
      <c r="C76" s="176">
        <f t="shared" ca="1" si="19"/>
        <v>509.36133999999993</v>
      </c>
      <c r="D76" s="177">
        <f t="shared" ca="1" si="19"/>
        <v>164.07443700000005</v>
      </c>
      <c r="E76" s="177">
        <f t="shared" ca="1" si="19"/>
        <v>9.3542230000000011</v>
      </c>
      <c r="F76" s="178">
        <f t="shared" ca="1" si="19"/>
        <v>0</v>
      </c>
      <c r="G76" s="179">
        <f t="shared" ca="1" si="16"/>
        <v>0</v>
      </c>
      <c r="H76" s="179">
        <f t="shared" ca="1" si="17"/>
        <v>656.3</v>
      </c>
      <c r="I76" s="180">
        <f t="shared" ca="1" si="20"/>
        <v>489.6</v>
      </c>
      <c r="J76" s="177">
        <f t="shared" ca="1" si="21"/>
        <v>157.69999999999999</v>
      </c>
      <c r="K76" s="177">
        <f t="shared" ca="1" si="22"/>
        <v>8.99</v>
      </c>
      <c r="L76" s="177">
        <f t="shared" ca="1" si="23"/>
        <v>0</v>
      </c>
      <c r="M76" s="178">
        <f t="shared" ca="1" si="24"/>
        <v>656.29</v>
      </c>
      <c r="N76" s="176">
        <f t="shared" ca="1" si="25"/>
        <v>489.60746011671671</v>
      </c>
      <c r="O76" s="177">
        <f t="shared" ca="1" si="26"/>
        <v>157.70240290115649</v>
      </c>
      <c r="P76" s="177">
        <f t="shared" ca="1" si="27"/>
        <v>8.9901369821268045</v>
      </c>
      <c r="Q76" s="177">
        <f t="shared" ca="1" si="28"/>
        <v>0</v>
      </c>
      <c r="R76" s="178">
        <f t="shared" ca="1" si="29"/>
        <v>656.30000000000007</v>
      </c>
      <c r="W76" s="47"/>
      <c r="X76" s="47">
        <v>76</v>
      </c>
    </row>
    <row r="77" spans="1:24">
      <c r="A77" s="62" t="s">
        <v>119</v>
      </c>
      <c r="B77" s="171">
        <f t="shared" ca="1" si="18"/>
        <v>682.79</v>
      </c>
      <c r="C77" s="176">
        <f t="shared" ca="1" si="19"/>
        <v>509.36133999999993</v>
      </c>
      <c r="D77" s="177">
        <f t="shared" ca="1" si="19"/>
        <v>164.07443700000005</v>
      </c>
      <c r="E77" s="177">
        <f t="shared" ca="1" si="19"/>
        <v>9.3542230000000011</v>
      </c>
      <c r="F77" s="178">
        <f t="shared" ca="1" si="19"/>
        <v>0</v>
      </c>
      <c r="G77" s="179">
        <f t="shared" ca="1" si="16"/>
        <v>0</v>
      </c>
      <c r="H77" s="179">
        <f t="shared" ca="1" si="17"/>
        <v>656.3</v>
      </c>
      <c r="I77" s="180">
        <f t="shared" ca="1" si="20"/>
        <v>489.6</v>
      </c>
      <c r="J77" s="177">
        <f t="shared" ca="1" si="21"/>
        <v>157.69999999999999</v>
      </c>
      <c r="K77" s="177">
        <f t="shared" ca="1" si="22"/>
        <v>8.99</v>
      </c>
      <c r="L77" s="177">
        <f t="shared" ca="1" si="23"/>
        <v>0</v>
      </c>
      <c r="M77" s="178">
        <f t="shared" ca="1" si="24"/>
        <v>656.29</v>
      </c>
      <c r="N77" s="176">
        <f t="shared" ca="1" si="25"/>
        <v>489.60746011671671</v>
      </c>
      <c r="O77" s="177">
        <f t="shared" ca="1" si="26"/>
        <v>157.70240290115649</v>
      </c>
      <c r="P77" s="177">
        <f t="shared" ca="1" si="27"/>
        <v>8.9901369821268045</v>
      </c>
      <c r="Q77" s="177">
        <f t="shared" ca="1" si="28"/>
        <v>0</v>
      </c>
      <c r="R77" s="178">
        <f t="shared" ca="1" si="29"/>
        <v>656.30000000000007</v>
      </c>
      <c r="W77" s="47"/>
      <c r="X77" s="47">
        <v>77</v>
      </c>
    </row>
    <row r="78" spans="1:24">
      <c r="A78" s="62" t="s">
        <v>120</v>
      </c>
      <c r="B78" s="171">
        <f t="shared" ca="1" si="18"/>
        <v>682.79</v>
      </c>
      <c r="C78" s="176">
        <f t="shared" ca="1" si="19"/>
        <v>509.36133999999993</v>
      </c>
      <c r="D78" s="177">
        <f t="shared" ca="1" si="19"/>
        <v>164.07443700000005</v>
      </c>
      <c r="E78" s="177">
        <f t="shared" ca="1" si="19"/>
        <v>9.3542230000000011</v>
      </c>
      <c r="F78" s="178">
        <f t="shared" ca="1" si="19"/>
        <v>0</v>
      </c>
      <c r="G78" s="179">
        <f t="shared" ca="1" si="16"/>
        <v>0</v>
      </c>
      <c r="H78" s="179">
        <f t="shared" ca="1" si="17"/>
        <v>656.3</v>
      </c>
      <c r="I78" s="180">
        <f t="shared" ca="1" si="20"/>
        <v>489.6</v>
      </c>
      <c r="J78" s="177">
        <f t="shared" ca="1" si="21"/>
        <v>157.69999999999999</v>
      </c>
      <c r="K78" s="177">
        <f t="shared" ca="1" si="22"/>
        <v>8.99</v>
      </c>
      <c r="L78" s="177">
        <f t="shared" ca="1" si="23"/>
        <v>0</v>
      </c>
      <c r="M78" s="178">
        <f t="shared" ca="1" si="24"/>
        <v>656.29</v>
      </c>
      <c r="N78" s="176">
        <f t="shared" ca="1" si="25"/>
        <v>489.60746011671671</v>
      </c>
      <c r="O78" s="177">
        <f t="shared" ca="1" si="26"/>
        <v>157.70240290115649</v>
      </c>
      <c r="P78" s="177">
        <f t="shared" ca="1" si="27"/>
        <v>8.9901369821268045</v>
      </c>
      <c r="Q78" s="177">
        <f t="shared" ca="1" si="28"/>
        <v>0</v>
      </c>
      <c r="R78" s="178">
        <f t="shared" ca="1" si="29"/>
        <v>656.30000000000007</v>
      </c>
      <c r="W78" s="47"/>
      <c r="X78" s="47">
        <v>78</v>
      </c>
    </row>
    <row r="79" spans="1:24">
      <c r="A79" s="62" t="s">
        <v>121</v>
      </c>
      <c r="B79" s="171">
        <f t="shared" ca="1" si="18"/>
        <v>682.79</v>
      </c>
      <c r="C79" s="176">
        <f t="shared" ca="1" si="19"/>
        <v>509.36133999999993</v>
      </c>
      <c r="D79" s="177">
        <f t="shared" ca="1" si="19"/>
        <v>164.07443700000005</v>
      </c>
      <c r="E79" s="177">
        <f t="shared" ca="1" si="19"/>
        <v>9.3542230000000011</v>
      </c>
      <c r="F79" s="178">
        <f t="shared" ca="1" si="19"/>
        <v>0</v>
      </c>
      <c r="G79" s="179">
        <f t="shared" ca="1" si="16"/>
        <v>0</v>
      </c>
      <c r="H79" s="179">
        <f t="shared" ca="1" si="17"/>
        <v>656.3</v>
      </c>
      <c r="I79" s="180">
        <f t="shared" ca="1" si="20"/>
        <v>489.6</v>
      </c>
      <c r="J79" s="177">
        <f t="shared" ca="1" si="21"/>
        <v>157.69999999999999</v>
      </c>
      <c r="K79" s="177">
        <f t="shared" ca="1" si="22"/>
        <v>8.99</v>
      </c>
      <c r="L79" s="177">
        <f t="shared" ca="1" si="23"/>
        <v>0</v>
      </c>
      <c r="M79" s="178">
        <f t="shared" ca="1" si="24"/>
        <v>656.29</v>
      </c>
      <c r="N79" s="176">
        <f t="shared" ca="1" si="25"/>
        <v>489.60746011671671</v>
      </c>
      <c r="O79" s="177">
        <f t="shared" ca="1" si="26"/>
        <v>157.70240290115649</v>
      </c>
      <c r="P79" s="177">
        <f t="shared" ca="1" si="27"/>
        <v>8.9901369821268045</v>
      </c>
      <c r="Q79" s="177">
        <f t="shared" ca="1" si="28"/>
        <v>0</v>
      </c>
      <c r="R79" s="178">
        <f t="shared" ca="1" si="29"/>
        <v>656.30000000000007</v>
      </c>
      <c r="W79" s="47"/>
      <c r="X79" s="47">
        <v>79</v>
      </c>
    </row>
    <row r="80" spans="1:24">
      <c r="A80" s="62" t="s">
        <v>122</v>
      </c>
      <c r="B80" s="171">
        <f t="shared" ca="1" si="18"/>
        <v>682.79</v>
      </c>
      <c r="C80" s="176">
        <f t="shared" ca="1" si="19"/>
        <v>509.36133999999993</v>
      </c>
      <c r="D80" s="177">
        <f t="shared" ca="1" si="19"/>
        <v>164.07443700000005</v>
      </c>
      <c r="E80" s="177">
        <f t="shared" ca="1" si="19"/>
        <v>9.3542230000000011</v>
      </c>
      <c r="F80" s="178">
        <f t="shared" ca="1" si="19"/>
        <v>0</v>
      </c>
      <c r="G80" s="179">
        <f t="shared" ca="1" si="16"/>
        <v>0</v>
      </c>
      <c r="H80" s="179">
        <f t="shared" ca="1" si="17"/>
        <v>656.3</v>
      </c>
      <c r="I80" s="180">
        <f t="shared" ca="1" si="20"/>
        <v>489.6</v>
      </c>
      <c r="J80" s="177">
        <f t="shared" ca="1" si="21"/>
        <v>157.69999999999999</v>
      </c>
      <c r="K80" s="177">
        <f t="shared" ca="1" si="22"/>
        <v>8.99</v>
      </c>
      <c r="L80" s="177">
        <f t="shared" ca="1" si="23"/>
        <v>0</v>
      </c>
      <c r="M80" s="178">
        <f t="shared" ca="1" si="24"/>
        <v>656.29</v>
      </c>
      <c r="N80" s="176">
        <f t="shared" ca="1" si="25"/>
        <v>489.60746011671671</v>
      </c>
      <c r="O80" s="177">
        <f t="shared" ca="1" si="26"/>
        <v>157.70240290115649</v>
      </c>
      <c r="P80" s="177">
        <f t="shared" ca="1" si="27"/>
        <v>8.9901369821268045</v>
      </c>
      <c r="Q80" s="177">
        <f t="shared" ca="1" si="28"/>
        <v>0</v>
      </c>
      <c r="R80" s="178">
        <f t="shared" ca="1" si="29"/>
        <v>656.30000000000007</v>
      </c>
      <c r="W80" s="47"/>
      <c r="X80" s="47">
        <v>80</v>
      </c>
    </row>
    <row r="81" spans="1:24">
      <c r="A81" s="62" t="s">
        <v>123</v>
      </c>
      <c r="B81" s="171">
        <f t="shared" ca="1" si="18"/>
        <v>682.79</v>
      </c>
      <c r="C81" s="176">
        <f t="shared" ca="1" si="19"/>
        <v>509.36133999999993</v>
      </c>
      <c r="D81" s="177">
        <f t="shared" ca="1" si="19"/>
        <v>164.07443700000005</v>
      </c>
      <c r="E81" s="177">
        <f t="shared" ca="1" si="19"/>
        <v>9.3542230000000011</v>
      </c>
      <c r="F81" s="178">
        <f t="shared" ca="1" si="19"/>
        <v>0</v>
      </c>
      <c r="G81" s="179">
        <f t="shared" ca="1" si="16"/>
        <v>0</v>
      </c>
      <c r="H81" s="179">
        <f t="shared" ca="1" si="17"/>
        <v>656.3</v>
      </c>
      <c r="I81" s="180">
        <f t="shared" ca="1" si="20"/>
        <v>489.6</v>
      </c>
      <c r="J81" s="177">
        <f t="shared" ca="1" si="21"/>
        <v>157.69999999999999</v>
      </c>
      <c r="K81" s="177">
        <f t="shared" ca="1" si="22"/>
        <v>8.99</v>
      </c>
      <c r="L81" s="177">
        <f t="shared" ca="1" si="23"/>
        <v>0</v>
      </c>
      <c r="M81" s="178">
        <f t="shared" ca="1" si="24"/>
        <v>656.29</v>
      </c>
      <c r="N81" s="176">
        <f t="shared" ca="1" si="25"/>
        <v>489.60746011671671</v>
      </c>
      <c r="O81" s="177">
        <f t="shared" ca="1" si="26"/>
        <v>157.70240290115649</v>
      </c>
      <c r="P81" s="177">
        <f t="shared" ca="1" si="27"/>
        <v>8.9901369821268045</v>
      </c>
      <c r="Q81" s="177">
        <f t="shared" ca="1" si="28"/>
        <v>0</v>
      </c>
      <c r="R81" s="178">
        <f t="shared" ca="1" si="29"/>
        <v>656.30000000000007</v>
      </c>
      <c r="W81" s="47"/>
      <c r="X81" s="47">
        <v>81</v>
      </c>
    </row>
    <row r="82" spans="1:24">
      <c r="A82" s="62" t="s">
        <v>124</v>
      </c>
      <c r="B82" s="171">
        <f t="shared" ca="1" si="18"/>
        <v>682.79</v>
      </c>
      <c r="C82" s="176">
        <f t="shared" ca="1" si="19"/>
        <v>509.36133999999993</v>
      </c>
      <c r="D82" s="177">
        <f t="shared" ca="1" si="19"/>
        <v>164.07443700000005</v>
      </c>
      <c r="E82" s="177">
        <f t="shared" ca="1" si="19"/>
        <v>9.3542230000000011</v>
      </c>
      <c r="F82" s="178">
        <f t="shared" ca="1" si="19"/>
        <v>0</v>
      </c>
      <c r="G82" s="179">
        <f t="shared" ca="1" si="16"/>
        <v>0</v>
      </c>
      <c r="H82" s="179">
        <f t="shared" ca="1" si="17"/>
        <v>656.3</v>
      </c>
      <c r="I82" s="180">
        <f t="shared" ca="1" si="20"/>
        <v>489.6</v>
      </c>
      <c r="J82" s="177">
        <f t="shared" ca="1" si="21"/>
        <v>157.69999999999999</v>
      </c>
      <c r="K82" s="177">
        <f t="shared" ca="1" si="22"/>
        <v>8.99</v>
      </c>
      <c r="L82" s="177">
        <f t="shared" ca="1" si="23"/>
        <v>0</v>
      </c>
      <c r="M82" s="178">
        <f t="shared" ca="1" si="24"/>
        <v>656.29</v>
      </c>
      <c r="N82" s="176">
        <f t="shared" ca="1" si="25"/>
        <v>489.60746011671671</v>
      </c>
      <c r="O82" s="177">
        <f t="shared" ca="1" si="26"/>
        <v>157.70240290115649</v>
      </c>
      <c r="P82" s="177">
        <f t="shared" ca="1" si="27"/>
        <v>8.9901369821268045</v>
      </c>
      <c r="Q82" s="177">
        <f t="shared" ca="1" si="28"/>
        <v>0</v>
      </c>
      <c r="R82" s="178">
        <f t="shared" ca="1" si="29"/>
        <v>656.30000000000007</v>
      </c>
      <c r="W82" s="47"/>
      <c r="X82" s="47">
        <v>82</v>
      </c>
    </row>
    <row r="83" spans="1:24">
      <c r="A83" s="62" t="s">
        <v>125</v>
      </c>
      <c r="B83" s="171">
        <f t="shared" ca="1" si="18"/>
        <v>682.78</v>
      </c>
      <c r="C83" s="176">
        <f t="shared" ca="1" si="19"/>
        <v>509.35387999999989</v>
      </c>
      <c r="D83" s="177">
        <f t="shared" ca="1" si="19"/>
        <v>164.07203400000003</v>
      </c>
      <c r="E83" s="177">
        <f t="shared" ca="1" si="19"/>
        <v>9.3540860000000006</v>
      </c>
      <c r="F83" s="178">
        <f t="shared" ca="1" si="19"/>
        <v>0</v>
      </c>
      <c r="G83" s="179">
        <f t="shared" ca="1" si="16"/>
        <v>0</v>
      </c>
      <c r="H83" s="179">
        <f t="shared" ca="1" si="17"/>
        <v>656.29</v>
      </c>
      <c r="I83" s="180">
        <f t="shared" ca="1" si="20"/>
        <v>489.59</v>
      </c>
      <c r="J83" s="177">
        <f t="shared" ca="1" si="21"/>
        <v>157.69999999999999</v>
      </c>
      <c r="K83" s="177">
        <f t="shared" ca="1" si="22"/>
        <v>8.99</v>
      </c>
      <c r="L83" s="177">
        <f t="shared" ca="1" si="23"/>
        <v>0</v>
      </c>
      <c r="M83" s="178">
        <f t="shared" ca="1" si="24"/>
        <v>656.28</v>
      </c>
      <c r="N83" s="176">
        <f t="shared" ca="1" si="25"/>
        <v>489.59746007801544</v>
      </c>
      <c r="O83" s="177">
        <f t="shared" ca="1" si="26"/>
        <v>157.70240293777044</v>
      </c>
      <c r="P83" s="177">
        <f t="shared" ca="1" si="27"/>
        <v>8.9901369842140557</v>
      </c>
      <c r="Q83" s="177">
        <f t="shared" ca="1" si="28"/>
        <v>0</v>
      </c>
      <c r="R83" s="178">
        <f t="shared" ca="1" si="29"/>
        <v>656.28999999999985</v>
      </c>
      <c r="W83" s="47"/>
      <c r="X83" s="47">
        <v>83</v>
      </c>
    </row>
    <row r="84" spans="1:24">
      <c r="A84" s="62" t="s">
        <v>126</v>
      </c>
      <c r="B84" s="171">
        <f t="shared" ca="1" si="18"/>
        <v>682.78</v>
      </c>
      <c r="C84" s="176">
        <f t="shared" ca="1" si="19"/>
        <v>509.35387999999989</v>
      </c>
      <c r="D84" s="177">
        <f t="shared" ca="1" si="19"/>
        <v>164.07203400000003</v>
      </c>
      <c r="E84" s="177">
        <f t="shared" ca="1" si="19"/>
        <v>9.3540860000000006</v>
      </c>
      <c r="F84" s="178">
        <f t="shared" ca="1" si="19"/>
        <v>0</v>
      </c>
      <c r="G84" s="179">
        <f t="shared" ca="1" si="16"/>
        <v>0</v>
      </c>
      <c r="H84" s="179">
        <f t="shared" ca="1" si="17"/>
        <v>656.29</v>
      </c>
      <c r="I84" s="180">
        <f t="shared" ca="1" si="20"/>
        <v>489.59</v>
      </c>
      <c r="J84" s="177">
        <f t="shared" ca="1" si="21"/>
        <v>157.69999999999999</v>
      </c>
      <c r="K84" s="177">
        <f t="shared" ca="1" si="22"/>
        <v>8.99</v>
      </c>
      <c r="L84" s="177">
        <f t="shared" ca="1" si="23"/>
        <v>0</v>
      </c>
      <c r="M84" s="178">
        <f t="shared" ca="1" si="24"/>
        <v>656.28</v>
      </c>
      <c r="N84" s="176">
        <f t="shared" ca="1" si="25"/>
        <v>489.59746007801544</v>
      </c>
      <c r="O84" s="177">
        <f t="shared" ca="1" si="26"/>
        <v>157.70240293777044</v>
      </c>
      <c r="P84" s="177">
        <f t="shared" ca="1" si="27"/>
        <v>8.9901369842140557</v>
      </c>
      <c r="Q84" s="177">
        <f t="shared" ca="1" si="28"/>
        <v>0</v>
      </c>
      <c r="R84" s="178">
        <f t="shared" ca="1" si="29"/>
        <v>656.28999999999985</v>
      </c>
      <c r="W84" s="47"/>
      <c r="X84" s="47">
        <v>84</v>
      </c>
    </row>
    <row r="85" spans="1:24">
      <c r="A85" s="62" t="s">
        <v>127</v>
      </c>
      <c r="B85" s="171">
        <f t="shared" ca="1" si="18"/>
        <v>682.78</v>
      </c>
      <c r="C85" s="176">
        <f t="shared" ca="1" si="19"/>
        <v>509.35387999999989</v>
      </c>
      <c r="D85" s="177">
        <f t="shared" ca="1" si="19"/>
        <v>164.07203400000003</v>
      </c>
      <c r="E85" s="177">
        <f t="shared" ca="1" si="19"/>
        <v>9.3540860000000006</v>
      </c>
      <c r="F85" s="178">
        <f t="shared" ca="1" si="19"/>
        <v>0</v>
      </c>
      <c r="G85" s="179">
        <f t="shared" ca="1" si="16"/>
        <v>0</v>
      </c>
      <c r="H85" s="179">
        <f t="shared" ca="1" si="17"/>
        <v>656.29</v>
      </c>
      <c r="I85" s="180">
        <f t="shared" ca="1" si="20"/>
        <v>489.59</v>
      </c>
      <c r="J85" s="177">
        <f t="shared" ca="1" si="21"/>
        <v>157.69999999999999</v>
      </c>
      <c r="K85" s="177">
        <f t="shared" ca="1" si="22"/>
        <v>8.99</v>
      </c>
      <c r="L85" s="177">
        <f t="shared" ca="1" si="23"/>
        <v>0</v>
      </c>
      <c r="M85" s="178">
        <f t="shared" ca="1" si="24"/>
        <v>656.28</v>
      </c>
      <c r="N85" s="176">
        <f t="shared" ca="1" si="25"/>
        <v>489.59746007801544</v>
      </c>
      <c r="O85" s="177">
        <f t="shared" ca="1" si="26"/>
        <v>157.70240293777044</v>
      </c>
      <c r="P85" s="177">
        <f t="shared" ca="1" si="27"/>
        <v>8.9901369842140557</v>
      </c>
      <c r="Q85" s="177">
        <f t="shared" ca="1" si="28"/>
        <v>0</v>
      </c>
      <c r="R85" s="178">
        <f t="shared" ca="1" si="29"/>
        <v>656.28999999999985</v>
      </c>
      <c r="W85" s="47"/>
      <c r="X85" s="47">
        <v>85</v>
      </c>
    </row>
    <row r="86" spans="1:24">
      <c r="A86" s="62" t="s">
        <v>128</v>
      </c>
      <c r="B86" s="171">
        <f t="shared" ca="1" si="18"/>
        <v>683.14</v>
      </c>
      <c r="C86" s="176">
        <f t="shared" ca="1" si="19"/>
        <v>509.62243999999993</v>
      </c>
      <c r="D86" s="177">
        <f t="shared" ca="1" si="19"/>
        <v>164.15854200000001</v>
      </c>
      <c r="E86" s="177">
        <f t="shared" ca="1" si="19"/>
        <v>9.3590180000000007</v>
      </c>
      <c r="F86" s="178">
        <f t="shared" ca="1" si="19"/>
        <v>0</v>
      </c>
      <c r="G86" s="179">
        <f t="shared" ca="1" si="16"/>
        <v>0</v>
      </c>
      <c r="H86" s="179">
        <f t="shared" ca="1" si="17"/>
        <v>603.78</v>
      </c>
      <c r="I86" s="180">
        <f t="shared" ca="1" si="20"/>
        <v>498.99</v>
      </c>
      <c r="J86" s="177">
        <f t="shared" ca="1" si="21"/>
        <v>99.8</v>
      </c>
      <c r="K86" s="177">
        <f t="shared" ca="1" si="22"/>
        <v>4.99</v>
      </c>
      <c r="L86" s="177">
        <f t="shared" ca="1" si="23"/>
        <v>0</v>
      </c>
      <c r="M86" s="178">
        <f t="shared" ca="1" si="24"/>
        <v>603.78</v>
      </c>
      <c r="N86" s="176">
        <f t="shared" ca="1" si="25"/>
        <v>498.99</v>
      </c>
      <c r="O86" s="177">
        <f t="shared" ca="1" si="26"/>
        <v>99.8</v>
      </c>
      <c r="P86" s="177">
        <f t="shared" ca="1" si="27"/>
        <v>4.99</v>
      </c>
      <c r="Q86" s="177">
        <f t="shared" ca="1" si="28"/>
        <v>0</v>
      </c>
      <c r="R86" s="178">
        <f t="shared" ca="1" si="29"/>
        <v>603.78</v>
      </c>
      <c r="W86" s="47"/>
      <c r="X86" s="47">
        <v>86</v>
      </c>
    </row>
    <row r="87" spans="1:24">
      <c r="A87" s="62" t="s">
        <v>129</v>
      </c>
      <c r="B87" s="171">
        <f t="shared" ca="1" si="18"/>
        <v>683.14</v>
      </c>
      <c r="C87" s="176">
        <f t="shared" ca="1" si="19"/>
        <v>509.62243999999993</v>
      </c>
      <c r="D87" s="177">
        <f t="shared" ca="1" si="19"/>
        <v>164.15854200000001</v>
      </c>
      <c r="E87" s="177">
        <f t="shared" ca="1" si="19"/>
        <v>9.3590180000000007</v>
      </c>
      <c r="F87" s="178">
        <f t="shared" ca="1" si="19"/>
        <v>0</v>
      </c>
      <c r="G87" s="179">
        <f t="shared" ca="1" si="16"/>
        <v>0</v>
      </c>
      <c r="H87" s="179">
        <f t="shared" ca="1" si="17"/>
        <v>577.32000000000005</v>
      </c>
      <c r="I87" s="180">
        <f t="shared" ca="1" si="20"/>
        <v>489.85</v>
      </c>
      <c r="J87" s="177">
        <f t="shared" ca="1" si="21"/>
        <v>82.66</v>
      </c>
      <c r="K87" s="177">
        <f t="shared" ca="1" si="22"/>
        <v>4.8099999999999996</v>
      </c>
      <c r="L87" s="177">
        <f t="shared" ca="1" si="23"/>
        <v>0</v>
      </c>
      <c r="M87" s="178">
        <f t="shared" ca="1" si="24"/>
        <v>577.31999999999994</v>
      </c>
      <c r="N87" s="176">
        <f t="shared" ca="1" si="25"/>
        <v>489.85000000000014</v>
      </c>
      <c r="O87" s="177">
        <f t="shared" ca="1" si="26"/>
        <v>82.660000000000011</v>
      </c>
      <c r="P87" s="177">
        <f t="shared" ca="1" si="27"/>
        <v>4.8100000000000005</v>
      </c>
      <c r="Q87" s="177">
        <f t="shared" ca="1" si="28"/>
        <v>0</v>
      </c>
      <c r="R87" s="178">
        <f t="shared" ca="1" si="29"/>
        <v>577.32000000000005</v>
      </c>
      <c r="W87" s="47"/>
      <c r="X87" s="47">
        <v>87</v>
      </c>
    </row>
    <row r="88" spans="1:24">
      <c r="A88" s="62" t="s">
        <v>130</v>
      </c>
      <c r="B88" s="171">
        <f t="shared" ca="1" si="18"/>
        <v>683.14</v>
      </c>
      <c r="C88" s="176">
        <f t="shared" ca="1" si="19"/>
        <v>509.62243999999993</v>
      </c>
      <c r="D88" s="177">
        <f t="shared" ca="1" si="19"/>
        <v>164.15854200000001</v>
      </c>
      <c r="E88" s="177">
        <f t="shared" ca="1" si="19"/>
        <v>9.3590180000000007</v>
      </c>
      <c r="F88" s="178">
        <f t="shared" ca="1" si="19"/>
        <v>0</v>
      </c>
      <c r="G88" s="179">
        <f t="shared" ca="1" si="16"/>
        <v>0</v>
      </c>
      <c r="H88" s="179">
        <f t="shared" ca="1" si="17"/>
        <v>577.32000000000005</v>
      </c>
      <c r="I88" s="180">
        <f t="shared" ca="1" si="20"/>
        <v>489.85</v>
      </c>
      <c r="J88" s="177">
        <f t="shared" ca="1" si="21"/>
        <v>82.66</v>
      </c>
      <c r="K88" s="177">
        <f t="shared" ca="1" si="22"/>
        <v>4.8099999999999996</v>
      </c>
      <c r="L88" s="177">
        <f t="shared" ca="1" si="23"/>
        <v>0</v>
      </c>
      <c r="M88" s="178">
        <f t="shared" ca="1" si="24"/>
        <v>577.31999999999994</v>
      </c>
      <c r="N88" s="176">
        <f t="shared" ca="1" si="25"/>
        <v>489.85000000000014</v>
      </c>
      <c r="O88" s="177">
        <f t="shared" ca="1" si="26"/>
        <v>82.660000000000011</v>
      </c>
      <c r="P88" s="177">
        <f t="shared" ca="1" si="27"/>
        <v>4.8100000000000005</v>
      </c>
      <c r="Q88" s="177">
        <f t="shared" ca="1" si="28"/>
        <v>0</v>
      </c>
      <c r="R88" s="178">
        <f t="shared" ca="1" si="29"/>
        <v>577.32000000000005</v>
      </c>
      <c r="W88" s="47"/>
      <c r="X88" s="47">
        <v>88</v>
      </c>
    </row>
    <row r="89" spans="1:24">
      <c r="A89" s="62" t="s">
        <v>131</v>
      </c>
      <c r="B89" s="171">
        <f t="shared" ca="1" si="18"/>
        <v>683.14</v>
      </c>
      <c r="C89" s="176">
        <f t="shared" ca="1" si="19"/>
        <v>509.62243999999993</v>
      </c>
      <c r="D89" s="177">
        <f t="shared" ca="1" si="19"/>
        <v>164.15854200000001</v>
      </c>
      <c r="E89" s="177">
        <f t="shared" ca="1" si="19"/>
        <v>9.3590180000000007</v>
      </c>
      <c r="F89" s="178">
        <f t="shared" ca="1" si="19"/>
        <v>0</v>
      </c>
      <c r="G89" s="179">
        <f t="shared" ca="1" si="16"/>
        <v>0</v>
      </c>
      <c r="H89" s="179">
        <f t="shared" ca="1" si="17"/>
        <v>505.59</v>
      </c>
      <c r="I89" s="180">
        <f t="shared" ca="1" si="20"/>
        <v>413.32</v>
      </c>
      <c r="J89" s="177">
        <f t="shared" ca="1" si="21"/>
        <v>87.47</v>
      </c>
      <c r="K89" s="177">
        <f t="shared" ca="1" si="22"/>
        <v>4.8099999999999996</v>
      </c>
      <c r="L89" s="177">
        <f t="shared" ca="1" si="23"/>
        <v>0</v>
      </c>
      <c r="M89" s="178">
        <f t="shared" ca="1" si="24"/>
        <v>505.59999999999997</v>
      </c>
      <c r="N89" s="176">
        <f t="shared" ca="1" si="25"/>
        <v>413.31182515822786</v>
      </c>
      <c r="O89" s="177">
        <f t="shared" ca="1" si="26"/>
        <v>87.46826997626583</v>
      </c>
      <c r="P89" s="177">
        <f t="shared" ca="1" si="27"/>
        <v>4.8099048655063292</v>
      </c>
      <c r="Q89" s="177">
        <f t="shared" ca="1" si="28"/>
        <v>0</v>
      </c>
      <c r="R89" s="178">
        <f t="shared" ca="1" si="29"/>
        <v>505.59000000000003</v>
      </c>
      <c r="W89" s="47"/>
      <c r="X89" s="47">
        <v>89</v>
      </c>
    </row>
    <row r="90" spans="1:24">
      <c r="A90" s="62" t="s">
        <v>132</v>
      </c>
      <c r="B90" s="171">
        <f t="shared" ca="1" si="18"/>
        <v>683.14</v>
      </c>
      <c r="C90" s="176">
        <f t="shared" ca="1" si="19"/>
        <v>509.62243999999993</v>
      </c>
      <c r="D90" s="177">
        <f t="shared" ca="1" si="19"/>
        <v>164.15854200000001</v>
      </c>
      <c r="E90" s="177">
        <f t="shared" ca="1" si="19"/>
        <v>9.3590180000000007</v>
      </c>
      <c r="F90" s="178">
        <f t="shared" ca="1" si="19"/>
        <v>0</v>
      </c>
      <c r="G90" s="179">
        <f t="shared" ca="1" si="16"/>
        <v>0</v>
      </c>
      <c r="H90" s="179">
        <f t="shared" ca="1" si="17"/>
        <v>447.92</v>
      </c>
      <c r="I90" s="180">
        <f t="shared" ca="1" si="20"/>
        <v>355.64</v>
      </c>
      <c r="J90" s="177">
        <f t="shared" ca="1" si="21"/>
        <v>87.47</v>
      </c>
      <c r="K90" s="177">
        <f t="shared" ca="1" si="22"/>
        <v>4.8099999999999996</v>
      </c>
      <c r="L90" s="177">
        <f t="shared" ca="1" si="23"/>
        <v>0</v>
      </c>
      <c r="M90" s="178">
        <f t="shared" ca="1" si="24"/>
        <v>447.92</v>
      </c>
      <c r="N90" s="176">
        <f t="shared" ca="1" si="25"/>
        <v>355.64</v>
      </c>
      <c r="O90" s="177">
        <f t="shared" ca="1" si="26"/>
        <v>87.47</v>
      </c>
      <c r="P90" s="177">
        <f t="shared" ca="1" si="27"/>
        <v>4.8099999999999996</v>
      </c>
      <c r="Q90" s="177">
        <f t="shared" ca="1" si="28"/>
        <v>0</v>
      </c>
      <c r="R90" s="178">
        <f t="shared" ca="1" si="29"/>
        <v>447.92</v>
      </c>
      <c r="W90" s="47"/>
      <c r="X90" s="47">
        <v>90</v>
      </c>
    </row>
    <row r="91" spans="1:24">
      <c r="A91" s="62" t="s">
        <v>133</v>
      </c>
      <c r="B91" s="171">
        <f t="shared" ca="1" si="18"/>
        <v>683.14</v>
      </c>
      <c r="C91" s="176">
        <f t="shared" ca="1" si="19"/>
        <v>509.62243999999993</v>
      </c>
      <c r="D91" s="177">
        <f t="shared" ca="1" si="19"/>
        <v>164.15854200000001</v>
      </c>
      <c r="E91" s="177">
        <f t="shared" ca="1" si="19"/>
        <v>9.3590180000000007</v>
      </c>
      <c r="F91" s="178">
        <f t="shared" ca="1" si="19"/>
        <v>0</v>
      </c>
      <c r="G91" s="179">
        <f t="shared" ca="1" si="16"/>
        <v>0</v>
      </c>
      <c r="H91" s="179">
        <f t="shared" ca="1" si="17"/>
        <v>390.25</v>
      </c>
      <c r="I91" s="180">
        <f t="shared" ca="1" si="20"/>
        <v>297.97000000000003</v>
      </c>
      <c r="J91" s="177">
        <f t="shared" ca="1" si="21"/>
        <v>87.47</v>
      </c>
      <c r="K91" s="177">
        <f t="shared" ca="1" si="22"/>
        <v>4.8099999999999996</v>
      </c>
      <c r="L91" s="177">
        <f t="shared" ca="1" si="23"/>
        <v>0</v>
      </c>
      <c r="M91" s="178">
        <f t="shared" ca="1" si="24"/>
        <v>390.25000000000006</v>
      </c>
      <c r="N91" s="176">
        <f t="shared" ca="1" si="25"/>
        <v>297.96999999999997</v>
      </c>
      <c r="O91" s="177">
        <f t="shared" ca="1" si="26"/>
        <v>87.469999999999985</v>
      </c>
      <c r="P91" s="177">
        <f t="shared" ca="1" si="27"/>
        <v>4.8099999999999987</v>
      </c>
      <c r="Q91" s="177">
        <f t="shared" ca="1" si="28"/>
        <v>0</v>
      </c>
      <c r="R91" s="178">
        <f t="shared" ca="1" si="29"/>
        <v>390.24999999999994</v>
      </c>
      <c r="W91" s="47"/>
      <c r="X91" s="47">
        <v>91</v>
      </c>
    </row>
    <row r="92" spans="1:24">
      <c r="A92" s="62" t="s">
        <v>134</v>
      </c>
      <c r="B92" s="171">
        <f t="shared" ca="1" si="18"/>
        <v>683.14</v>
      </c>
      <c r="C92" s="176">
        <f t="shared" ca="1" si="19"/>
        <v>509.62243999999993</v>
      </c>
      <c r="D92" s="177">
        <f t="shared" ca="1" si="19"/>
        <v>164.15854200000001</v>
      </c>
      <c r="E92" s="177">
        <f t="shared" ca="1" si="19"/>
        <v>9.3590180000000007</v>
      </c>
      <c r="F92" s="178">
        <f t="shared" ca="1" si="19"/>
        <v>0</v>
      </c>
      <c r="G92" s="179">
        <f t="shared" ca="1" si="16"/>
        <v>0</v>
      </c>
      <c r="H92" s="179">
        <f t="shared" ca="1" si="17"/>
        <v>351.8</v>
      </c>
      <c r="I92" s="180">
        <f t="shared" ca="1" si="20"/>
        <v>259.52</v>
      </c>
      <c r="J92" s="177">
        <f t="shared" ca="1" si="21"/>
        <v>87.47</v>
      </c>
      <c r="K92" s="177">
        <f t="shared" ca="1" si="22"/>
        <v>4.8099999999999996</v>
      </c>
      <c r="L92" s="177">
        <f t="shared" ca="1" si="23"/>
        <v>0</v>
      </c>
      <c r="M92" s="178">
        <f t="shared" ca="1" si="24"/>
        <v>351.8</v>
      </c>
      <c r="N92" s="176">
        <f t="shared" ca="1" si="25"/>
        <v>259.52</v>
      </c>
      <c r="O92" s="177">
        <f t="shared" ca="1" si="26"/>
        <v>87.47</v>
      </c>
      <c r="P92" s="177">
        <f t="shared" ca="1" si="27"/>
        <v>4.8099999999999996</v>
      </c>
      <c r="Q92" s="177">
        <f t="shared" ca="1" si="28"/>
        <v>0</v>
      </c>
      <c r="R92" s="178">
        <f t="shared" ca="1" si="29"/>
        <v>351.8</v>
      </c>
      <c r="W92" s="47"/>
      <c r="X92" s="47">
        <v>92</v>
      </c>
    </row>
    <row r="93" spans="1:24">
      <c r="A93" s="62" t="s">
        <v>135</v>
      </c>
      <c r="B93" s="171">
        <f t="shared" ca="1" si="18"/>
        <v>683.14</v>
      </c>
      <c r="C93" s="176">
        <f t="shared" ca="1" si="19"/>
        <v>509.62243999999993</v>
      </c>
      <c r="D93" s="177">
        <f t="shared" ca="1" si="19"/>
        <v>164.15854200000001</v>
      </c>
      <c r="E93" s="177">
        <f t="shared" ca="1" si="19"/>
        <v>9.3590180000000007</v>
      </c>
      <c r="F93" s="178">
        <f t="shared" ca="1" si="19"/>
        <v>0</v>
      </c>
      <c r="G93" s="179">
        <f t="shared" ca="1" si="16"/>
        <v>0</v>
      </c>
      <c r="H93" s="179">
        <f t="shared" ca="1" si="17"/>
        <v>332.58</v>
      </c>
      <c r="I93" s="180">
        <f t="shared" ca="1" si="20"/>
        <v>240.3</v>
      </c>
      <c r="J93" s="177">
        <f t="shared" ca="1" si="21"/>
        <v>87.47</v>
      </c>
      <c r="K93" s="177">
        <f t="shared" ca="1" si="22"/>
        <v>4.8099999999999996</v>
      </c>
      <c r="L93" s="177">
        <f t="shared" ca="1" si="23"/>
        <v>0</v>
      </c>
      <c r="M93" s="178">
        <f t="shared" ca="1" si="24"/>
        <v>332.58</v>
      </c>
      <c r="N93" s="176">
        <f t="shared" ca="1" si="25"/>
        <v>240.3</v>
      </c>
      <c r="O93" s="177">
        <f t="shared" ca="1" si="26"/>
        <v>87.47</v>
      </c>
      <c r="P93" s="177">
        <f t="shared" ca="1" si="27"/>
        <v>4.8099999999999996</v>
      </c>
      <c r="Q93" s="177">
        <f t="shared" ca="1" si="28"/>
        <v>0</v>
      </c>
      <c r="R93" s="178">
        <f t="shared" ca="1" si="29"/>
        <v>332.58</v>
      </c>
      <c r="W93" s="47"/>
      <c r="X93" s="47">
        <v>93</v>
      </c>
    </row>
    <row r="94" spans="1:24">
      <c r="A94" s="62" t="s">
        <v>136</v>
      </c>
      <c r="B94" s="171">
        <f t="shared" ca="1" si="18"/>
        <v>683.14</v>
      </c>
      <c r="C94" s="176">
        <f t="shared" ca="1" si="19"/>
        <v>509.62243999999993</v>
      </c>
      <c r="D94" s="177">
        <f t="shared" ca="1" si="19"/>
        <v>164.15854200000001</v>
      </c>
      <c r="E94" s="177">
        <f t="shared" ca="1" si="19"/>
        <v>9.3590180000000007</v>
      </c>
      <c r="F94" s="178">
        <f t="shared" ca="1" si="19"/>
        <v>0</v>
      </c>
      <c r="G94" s="179">
        <f t="shared" ca="1" si="16"/>
        <v>0</v>
      </c>
      <c r="H94" s="179">
        <f t="shared" ca="1" si="17"/>
        <v>313.35000000000002</v>
      </c>
      <c r="I94" s="180">
        <f t="shared" ca="1" si="20"/>
        <v>221.08</v>
      </c>
      <c r="J94" s="177">
        <f t="shared" ca="1" si="21"/>
        <v>87.47</v>
      </c>
      <c r="K94" s="177">
        <f t="shared" ca="1" si="22"/>
        <v>4.8099999999999996</v>
      </c>
      <c r="L94" s="177">
        <f t="shared" ca="1" si="23"/>
        <v>0</v>
      </c>
      <c r="M94" s="178">
        <f t="shared" ca="1" si="24"/>
        <v>313.36</v>
      </c>
      <c r="N94" s="176">
        <f t="shared" ca="1" si="25"/>
        <v>221.07294485575699</v>
      </c>
      <c r="O94" s="177">
        <f t="shared" ca="1" si="26"/>
        <v>87.46720864181772</v>
      </c>
      <c r="P94" s="177">
        <f t="shared" ca="1" si="27"/>
        <v>4.8098465024253256</v>
      </c>
      <c r="Q94" s="177">
        <f t="shared" ca="1" si="28"/>
        <v>0</v>
      </c>
      <c r="R94" s="178">
        <f t="shared" ca="1" si="29"/>
        <v>313.35000000000002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284.66000000000003</v>
      </c>
      <c r="I95" s="180">
        <f t="shared" ca="1" si="20"/>
        <v>192.34</v>
      </c>
      <c r="J95" s="177">
        <f t="shared" ca="1" si="21"/>
        <v>87.51</v>
      </c>
      <c r="K95" s="177">
        <f t="shared" ca="1" si="22"/>
        <v>4.8099999999999996</v>
      </c>
      <c r="L95" s="177">
        <f t="shared" ca="1" si="23"/>
        <v>0</v>
      </c>
      <c r="M95" s="178">
        <f t="shared" ca="1" si="24"/>
        <v>284.66000000000003</v>
      </c>
      <c r="N95" s="176">
        <f t="shared" ca="1" si="25"/>
        <v>192.34</v>
      </c>
      <c r="O95" s="177">
        <f t="shared" ca="1" si="26"/>
        <v>87.51</v>
      </c>
      <c r="P95" s="177">
        <f t="shared" ca="1" si="27"/>
        <v>4.8099999999999996</v>
      </c>
      <c r="Q95" s="177">
        <f t="shared" ca="1" si="28"/>
        <v>0</v>
      </c>
      <c r="R95" s="178">
        <f t="shared" ca="1" si="29"/>
        <v>284.66000000000003</v>
      </c>
      <c r="W95" s="47"/>
      <c r="X95" s="47">
        <v>95</v>
      </c>
    </row>
    <row r="96" spans="1:24">
      <c r="A96" s="62" t="s">
        <v>138</v>
      </c>
      <c r="B96" s="171">
        <f t="shared" ca="1" si="18"/>
        <v>683.14</v>
      </c>
      <c r="C96" s="176">
        <f t="shared" ca="1" si="19"/>
        <v>509.62243999999993</v>
      </c>
      <c r="D96" s="177">
        <f t="shared" ca="1" si="19"/>
        <v>164.15854200000001</v>
      </c>
      <c r="E96" s="177">
        <f t="shared" ca="1" si="19"/>
        <v>9.3590180000000007</v>
      </c>
      <c r="F96" s="178">
        <f t="shared" ca="1" si="19"/>
        <v>0</v>
      </c>
      <c r="G96" s="179">
        <f t="shared" ca="1" si="16"/>
        <v>0</v>
      </c>
      <c r="H96" s="179">
        <f t="shared" ca="1" si="17"/>
        <v>284.66000000000003</v>
      </c>
      <c r="I96" s="180">
        <f t="shared" ca="1" si="20"/>
        <v>192.34</v>
      </c>
      <c r="J96" s="177">
        <f t="shared" ca="1" si="21"/>
        <v>87.51</v>
      </c>
      <c r="K96" s="177">
        <f t="shared" ca="1" si="22"/>
        <v>4.8099999999999996</v>
      </c>
      <c r="L96" s="177">
        <f t="shared" ca="1" si="23"/>
        <v>0</v>
      </c>
      <c r="M96" s="178">
        <f t="shared" ca="1" si="24"/>
        <v>284.66000000000003</v>
      </c>
      <c r="N96" s="176">
        <f t="shared" ca="1" si="25"/>
        <v>192.34</v>
      </c>
      <c r="O96" s="177">
        <f t="shared" ca="1" si="26"/>
        <v>87.51</v>
      </c>
      <c r="P96" s="177">
        <f t="shared" ca="1" si="27"/>
        <v>4.8099999999999996</v>
      </c>
      <c r="Q96" s="177">
        <f t="shared" ca="1" si="28"/>
        <v>0</v>
      </c>
      <c r="R96" s="178">
        <f t="shared" ca="1" si="29"/>
        <v>284.66000000000003</v>
      </c>
      <c r="W96" s="47"/>
      <c r="X96" s="47">
        <v>96</v>
      </c>
    </row>
    <row r="97" spans="1:24">
      <c r="A97" s="62" t="s">
        <v>139</v>
      </c>
      <c r="B97" s="171">
        <f t="shared" ca="1" si="18"/>
        <v>683.14</v>
      </c>
      <c r="C97" s="176">
        <f t="shared" ca="1" si="19"/>
        <v>509.62243999999993</v>
      </c>
      <c r="D97" s="177">
        <f t="shared" ca="1" si="19"/>
        <v>164.15854200000001</v>
      </c>
      <c r="E97" s="177">
        <f t="shared" ca="1" si="19"/>
        <v>9.3590180000000007</v>
      </c>
      <c r="F97" s="178">
        <f t="shared" ca="1" si="19"/>
        <v>0</v>
      </c>
      <c r="G97" s="179">
        <f t="shared" ca="1" si="16"/>
        <v>0</v>
      </c>
      <c r="H97" s="179">
        <f t="shared" ca="1" si="17"/>
        <v>284.66000000000003</v>
      </c>
      <c r="I97" s="180">
        <f t="shared" ca="1" si="20"/>
        <v>192.34</v>
      </c>
      <c r="J97" s="177">
        <f t="shared" ca="1" si="21"/>
        <v>87.51</v>
      </c>
      <c r="K97" s="177">
        <f t="shared" ca="1" si="22"/>
        <v>4.8099999999999996</v>
      </c>
      <c r="L97" s="177">
        <f t="shared" ca="1" si="23"/>
        <v>0</v>
      </c>
      <c r="M97" s="178">
        <f t="shared" ca="1" si="24"/>
        <v>284.66000000000003</v>
      </c>
      <c r="N97" s="176">
        <f t="shared" ca="1" si="25"/>
        <v>192.34</v>
      </c>
      <c r="O97" s="177">
        <f t="shared" ca="1" si="26"/>
        <v>87.51</v>
      </c>
      <c r="P97" s="177">
        <f t="shared" ca="1" si="27"/>
        <v>4.8099999999999996</v>
      </c>
      <c r="Q97" s="177">
        <f t="shared" ca="1" si="28"/>
        <v>0</v>
      </c>
      <c r="R97" s="178">
        <f t="shared" ca="1" si="29"/>
        <v>284.66000000000003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683.14</v>
      </c>
      <c r="C98" s="181">
        <f t="shared" ca="1" si="19"/>
        <v>509.62243999999993</v>
      </c>
      <c r="D98" s="182">
        <f t="shared" ca="1" si="19"/>
        <v>164.15854200000001</v>
      </c>
      <c r="E98" s="182">
        <f t="shared" ca="1" si="19"/>
        <v>9.3590180000000007</v>
      </c>
      <c r="F98" s="183">
        <f t="shared" ca="1" si="19"/>
        <v>0</v>
      </c>
      <c r="G98" s="184">
        <f t="shared" ca="1" si="16"/>
        <v>0</v>
      </c>
      <c r="H98" s="184">
        <f t="shared" ca="1" si="17"/>
        <v>284.66000000000003</v>
      </c>
      <c r="I98" s="185">
        <f t="shared" ca="1" si="20"/>
        <v>192.34</v>
      </c>
      <c r="J98" s="182">
        <f t="shared" ca="1" si="21"/>
        <v>87.51</v>
      </c>
      <c r="K98" s="182">
        <f t="shared" ca="1" si="22"/>
        <v>4.8099999999999996</v>
      </c>
      <c r="L98" s="182">
        <f t="shared" ca="1" si="23"/>
        <v>0</v>
      </c>
      <c r="M98" s="183">
        <f t="shared" ca="1" si="24"/>
        <v>284.66000000000003</v>
      </c>
      <c r="N98" s="181">
        <f t="shared" ca="1" si="25"/>
        <v>192.34</v>
      </c>
      <c r="O98" s="182">
        <f t="shared" ca="1" si="26"/>
        <v>87.51</v>
      </c>
      <c r="P98" s="182">
        <f t="shared" ca="1" si="27"/>
        <v>4.8099999999999996</v>
      </c>
      <c r="Q98" s="182">
        <f t="shared" ca="1" si="28"/>
        <v>0</v>
      </c>
      <c r="R98" s="183">
        <f t="shared" ca="1" si="29"/>
        <v>284.66000000000003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16.392722500000001</v>
      </c>
      <c r="C99" s="57">
        <f t="shared" ref="C99:R99" ca="1" si="30">SUM(C3:C98)/4000</f>
        <v>12.228970985</v>
      </c>
      <c r="D99" s="55">
        <f t="shared" ca="1" si="30"/>
        <v>3.9391712167499935</v>
      </c>
      <c r="E99" s="55">
        <f t="shared" ca="1" si="30"/>
        <v>0.22458029825000006</v>
      </c>
      <c r="F99" s="56">
        <f t="shared" ca="1" si="30"/>
        <v>0</v>
      </c>
      <c r="G99" s="60">
        <f t="shared" ca="1" si="30"/>
        <v>0</v>
      </c>
      <c r="H99" s="60">
        <f t="shared" ca="1" si="30"/>
        <v>10.881172500000003</v>
      </c>
      <c r="I99" s="168">
        <f t="shared" ca="1" si="30"/>
        <v>7.976007499999997</v>
      </c>
      <c r="J99" s="55">
        <f t="shared" ca="1" si="30"/>
        <v>2.7492875000000017</v>
      </c>
      <c r="K99" s="55">
        <f t="shared" ca="1" si="30"/>
        <v>0.15580749999999993</v>
      </c>
      <c r="L99" s="55">
        <f t="shared" ca="1" si="30"/>
        <v>0</v>
      </c>
      <c r="M99" s="56">
        <f t="shared" ca="1" si="30"/>
        <v>10.881102500000008</v>
      </c>
      <c r="N99" s="57">
        <f t="shared" ca="1" si="30"/>
        <v>7.9760597709273586</v>
      </c>
      <c r="O99" s="55">
        <f t="shared" ca="1" si="30"/>
        <v>2.7493042593916095</v>
      </c>
      <c r="P99" s="55">
        <f t="shared" ca="1" si="30"/>
        <v>0.15580846968102849</v>
      </c>
      <c r="Q99" s="55">
        <f t="shared" ca="1" si="30"/>
        <v>0</v>
      </c>
      <c r="R99" s="56">
        <f t="shared" ca="1" si="30"/>
        <v>10.881172500000003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1.4329535495161139E-4</v>
      </c>
      <c r="M3" s="25">
        <f>BRPL_EOD!M3-BRPL_ISGS_exbus!M3</f>
        <v>0</v>
      </c>
      <c r="N3" s="25">
        <f>BRPL_EOD!N3-BRPL_ISGS_exbus!N3</f>
        <v>4.392081289417149E-3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-5.0204290091926396E-3</v>
      </c>
      <c r="S3" s="25">
        <f>BRPL_EOD!S3-BRPL_ISGS_exbus!S3</f>
        <v>4.3912529550835799E-3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3.5826771653475475E-3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1.4329535495161139E-4</v>
      </c>
      <c r="M4" s="25">
        <f>BRPL_EOD!M4-BRPL_ISGS_exbus!M4</f>
        <v>0</v>
      </c>
      <c r="N4" s="25">
        <f>BRPL_EOD!N4-BRPL_ISGS_exbus!N4</f>
        <v>4.392081289417149E-3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-5.0204290091926396E-3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3.5826771653475475E-3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1.4329535495161139E-4</v>
      </c>
      <c r="M5" s="25">
        <f>BRPL_EOD!M5-BRPL_ISGS_exbus!M5</f>
        <v>0</v>
      </c>
      <c r="N5" s="25">
        <f>BRPL_EOD!N5-BRPL_ISGS_exbus!N5</f>
        <v>4.392081289417149E-3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-5.0204290091926396E-3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0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1.4329535495161139E-4</v>
      </c>
      <c r="M6" s="25">
        <f>BRPL_EOD!M6-BRPL_ISGS_exbus!M6</f>
        <v>0</v>
      </c>
      <c r="N6" s="25">
        <f>BRPL_EOD!N6-BRPL_ISGS_exbus!N6</f>
        <v>4.392081289417149E-3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-5.0204290091926396E-3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0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1.4329535495161139E-4</v>
      </c>
      <c r="M7" s="25">
        <f>BRPL_EOD!M7-BRPL_ISGS_exbus!M7</f>
        <v>0</v>
      </c>
      <c r="N7" s="25">
        <f>BRPL_EOD!N7-BRPL_ISGS_exbus!N7</f>
        <v>4.392081289417149E-3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-5.0204290091926396E-3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1.4329535495161139E-4</v>
      </c>
      <c r="M8" s="25">
        <f>BRPL_EOD!M8-BRPL_ISGS_exbus!M8</f>
        <v>0</v>
      </c>
      <c r="N8" s="25">
        <f>BRPL_EOD!N8-BRPL_ISGS_exbus!N8</f>
        <v>4.392081289417149E-3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-5.0204290091926396E-3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1.4329535495161139E-4</v>
      </c>
      <c r="M9" s="25">
        <f>BRPL_EOD!M9-BRPL_ISGS_exbus!M9</f>
        <v>0</v>
      </c>
      <c r="N9" s="25">
        <f>BRPL_EOD!N9-BRPL_ISGS_exbus!N9</f>
        <v>4.392081289417149E-3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-5.0204290091926396E-3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-1.301560758079745E-3</v>
      </c>
      <c r="V9" s="25">
        <f>BRPL_EOD!V9-BRPL_ISGS_exbus!V9</f>
        <v>0</v>
      </c>
      <c r="W9" s="25">
        <f>BRPL_EOD!W9-BRPL_ISGS_exbus!W9</f>
        <v>0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1.4329535495161139E-4</v>
      </c>
      <c r="M10" s="25">
        <f>BRPL_EOD!M10-BRPL_ISGS_exbus!M10</f>
        <v>0</v>
      </c>
      <c r="N10" s="25">
        <f>BRPL_EOD!N10-BRPL_ISGS_exbus!N10</f>
        <v>4.392081289417149E-3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-5.0204290091926396E-3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-1.301560758079745E-3</v>
      </c>
      <c r="V10" s="25">
        <f>BRPL_EOD!V10-BRPL_ISGS_exbus!V10</f>
        <v>0</v>
      </c>
      <c r="W10" s="25">
        <f>BRPL_EOD!W10-BRPL_ISGS_exbus!W10</f>
        <v>0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1.4329535495161139E-4</v>
      </c>
      <c r="M11" s="25">
        <f>BRPL_EOD!M11-BRPL_ISGS_exbus!M11</f>
        <v>0</v>
      </c>
      <c r="N11" s="25">
        <f>BRPL_EOD!N11-BRPL_ISGS_exbus!N11</f>
        <v>4.392081289417149E-3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-5.0204290091926396E-3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-1.301560758079745E-3</v>
      </c>
      <c r="V11" s="25">
        <f>BRPL_EOD!V11-BRPL_ISGS_exbus!V11</f>
        <v>0</v>
      </c>
      <c r="W11" s="25">
        <f>BRPL_EOD!W11-BRPL_ISGS_exbus!W11</f>
        <v>0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1.4329535495161139E-4</v>
      </c>
      <c r="M12" s="25">
        <f>BRPL_EOD!M12-BRPL_ISGS_exbus!M12</f>
        <v>0</v>
      </c>
      <c r="N12" s="25">
        <f>BRPL_EOD!N12-BRPL_ISGS_exbus!N12</f>
        <v>4.392081289417149E-3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-5.0204290091926396E-3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-1.301560758079745E-3</v>
      </c>
      <c r="V12" s="25">
        <f>BRPL_EOD!V12-BRPL_ISGS_exbus!V12</f>
        <v>0</v>
      </c>
      <c r="W12" s="25">
        <f>BRPL_EOD!W12-BRPL_ISGS_exbus!W12</f>
        <v>0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1.4329535495161139E-4</v>
      </c>
      <c r="M13" s="25">
        <f>BRPL_EOD!M13-BRPL_ISGS_exbus!M13</f>
        <v>0</v>
      </c>
      <c r="N13" s="25">
        <f>BRPL_EOD!N13-BRPL_ISGS_exbus!N13</f>
        <v>4.392081289417149E-3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-5.0204290091926396E-3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-1.301560758079745E-3</v>
      </c>
      <c r="V13" s="25">
        <f>BRPL_EOD!V13-BRPL_ISGS_exbus!V13</f>
        <v>0</v>
      </c>
      <c r="W13" s="25">
        <f>BRPL_EOD!W13-BRPL_ISGS_exbus!W13</f>
        <v>0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1.4329535495161139E-4</v>
      </c>
      <c r="M14" s="25">
        <f>BRPL_EOD!M14-BRPL_ISGS_exbus!M14</f>
        <v>0</v>
      </c>
      <c r="N14" s="25">
        <f>BRPL_EOD!N14-BRPL_ISGS_exbus!N14</f>
        <v>4.392081289417149E-3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-5.0204290091926396E-3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-1.301560758079745E-3</v>
      </c>
      <c r="V14" s="25">
        <f>BRPL_EOD!V14-BRPL_ISGS_exbus!V14</f>
        <v>0</v>
      </c>
      <c r="W14" s="25">
        <f>BRPL_EOD!W14-BRPL_ISGS_exbus!W14</f>
        <v>0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1.4329535495161139E-4</v>
      </c>
      <c r="M15" s="25">
        <f>BRPL_EOD!M15-BRPL_ISGS_exbus!M15</f>
        <v>0</v>
      </c>
      <c r="N15" s="25">
        <f>BRPL_EOD!N15-BRPL_ISGS_exbus!N15</f>
        <v>4.392081289417149E-3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-5.0204290091926396E-3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-1.301560758079745E-3</v>
      </c>
      <c r="V15" s="25">
        <f>BRPL_EOD!V15-BRPL_ISGS_exbus!V15</f>
        <v>0</v>
      </c>
      <c r="W15" s="25">
        <f>BRPL_EOD!W15-BRPL_ISGS_exbus!W15</f>
        <v>0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1.4329535495161139E-4</v>
      </c>
      <c r="M16" s="25">
        <f>BRPL_EOD!M16-BRPL_ISGS_exbus!M16</f>
        <v>0</v>
      </c>
      <c r="N16" s="25">
        <f>BRPL_EOD!N16-BRPL_ISGS_exbus!N16</f>
        <v>4.392081289417149E-3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-5.0204290091926396E-3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-1.301560758079745E-3</v>
      </c>
      <c r="V16" s="25">
        <f>BRPL_EOD!V16-BRPL_ISGS_exbus!V16</f>
        <v>0</v>
      </c>
      <c r="W16" s="25">
        <f>BRPL_EOD!W16-BRPL_ISGS_exbus!W16</f>
        <v>0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1.4329535495161139E-4</v>
      </c>
      <c r="M17" s="25">
        <f>BRPL_EOD!M17-BRPL_ISGS_exbus!M17</f>
        <v>0</v>
      </c>
      <c r="N17" s="25">
        <f>BRPL_EOD!N17-BRPL_ISGS_exbus!N17</f>
        <v>4.392081289417149E-3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-5.0204290091926396E-3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-1.301560758079745E-3</v>
      </c>
      <c r="V17" s="25">
        <f>BRPL_EOD!V17-BRPL_ISGS_exbus!V17</f>
        <v>0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1.4329535495161139E-4</v>
      </c>
      <c r="M18" s="25">
        <f>BRPL_EOD!M18-BRPL_ISGS_exbus!M18</f>
        <v>0</v>
      </c>
      <c r="N18" s="25">
        <f>BRPL_EOD!N18-BRPL_ISGS_exbus!N18</f>
        <v>4.392081289417149E-3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-5.0204290091926396E-3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-1.301560758079745E-3</v>
      </c>
      <c r="V18" s="25">
        <f>BRPL_EOD!V18-BRPL_ISGS_exbus!V18</f>
        <v>0</v>
      </c>
      <c r="W18" s="25">
        <f>BRPL_EOD!W18-BRPL_ISGS_exbus!W18</f>
        <v>0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1.4329535495161139E-4</v>
      </c>
      <c r="M19" s="25">
        <f>BRPL_EOD!M19-BRPL_ISGS_exbus!M19</f>
        <v>0</v>
      </c>
      <c r="N19" s="25">
        <f>BRPL_EOD!N19-BRPL_ISGS_exbus!N19</f>
        <v>4.392081289417149E-3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-5.0204290091926396E-3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-1.2807402603769447E-3</v>
      </c>
      <c r="V19" s="25">
        <f>BRPL_EOD!V19-BRPL_ISGS_exbus!V19</f>
        <v>0</v>
      </c>
      <c r="W19" s="25">
        <f>BRPL_EOD!W19-BRPL_ISGS_exbus!W19</f>
        <v>0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1.4329535495161139E-4</v>
      </c>
      <c r="M20" s="25">
        <f>BRPL_EOD!M20-BRPL_ISGS_exbus!M20</f>
        <v>0</v>
      </c>
      <c r="N20" s="25">
        <f>BRPL_EOD!N20-BRPL_ISGS_exbus!N20</f>
        <v>4.392081289417149E-3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-5.0204290091926396E-3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-2.5614906832274187E-3</v>
      </c>
      <c r="V20" s="25">
        <f>BRPL_EOD!V20-BRPL_ISGS_exbus!V20</f>
        <v>0</v>
      </c>
      <c r="W20" s="25">
        <f>BRPL_EOD!W20-BRPL_ISGS_exbus!W20</f>
        <v>0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1.4329535495161139E-4</v>
      </c>
      <c r="M21" s="25">
        <f>BRPL_EOD!M21-BRPL_ISGS_exbus!M21</f>
        <v>0</v>
      </c>
      <c r="N21" s="25">
        <f>BRPL_EOD!N21-BRPL_ISGS_exbus!N21</f>
        <v>4.392081289417149E-3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-5.0204290091926396E-3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-2.5614906832274187E-3</v>
      </c>
      <c r="V21" s="25">
        <f>BRPL_EOD!V21-BRPL_ISGS_exbus!V21</f>
        <v>0</v>
      </c>
      <c r="W21" s="25">
        <f>BRPL_EOD!W21-BRPL_ISGS_exbus!W21</f>
        <v>0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1.4329535495161139E-4</v>
      </c>
      <c r="M22" s="25">
        <f>BRPL_EOD!M22-BRPL_ISGS_exbus!M22</f>
        <v>0</v>
      </c>
      <c r="N22" s="25">
        <f>BRPL_EOD!N22-BRPL_ISGS_exbus!N22</f>
        <v>4.392081289417149E-3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-5.0204290091926396E-3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-2.5614906832274187E-3</v>
      </c>
      <c r="V22" s="25">
        <f>BRPL_EOD!V22-BRPL_ISGS_exbus!V22</f>
        <v>0</v>
      </c>
      <c r="W22" s="25">
        <f>BRPL_EOD!W22-BRPL_ISGS_exbus!W22</f>
        <v>0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1.4329535495161139E-4</v>
      </c>
      <c r="M23" s="25">
        <f>BRPL_EOD!M23-BRPL_ISGS_exbus!M23</f>
        <v>0</v>
      </c>
      <c r="N23" s="25">
        <f>BRPL_EOD!N23-BRPL_ISGS_exbus!N23</f>
        <v>4.392081289417149E-3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-5.0204290091926396E-3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-1.4985963081670661E-3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1.1516111991527467E-4</v>
      </c>
      <c r="M24" s="25">
        <f>BRPL_EOD!M24-BRPL_ISGS_exbus!M24</f>
        <v>0</v>
      </c>
      <c r="N24" s="25">
        <f>BRPL_EOD!N24-BRPL_ISGS_exbus!N24</f>
        <v>4.392081289417149E-3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5.4775510204079225E-3</v>
      </c>
      <c r="R24" s="25">
        <f>BRPL_EOD!R24-BRPL_ISGS_exbus!R24</f>
        <v>5.376990087111011E-3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-1.4985963081670661E-3</v>
      </c>
      <c r="V24" s="25">
        <f>BRPL_EOD!V24-BRPL_ISGS_exbus!V24</f>
        <v>-5.485327313770938E-3</v>
      </c>
      <c r="W24" s="25">
        <f>BRPL_EOD!W24-BRPL_ISGS_exbus!W24</f>
        <v>0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-1.7488540480581349E-4</v>
      </c>
      <c r="M25" s="25">
        <f>BRPL_EOD!M25-BRPL_ISGS_exbus!M25</f>
        <v>0</v>
      </c>
      <c r="N25" s="25">
        <f>BRPL_EOD!N25-BRPL_ISGS_exbus!N25</f>
        <v>4.392081289417149E-3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8.7810794420857263E-3</v>
      </c>
      <c r="R25" s="25">
        <f>BRPL_EOD!R25-BRPL_ISGS_exbus!R25</f>
        <v>4.3915603532873604E-3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-1.4985963081670661E-3</v>
      </c>
      <c r="V25" s="25">
        <f>BRPL_EOD!V25-BRPL_ISGS_exbus!V25</f>
        <v>-4.3935926773448486E-3</v>
      </c>
      <c r="W25" s="25">
        <f>BRPL_EOD!W25-BRPL_ISGS_exbus!W25</f>
        <v>0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4.392081289417149E-3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4.3898207056090044E-3</v>
      </c>
      <c r="R26" s="25">
        <f>BRPL_EOD!R26-BRPL_ISGS_exbus!R26</f>
        <v>4.3915603532873604E-3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-1.4985963081670661E-3</v>
      </c>
      <c r="V26" s="25">
        <f>BRPL_EOD!V26-BRPL_ISGS_exbus!V26</f>
        <v>-4.3935926773448486E-3</v>
      </c>
      <c r="W26" s="25">
        <f>BRPL_EOD!W26-BRPL_ISGS_exbus!W26</f>
        <v>0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-7.8201095245731267E-3</v>
      </c>
      <c r="L27" s="25">
        <f>BRPL_EOD!L27-BRPL_ISGS_exbus!L27</f>
        <v>1.4432742939174403E-4</v>
      </c>
      <c r="M27" s="25">
        <f>BRPL_EOD!M27-BRPL_ISGS_exbus!M27</f>
        <v>0</v>
      </c>
      <c r="N27" s="25">
        <f>BRPL_EOD!N27-BRPL_ISGS_exbus!N27</f>
        <v>4.392081289417149E-3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4.3898207056090044E-3</v>
      </c>
      <c r="R27" s="25">
        <f>BRPL_EOD!R27-BRPL_ISGS_exbus!R27</f>
        <v>4.3915603532873604E-3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-1.4985963081670661E-3</v>
      </c>
      <c r="V27" s="25">
        <f>BRPL_EOD!V27-BRPL_ISGS_exbus!V27</f>
        <v>-4.3935926773448486E-3</v>
      </c>
      <c r="W27" s="25">
        <f>BRPL_EOD!W27-BRPL_ISGS_exbus!W27</f>
        <v>0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-7.8234609507035202E-3</v>
      </c>
      <c r="L28" s="25">
        <f>BRPL_EOD!L28-BRPL_ISGS_exbus!L28</f>
        <v>1.4432742939174403E-4</v>
      </c>
      <c r="M28" s="25">
        <f>BRPL_EOD!M28-BRPL_ISGS_exbus!M28</f>
        <v>0</v>
      </c>
      <c r="N28" s="25">
        <f>BRPL_EOD!N28-BRPL_ISGS_exbus!N28</f>
        <v>4.392081289417149E-3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4.3898207056090044E-3</v>
      </c>
      <c r="R28" s="25">
        <f>BRPL_EOD!R28-BRPL_ISGS_exbus!R28</f>
        <v>4.3915603532873604E-3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-1.4985963081670661E-3</v>
      </c>
      <c r="V28" s="25">
        <f>BRPL_EOD!V28-BRPL_ISGS_exbus!V28</f>
        <v>-4.3935926773448486E-3</v>
      </c>
      <c r="W28" s="25">
        <f>BRPL_EOD!W28-BRPL_ISGS_exbus!W28</f>
        <v>0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-7.460116716686116E-3</v>
      </c>
      <c r="L29" s="25">
        <f>BRPL_EOD!L29-BRPL_ISGS_exbus!L29</f>
        <v>1.4432742939174403E-4</v>
      </c>
      <c r="M29" s="25">
        <f>BRPL_EOD!M29-BRPL_ISGS_exbus!M29</f>
        <v>0</v>
      </c>
      <c r="N29" s="25">
        <f>BRPL_EOD!N29-BRPL_ISGS_exbus!N29</f>
        <v>4.392081289417149E-3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4.3898207056090044E-3</v>
      </c>
      <c r="R29" s="25">
        <f>BRPL_EOD!R29-BRPL_ISGS_exbus!R29</f>
        <v>4.3915603532873604E-3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-1.4985963081670661E-3</v>
      </c>
      <c r="V29" s="25">
        <f>BRPL_EOD!V29-BRPL_ISGS_exbus!V29</f>
        <v>-4.3935926773448486E-3</v>
      </c>
      <c r="W29" s="25">
        <f>BRPL_EOD!W29-BRPL_ISGS_exbus!W29</f>
        <v>0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-7.460116716686116E-3</v>
      </c>
      <c r="L30" s="25">
        <f>BRPL_EOD!L30-BRPL_ISGS_exbus!L30</f>
        <v>1.4432742939174403E-4</v>
      </c>
      <c r="M30" s="25">
        <f>BRPL_EOD!M30-BRPL_ISGS_exbus!M30</f>
        <v>0</v>
      </c>
      <c r="N30" s="25">
        <f>BRPL_EOD!N30-BRPL_ISGS_exbus!N30</f>
        <v>4.392081289417149E-3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4.3898207056090044E-3</v>
      </c>
      <c r="R30" s="25">
        <f>BRPL_EOD!R30-BRPL_ISGS_exbus!R30</f>
        <v>4.3915603532873604E-3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-1.4985963081670661E-3</v>
      </c>
      <c r="V30" s="25">
        <f>BRPL_EOD!V30-BRPL_ISGS_exbus!V30</f>
        <v>-4.3935926773448486E-3</v>
      </c>
      <c r="W30" s="25">
        <f>BRPL_EOD!W30-BRPL_ISGS_exbus!W30</f>
        <v>0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-7.460116716686116E-3</v>
      </c>
      <c r="L31" s="25">
        <f>BRPL_EOD!L31-BRPL_ISGS_exbus!L31</f>
        <v>1.4432742939174403E-4</v>
      </c>
      <c r="M31" s="25">
        <f>BRPL_EOD!M31-BRPL_ISGS_exbus!M31</f>
        <v>0</v>
      </c>
      <c r="N31" s="25">
        <f>BRPL_EOD!N31-BRPL_ISGS_exbus!N31</f>
        <v>-4.3922043602719896E-3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4.3898207056090044E-3</v>
      </c>
      <c r="R31" s="25">
        <f>BRPL_EOD!R31-BRPL_ISGS_exbus!R31</f>
        <v>4.3915603532873604E-3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-1.4985963081670661E-3</v>
      </c>
      <c r="V31" s="25">
        <f>BRPL_EOD!V31-BRPL_ISGS_exbus!V31</f>
        <v>-4.3935926773448486E-3</v>
      </c>
      <c r="W31" s="25">
        <f>BRPL_EOD!W31-BRPL_ISGS_exbus!W31</f>
        <v>0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-7.460116716686116E-3</v>
      </c>
      <c r="L32" s="25">
        <f>BRPL_EOD!L32-BRPL_ISGS_exbus!L32</f>
        <v>1.4432742939174403E-4</v>
      </c>
      <c r="M32" s="25">
        <f>BRPL_EOD!M32-BRPL_ISGS_exbus!M32</f>
        <v>0</v>
      </c>
      <c r="N32" s="25">
        <f>BRPL_EOD!N32-BRPL_ISGS_exbus!N32</f>
        <v>-4.3922043602719896E-3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4.3898207056090044E-3</v>
      </c>
      <c r="R32" s="25">
        <f>BRPL_EOD!R32-BRPL_ISGS_exbus!R32</f>
        <v>4.3915603532873604E-3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-1.4985963081670661E-3</v>
      </c>
      <c r="V32" s="25">
        <f>BRPL_EOD!V32-BRPL_ISGS_exbus!V32</f>
        <v>-4.3935926773448486E-3</v>
      </c>
      <c r="W32" s="25">
        <f>BRPL_EOD!W32-BRPL_ISGS_exbus!W32</f>
        <v>0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-7.460116716686116E-3</v>
      </c>
      <c r="L33" s="25">
        <f>BRPL_EOD!L33-BRPL_ISGS_exbus!L33</f>
        <v>1.4432742939174403E-4</v>
      </c>
      <c r="M33" s="25">
        <f>BRPL_EOD!M33-BRPL_ISGS_exbus!M33</f>
        <v>0</v>
      </c>
      <c r="N33" s="25">
        <f>BRPL_EOD!N33-BRPL_ISGS_exbus!N33</f>
        <v>-4.3922043602719896E-3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4.3898207056090044E-3</v>
      </c>
      <c r="R33" s="25">
        <f>BRPL_EOD!R33-BRPL_ISGS_exbus!R33</f>
        <v>4.3915603532873604E-3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-1.4985963081670661E-3</v>
      </c>
      <c r="V33" s="25">
        <f>BRPL_EOD!V33-BRPL_ISGS_exbus!V33</f>
        <v>-4.3935926773448486E-3</v>
      </c>
      <c r="W33" s="25">
        <f>BRPL_EOD!W33-BRPL_ISGS_exbus!W33</f>
        <v>0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-7.460116716686116E-3</v>
      </c>
      <c r="L34" s="25">
        <f>BRPL_EOD!L34-BRPL_ISGS_exbus!L34</f>
        <v>1.4432742939174403E-4</v>
      </c>
      <c r="M34" s="25">
        <f>BRPL_EOD!M34-BRPL_ISGS_exbus!M34</f>
        <v>0</v>
      </c>
      <c r="N34" s="25">
        <f>BRPL_EOD!N34-BRPL_ISGS_exbus!N34</f>
        <v>-4.3922043602719896E-3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4.3898207056090044E-3</v>
      </c>
      <c r="R34" s="25">
        <f>BRPL_EOD!R34-BRPL_ISGS_exbus!R34</f>
        <v>4.3915603532873604E-3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-1.4985963081670661E-3</v>
      </c>
      <c r="V34" s="25">
        <f>BRPL_EOD!V34-BRPL_ISGS_exbus!V34</f>
        <v>-4.3935926773448486E-3</v>
      </c>
      <c r="W34" s="25">
        <f>BRPL_EOD!W34-BRPL_ISGS_exbus!W34</f>
        <v>0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-7.460116716686116E-3</v>
      </c>
      <c r="L35" s="25">
        <f>BRPL_EOD!L35-BRPL_ISGS_exbus!L35</f>
        <v>1.4432742939174403E-4</v>
      </c>
      <c r="M35" s="25">
        <f>BRPL_EOD!M35-BRPL_ISGS_exbus!M35</f>
        <v>0</v>
      </c>
      <c r="N35" s="25">
        <f>BRPL_EOD!N35-BRPL_ISGS_exbus!N35</f>
        <v>-4.3922043602719896E-3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4.3898207056090044E-3</v>
      </c>
      <c r="R35" s="25">
        <f>BRPL_EOD!R35-BRPL_ISGS_exbus!R35</f>
        <v>4.3915603532873604E-3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-1.4985963081670661E-3</v>
      </c>
      <c r="V35" s="25">
        <f>BRPL_EOD!V35-BRPL_ISGS_exbus!V35</f>
        <v>-4.3935926773448486E-3</v>
      </c>
      <c r="W35" s="25">
        <f>BRPL_EOD!W35-BRPL_ISGS_exbus!W35</f>
        <v>0</v>
      </c>
      <c r="X35" s="25">
        <f>BRPL_EOD!X35-BRPL_ISGS_exbus!X35</f>
        <v>-8.7843384906918232E-3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-7.460116716686116E-3</v>
      </c>
      <c r="L36" s="25">
        <f>BRPL_EOD!L36-BRPL_ISGS_exbus!L36</f>
        <v>1.4432742939174403E-4</v>
      </c>
      <c r="M36" s="25">
        <f>BRPL_EOD!M36-BRPL_ISGS_exbus!M36</f>
        <v>0</v>
      </c>
      <c r="N36" s="25">
        <f>BRPL_EOD!N36-BRPL_ISGS_exbus!N36</f>
        <v>-4.3922043602719896E-3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4.3898207056090044E-3</v>
      </c>
      <c r="R36" s="25">
        <f>BRPL_EOD!R36-BRPL_ISGS_exbus!R36</f>
        <v>4.3915603532873604E-3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-1.4985963081670661E-3</v>
      </c>
      <c r="V36" s="25">
        <f>BRPL_EOD!V36-BRPL_ISGS_exbus!V36</f>
        <v>-4.3935926773448486E-3</v>
      </c>
      <c r="W36" s="25">
        <f>BRPL_EOD!W36-BRPL_ISGS_exbus!W36</f>
        <v>0</v>
      </c>
      <c r="X36" s="25">
        <f>BRPL_EOD!X36-BRPL_ISGS_exbus!X36</f>
        <v>-8.7843384906918232E-3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-7.460116716686116E-3</v>
      </c>
      <c r="L37" s="25">
        <f>BRPL_EOD!L37-BRPL_ISGS_exbus!L37</f>
        <v>1.4432742939174403E-4</v>
      </c>
      <c r="M37" s="25">
        <f>BRPL_EOD!M37-BRPL_ISGS_exbus!M37</f>
        <v>0</v>
      </c>
      <c r="N37" s="25">
        <f>BRPL_EOD!N37-BRPL_ISGS_exbus!N37</f>
        <v>-4.3922043602719896E-3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4.3898207056090044E-3</v>
      </c>
      <c r="R37" s="25">
        <f>BRPL_EOD!R37-BRPL_ISGS_exbus!R37</f>
        <v>4.3915603532873604E-3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-1.4985963081670661E-3</v>
      </c>
      <c r="V37" s="25">
        <f>BRPL_EOD!V37-BRPL_ISGS_exbus!V37</f>
        <v>-4.3935926773448486E-3</v>
      </c>
      <c r="W37" s="25">
        <f>BRPL_EOD!W37-BRPL_ISGS_exbus!W37</f>
        <v>0</v>
      </c>
      <c r="X37" s="25">
        <f>BRPL_EOD!X37-BRPL_ISGS_exbus!X37</f>
        <v>-8.7843384906918232E-3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-7.460116716686116E-3</v>
      </c>
      <c r="L38" s="25">
        <f>BRPL_EOD!L38-BRPL_ISGS_exbus!L38</f>
        <v>1.4432742939174403E-4</v>
      </c>
      <c r="M38" s="25">
        <f>BRPL_EOD!M38-BRPL_ISGS_exbus!M38</f>
        <v>0</v>
      </c>
      <c r="N38" s="25">
        <f>BRPL_EOD!N38-BRPL_ISGS_exbus!N38</f>
        <v>-4.3922043602719896E-3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4.3898207056090044E-3</v>
      </c>
      <c r="R38" s="25">
        <f>BRPL_EOD!R38-BRPL_ISGS_exbus!R38</f>
        <v>4.3915603532873604E-3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-1.4985963081670661E-3</v>
      </c>
      <c r="V38" s="25">
        <f>BRPL_EOD!V38-BRPL_ISGS_exbus!V38</f>
        <v>-4.3935926773448486E-3</v>
      </c>
      <c r="W38" s="25">
        <f>BRPL_EOD!W38-BRPL_ISGS_exbus!W38</f>
        <v>0</v>
      </c>
      <c r="X38" s="25">
        <f>BRPL_EOD!X38-BRPL_ISGS_exbus!X38</f>
        <v>-8.7843384906918232E-3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-7.460116716686116E-3</v>
      </c>
      <c r="L39" s="25">
        <f>BRPL_EOD!L39-BRPL_ISGS_exbus!L39</f>
        <v>1.4432742939174403E-4</v>
      </c>
      <c r="M39" s="25">
        <f>BRPL_EOD!M39-BRPL_ISGS_exbus!M39</f>
        <v>0</v>
      </c>
      <c r="N39" s="25">
        <f>BRPL_EOD!N39-BRPL_ISGS_exbus!N39</f>
        <v>-4.3922043602719896E-3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4.3898207056090044E-3</v>
      </c>
      <c r="R39" s="25">
        <f>BRPL_EOD!R39-BRPL_ISGS_exbus!R39</f>
        <v>4.3915603532873604E-3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-1.4985963081670661E-3</v>
      </c>
      <c r="V39" s="25">
        <f>BRPL_EOD!V39-BRPL_ISGS_exbus!V39</f>
        <v>-4.3935926773448486E-3</v>
      </c>
      <c r="W39" s="25">
        <f>BRPL_EOD!W39-BRPL_ISGS_exbus!W39</f>
        <v>0</v>
      </c>
      <c r="X39" s="25">
        <f>BRPL_EOD!X39-BRPL_ISGS_exbus!X39</f>
        <v>-8.7843384906918232E-3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-7.460116716686116E-3</v>
      </c>
      <c r="L40" s="25">
        <f>BRPL_EOD!L40-BRPL_ISGS_exbus!L40</f>
        <v>1.4432742939174403E-4</v>
      </c>
      <c r="M40" s="25">
        <f>BRPL_EOD!M40-BRPL_ISGS_exbus!M40</f>
        <v>0</v>
      </c>
      <c r="N40" s="25">
        <f>BRPL_EOD!N40-BRPL_ISGS_exbus!N40</f>
        <v>-4.3922043602719896E-3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4.3898207056090044E-3</v>
      </c>
      <c r="R40" s="25">
        <f>BRPL_EOD!R40-BRPL_ISGS_exbus!R40</f>
        <v>4.3915603532873604E-3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-1.4985963081670661E-3</v>
      </c>
      <c r="V40" s="25">
        <f>BRPL_EOD!V40-BRPL_ISGS_exbus!V40</f>
        <v>-4.3935926773448486E-3</v>
      </c>
      <c r="W40" s="25">
        <f>BRPL_EOD!W40-BRPL_ISGS_exbus!W40</f>
        <v>0</v>
      </c>
      <c r="X40" s="25">
        <f>BRPL_EOD!X40-BRPL_ISGS_exbus!X40</f>
        <v>-8.7843384906918232E-3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-7.460116716686116E-3</v>
      </c>
      <c r="L41" s="25">
        <f>BRPL_EOD!L41-BRPL_ISGS_exbus!L41</f>
        <v>1.4432742939174403E-4</v>
      </c>
      <c r="M41" s="25">
        <f>BRPL_EOD!M41-BRPL_ISGS_exbus!M41</f>
        <v>0</v>
      </c>
      <c r="N41" s="25">
        <f>BRPL_EOD!N41-BRPL_ISGS_exbus!N41</f>
        <v>-4.3922043602719896E-3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4.3898207056090044E-3</v>
      </c>
      <c r="R41" s="25">
        <f>BRPL_EOD!R41-BRPL_ISGS_exbus!R41</f>
        <v>4.3915603532873604E-3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-1.4985963081670661E-3</v>
      </c>
      <c r="V41" s="25">
        <f>BRPL_EOD!V41-BRPL_ISGS_exbus!V41</f>
        <v>-4.3935926773448486E-3</v>
      </c>
      <c r="W41" s="25">
        <f>BRPL_EOD!W41-BRPL_ISGS_exbus!W41</f>
        <v>0</v>
      </c>
      <c r="X41" s="25">
        <f>BRPL_EOD!X41-BRPL_ISGS_exbus!X41</f>
        <v>-8.7843384906918232E-3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-7.460116716686116E-3</v>
      </c>
      <c r="L42" s="25">
        <f>BRPL_EOD!L42-BRPL_ISGS_exbus!L42</f>
        <v>1.4432742939174403E-4</v>
      </c>
      <c r="M42" s="25">
        <f>BRPL_EOD!M42-BRPL_ISGS_exbus!M42</f>
        <v>0</v>
      </c>
      <c r="N42" s="25">
        <f>BRPL_EOD!N42-BRPL_ISGS_exbus!N42</f>
        <v>-4.3922043602719896E-3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4.3898207056090044E-3</v>
      </c>
      <c r="R42" s="25">
        <f>BRPL_EOD!R42-BRPL_ISGS_exbus!R42</f>
        <v>4.3915603532873604E-3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-1.4985963081670661E-3</v>
      </c>
      <c r="V42" s="25">
        <f>BRPL_EOD!V42-BRPL_ISGS_exbus!V42</f>
        <v>-4.3935926773448486E-3</v>
      </c>
      <c r="W42" s="25">
        <f>BRPL_EOD!W42-BRPL_ISGS_exbus!W42</f>
        <v>0</v>
      </c>
      <c r="X42" s="25">
        <f>BRPL_EOD!X42-BRPL_ISGS_exbus!X42</f>
        <v>-8.7843384906918232E-3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1.7509727626485727E-4</v>
      </c>
      <c r="M43" s="25">
        <f>BRPL_EOD!M43-BRPL_ISGS_exbus!M43</f>
        <v>0</v>
      </c>
      <c r="N43" s="25">
        <f>BRPL_EOD!N43-BRPL_ISGS_exbus!N43</f>
        <v>-4.3922043602719896E-3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5.1633986928116826E-3</v>
      </c>
      <c r="R43" s="25">
        <f>BRPL_EOD!R43-BRPL_ISGS_exbus!R43</f>
        <v>5.376990087111011E-3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-1.4985963081670661E-3</v>
      </c>
      <c r="V43" s="25">
        <f>BRPL_EOD!V43-BRPL_ISGS_exbus!V43</f>
        <v>-5.485714285714316E-3</v>
      </c>
      <c r="W43" s="25">
        <f>BRPL_EOD!W43-BRPL_ISGS_exbus!W43</f>
        <v>0</v>
      </c>
      <c r="X43" s="25">
        <f>BRPL_EOD!X43-BRPL_ISGS_exbus!X43</f>
        <v>-8.7843384906918232E-3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1.7509727626485727E-4</v>
      </c>
      <c r="M44" s="25">
        <f>BRPL_EOD!M44-BRPL_ISGS_exbus!M44</f>
        <v>0</v>
      </c>
      <c r="N44" s="25">
        <f>BRPL_EOD!N44-BRPL_ISGS_exbus!N44</f>
        <v>-4.3922043602719896E-3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5.1633986928116826E-3</v>
      </c>
      <c r="R44" s="25">
        <f>BRPL_EOD!R44-BRPL_ISGS_exbus!R44</f>
        <v>5.376990087111011E-3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-1.4985963081670661E-3</v>
      </c>
      <c r="V44" s="25">
        <f>BRPL_EOD!V44-BRPL_ISGS_exbus!V44</f>
        <v>-3.5971223021586951E-3</v>
      </c>
      <c r="W44" s="25">
        <f>BRPL_EOD!W44-BRPL_ISGS_exbus!W44</f>
        <v>0</v>
      </c>
      <c r="X44" s="25">
        <f>BRPL_EOD!X44-BRPL_ISGS_exbus!X44</f>
        <v>-8.7843384906918232E-3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-4.3922043602719896E-3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5.1633986928116826E-3</v>
      </c>
      <c r="R45" s="25">
        <f>BRPL_EOD!R45-BRPL_ISGS_exbus!R45</f>
        <v>5.376990087111011E-3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-1.4985963081670661E-3</v>
      </c>
      <c r="V45" s="25">
        <f>BRPL_EOD!V45-BRPL_ISGS_exbus!V45</f>
        <v>-3.5971223021586951E-3</v>
      </c>
      <c r="W45" s="25">
        <f>BRPL_EOD!W45-BRPL_ISGS_exbus!W45</f>
        <v>0</v>
      </c>
      <c r="X45" s="25">
        <f>BRPL_EOD!X45-BRPL_ISGS_exbus!X45</f>
        <v>-8.7843384906918232E-3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1.4329535495161139E-4</v>
      </c>
      <c r="M46" s="25">
        <f>BRPL_EOD!M46-BRPL_ISGS_exbus!M46</f>
        <v>0</v>
      </c>
      <c r="N46" s="25">
        <f>BRPL_EOD!N46-BRPL_ISGS_exbus!N46</f>
        <v>-4.3922043602719896E-3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5.1633986928116826E-3</v>
      </c>
      <c r="R46" s="25">
        <f>BRPL_EOD!R46-BRPL_ISGS_exbus!R46</f>
        <v>5.376990087111011E-3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-1.4985963081670661E-3</v>
      </c>
      <c r="V46" s="25">
        <f>BRPL_EOD!V46-BRPL_ISGS_exbus!V46</f>
        <v>-3.5971223021586951E-3</v>
      </c>
      <c r="W46" s="25">
        <f>BRPL_EOD!W46-BRPL_ISGS_exbus!W46</f>
        <v>0</v>
      </c>
      <c r="X46" s="25">
        <f>BRPL_EOD!X46-BRPL_ISGS_exbus!X46</f>
        <v>-8.7843384906918232E-3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1.4329535495161139E-4</v>
      </c>
      <c r="M47" s="25">
        <f>BRPL_EOD!M47-BRPL_ISGS_exbus!M47</f>
        <v>0</v>
      </c>
      <c r="N47" s="25">
        <f>BRPL_EOD!N47-BRPL_ISGS_exbus!N47</f>
        <v>-4.3922043602719896E-3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-3.8992463308211711E-3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-1.4985963081670661E-3</v>
      </c>
      <c r="V47" s="25">
        <f>BRPL_EOD!V47-BRPL_ISGS_exbus!V47</f>
        <v>-4.3935926773448486E-3</v>
      </c>
      <c r="W47" s="25">
        <f>BRPL_EOD!W47-BRPL_ISGS_exbus!W47</f>
        <v>0</v>
      </c>
      <c r="X47" s="25">
        <f>BRPL_EOD!X47-BRPL_ISGS_exbus!X47</f>
        <v>-8.7843384906918232E-3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1.4329535495161139E-4</v>
      </c>
      <c r="M48" s="25">
        <f>BRPL_EOD!M48-BRPL_ISGS_exbus!M48</f>
        <v>0</v>
      </c>
      <c r="N48" s="25">
        <f>BRPL_EOD!N48-BRPL_ISGS_exbus!N48</f>
        <v>-4.3922043602719896E-3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-5.0204290091926396E-3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-1.4985963081670661E-3</v>
      </c>
      <c r="V48" s="25">
        <f>BRPL_EOD!V48-BRPL_ISGS_exbus!V48</f>
        <v>-4.3935926773448486E-3</v>
      </c>
      <c r="W48" s="25">
        <f>BRPL_EOD!W48-BRPL_ISGS_exbus!W48</f>
        <v>0</v>
      </c>
      <c r="X48" s="25">
        <f>BRPL_EOD!X48-BRPL_ISGS_exbus!X48</f>
        <v>-8.7843384906918232E-3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1.4329535495161139E-4</v>
      </c>
      <c r="M49" s="25">
        <f>BRPL_EOD!M49-BRPL_ISGS_exbus!M49</f>
        <v>0</v>
      </c>
      <c r="N49" s="25">
        <f>BRPL_EOD!N49-BRPL_ISGS_exbus!N49</f>
        <v>-4.3922043602719896E-3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-5.0204290091926396E-3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-1.4985963081670661E-3</v>
      </c>
      <c r="V49" s="25">
        <f>BRPL_EOD!V49-BRPL_ISGS_exbus!V49</f>
        <v>-4.9580374435107544E-3</v>
      </c>
      <c r="W49" s="25">
        <f>BRPL_EOD!W49-BRPL_ISGS_exbus!W49</f>
        <v>0</v>
      </c>
      <c r="X49" s="25">
        <f>BRPL_EOD!X49-BRPL_ISGS_exbus!X49</f>
        <v>-8.7843384906918232E-3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1.4329535495161139E-4</v>
      </c>
      <c r="M50" s="25">
        <f>BRPL_EOD!M50-BRPL_ISGS_exbus!M50</f>
        <v>0</v>
      </c>
      <c r="N50" s="25">
        <f>BRPL_EOD!N50-BRPL_ISGS_exbus!N50</f>
        <v>-4.3922043602719896E-3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-5.0204290091926396E-3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-1.4985963081670661E-3</v>
      </c>
      <c r="V50" s="25">
        <f>BRPL_EOD!V50-BRPL_ISGS_exbus!V50</f>
        <v>-4.9580374435107544E-3</v>
      </c>
      <c r="W50" s="25">
        <f>BRPL_EOD!W50-BRPL_ISGS_exbus!W50</f>
        <v>0</v>
      </c>
      <c r="X50" s="25">
        <f>BRPL_EOD!X50-BRPL_ISGS_exbus!X50</f>
        <v>-8.7843384906918232E-3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1.4329535495161139E-4</v>
      </c>
      <c r="M51" s="25">
        <f>BRPL_EOD!M51-BRPL_ISGS_exbus!M51</f>
        <v>0</v>
      </c>
      <c r="N51" s="25">
        <f>BRPL_EOD!N51-BRPL_ISGS_exbus!N51</f>
        <v>-4.3922043602719896E-3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-5.0204290091926396E-3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-1.4985963081670661E-3</v>
      </c>
      <c r="V51" s="25">
        <f>BRPL_EOD!V51-BRPL_ISGS_exbus!V51</f>
        <v>0</v>
      </c>
      <c r="W51" s="25">
        <f>BRPL_EOD!W51-BRPL_ISGS_exbus!W51</f>
        <v>0</v>
      </c>
      <c r="X51" s="25">
        <f>BRPL_EOD!X51-BRPL_ISGS_exbus!X51</f>
        <v>-8.7843384906918232E-3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1.4329535495161139E-4</v>
      </c>
      <c r="M52" s="25">
        <f>BRPL_EOD!M52-BRPL_ISGS_exbus!M52</f>
        <v>0</v>
      </c>
      <c r="N52" s="25">
        <f>BRPL_EOD!N52-BRPL_ISGS_exbus!N52</f>
        <v>-4.3922043602719896E-3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-5.0204290091926396E-3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-1.4985963081670661E-3</v>
      </c>
      <c r="V52" s="25">
        <f>BRPL_EOD!V52-BRPL_ISGS_exbus!V52</f>
        <v>0</v>
      </c>
      <c r="W52" s="25">
        <f>BRPL_EOD!W52-BRPL_ISGS_exbus!W52</f>
        <v>0</v>
      </c>
      <c r="X52" s="25">
        <f>BRPL_EOD!X52-BRPL_ISGS_exbus!X52</f>
        <v>-8.7843384906918232E-3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1.4329535495161139E-4</v>
      </c>
      <c r="M53" s="25">
        <f>BRPL_EOD!M53-BRPL_ISGS_exbus!M53</f>
        <v>0</v>
      </c>
      <c r="N53" s="25">
        <f>BRPL_EOD!N53-BRPL_ISGS_exbus!N53</f>
        <v>-4.3922043602719896E-3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-5.0204290091926396E-3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-1.4985963081670661E-3</v>
      </c>
      <c r="V53" s="25">
        <f>BRPL_EOD!V53-BRPL_ISGS_exbus!V53</f>
        <v>0</v>
      </c>
      <c r="W53" s="25">
        <f>BRPL_EOD!W53-BRPL_ISGS_exbus!W53</f>
        <v>0</v>
      </c>
      <c r="X53" s="25">
        <f>BRPL_EOD!X53-BRPL_ISGS_exbus!X53</f>
        <v>-1.7435653002806362E-3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1.4329535495161139E-4</v>
      </c>
      <c r="M54" s="25">
        <f>BRPL_EOD!M54-BRPL_ISGS_exbus!M54</f>
        <v>0</v>
      </c>
      <c r="N54" s="25">
        <f>BRPL_EOD!N54-BRPL_ISGS_exbus!N54</f>
        <v>-4.3922043602719896E-3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-5.0204290091926396E-3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-1.4985963081670661E-3</v>
      </c>
      <c r="V54" s="25">
        <f>BRPL_EOD!V54-BRPL_ISGS_exbus!V54</f>
        <v>0</v>
      </c>
      <c r="W54" s="25">
        <f>BRPL_EOD!W54-BRPL_ISGS_exbus!W54</f>
        <v>0</v>
      </c>
      <c r="X54" s="25">
        <f>BRPL_EOD!X54-BRPL_ISGS_exbus!X54</f>
        <v>-1.7435653002806362E-3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1.4329535495161139E-4</v>
      </c>
      <c r="M55" s="25">
        <f>BRPL_EOD!M55-BRPL_ISGS_exbus!M55</f>
        <v>0</v>
      </c>
      <c r="N55" s="25">
        <f>BRPL_EOD!N55-BRPL_ISGS_exbus!N55</f>
        <v>-4.3922043602719896E-3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-5.0204290091926396E-3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-1.4985963081670661E-3</v>
      </c>
      <c r="V55" s="25">
        <f>BRPL_EOD!V55-BRPL_ISGS_exbus!V55</f>
        <v>0</v>
      </c>
      <c r="W55" s="25">
        <f>BRPL_EOD!W55-BRPL_ISGS_exbus!W55</f>
        <v>0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1.4329535495161139E-4</v>
      </c>
      <c r="M56" s="25">
        <f>BRPL_EOD!M56-BRPL_ISGS_exbus!M56</f>
        <v>0</v>
      </c>
      <c r="N56" s="25">
        <f>BRPL_EOD!N56-BRPL_ISGS_exbus!N56</f>
        <v>-4.3922043602719896E-3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-5.0204290091926396E-3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-1.4985963081670661E-3</v>
      </c>
      <c r="V56" s="25">
        <f>BRPL_EOD!V56-BRPL_ISGS_exbus!V56</f>
        <v>0</v>
      </c>
      <c r="W56" s="25">
        <f>BRPL_EOD!W56-BRPL_ISGS_exbus!W56</f>
        <v>0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1.4329535495161139E-4</v>
      </c>
      <c r="M57" s="25">
        <f>BRPL_EOD!M57-BRPL_ISGS_exbus!M57</f>
        <v>0</v>
      </c>
      <c r="N57" s="25">
        <f>BRPL_EOD!N57-BRPL_ISGS_exbus!N57</f>
        <v>-4.3922043602719896E-3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-5.0204290091926396E-3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-1.4985963081670661E-3</v>
      </c>
      <c r="V57" s="25">
        <f>BRPL_EOD!V57-BRPL_ISGS_exbus!V57</f>
        <v>0</v>
      </c>
      <c r="W57" s="25">
        <f>BRPL_EOD!W57-BRPL_ISGS_exbus!W57</f>
        <v>0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1.4329535495161139E-4</v>
      </c>
      <c r="M58" s="25">
        <f>BRPL_EOD!M58-BRPL_ISGS_exbus!M58</f>
        <v>0</v>
      </c>
      <c r="N58" s="25">
        <f>BRPL_EOD!N58-BRPL_ISGS_exbus!N58</f>
        <v>-4.3922043602719896E-3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-5.0204290091926396E-3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-1.4985963081670661E-3</v>
      </c>
      <c r="V58" s="25">
        <f>BRPL_EOD!V58-BRPL_ISGS_exbus!V58</f>
        <v>0</v>
      </c>
      <c r="W58" s="25">
        <f>BRPL_EOD!W58-BRPL_ISGS_exbus!W58</f>
        <v>0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-4.3922043602719896E-3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-5.0204290091926396E-3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-1.4985963081670661E-3</v>
      </c>
      <c r="V59" s="25">
        <f>BRPL_EOD!V59-BRPL_ISGS_exbus!V59</f>
        <v>0</v>
      </c>
      <c r="W59" s="25">
        <f>BRPL_EOD!W59-BRPL_ISGS_exbus!W59</f>
        <v>0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-4.3922043602719896E-3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-5.0204290091926396E-3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-1.4985963081670661E-3</v>
      </c>
      <c r="V60" s="25">
        <f>BRPL_EOD!V60-BRPL_ISGS_exbus!V60</f>
        <v>0</v>
      </c>
      <c r="W60" s="25">
        <f>BRPL_EOD!W60-BRPL_ISGS_exbus!W60</f>
        <v>0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-4.3922043602719896E-3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-5.0204290091926396E-3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-1.4985963081670661E-3</v>
      </c>
      <c r="V61" s="25">
        <f>BRPL_EOD!V61-BRPL_ISGS_exbus!V61</f>
        <v>0</v>
      </c>
      <c r="W61" s="25">
        <f>BRPL_EOD!W61-BRPL_ISGS_exbus!W61</f>
        <v>0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-4.3922043602719896E-3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-5.0204290091926396E-3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-1.4985963081670661E-3</v>
      </c>
      <c r="V62" s="25">
        <f>BRPL_EOD!V62-BRPL_ISGS_exbus!V62</f>
        <v>0</v>
      </c>
      <c r="W62" s="25">
        <f>BRPL_EOD!W62-BRPL_ISGS_exbus!W62</f>
        <v>0</v>
      </c>
      <c r="X62" s="25">
        <f>BRPL_EOD!X62-BRPL_ISGS_exbus!X62</f>
        <v>-8.7843384906918232E-3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-1.4722438728664855E-4</v>
      </c>
      <c r="M63" s="25">
        <f>BRPL_EOD!M63-BRPL_ISGS_exbus!M63</f>
        <v>0</v>
      </c>
      <c r="N63" s="25">
        <f>BRPL_EOD!N63-BRPL_ISGS_exbus!N63</f>
        <v>-4.3922043602719896E-3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-1.4985963081670661E-3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-8.7843384906918232E-3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-1.4722438728664855E-4</v>
      </c>
      <c r="M64" s="25">
        <f>BRPL_EOD!M64-BRPL_ISGS_exbus!M64</f>
        <v>0</v>
      </c>
      <c r="N64" s="25">
        <f>BRPL_EOD!N64-BRPL_ISGS_exbus!N64</f>
        <v>-4.3922043602719896E-3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-4.3921852387835969E-3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-1.4985963081670661E-3</v>
      </c>
      <c r="V64" s="25">
        <f>BRPL_EOD!V64-BRPL_ISGS_exbus!V64</f>
        <v>0</v>
      </c>
      <c r="W64" s="25">
        <f>BRPL_EOD!W64-BRPL_ISGS_exbus!W64</f>
        <v>0</v>
      </c>
      <c r="X64" s="25">
        <f>BRPL_EOD!X64-BRPL_ISGS_exbus!X64</f>
        <v>-8.7843384906918232E-3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-1.4722438728664855E-4</v>
      </c>
      <c r="M65" s="25">
        <f>BRPL_EOD!M65-BRPL_ISGS_exbus!M65</f>
        <v>0</v>
      </c>
      <c r="N65" s="25">
        <f>BRPL_EOD!N65-BRPL_ISGS_exbus!N65</f>
        <v>-8.784463674786025E-3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-4.3921852387835969E-3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-1.4985963081670661E-3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-8.7843384906918232E-3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-1.4722438728664855E-4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-4.3921852387835969E-3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-1.4985963081670661E-3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-8.7843384906918232E-3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-1.4722438728664855E-4</v>
      </c>
      <c r="M67" s="25">
        <f>BRPL_EOD!M67-BRPL_ISGS_exbus!M67</f>
        <v>0</v>
      </c>
      <c r="N67" s="25">
        <f>BRPL_EOD!N67-BRPL_ISGS_exbus!N67</f>
        <v>4.392081289417149E-3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-4.3921852387835969E-3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-1.4985963081670661E-3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-8.7843384906918232E-3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4.392081289417149E-3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3.8600180234293902E-3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-1.4985963081670661E-3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-8.7843384906918232E-3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4.392081289417149E-3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3.6700125470510159E-3</v>
      </c>
      <c r="R69" s="25">
        <f>BRPL_EOD!R69-BRPL_ISGS_exbus!R69</f>
        <v>3.3051801801793346E-3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-1.4985963081670661E-3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-8.7843384906918232E-3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1.5180504506417947E-4</v>
      </c>
      <c r="M70" s="25">
        <f>BRPL_EOD!M70-BRPL_ISGS_exbus!M70</f>
        <v>0</v>
      </c>
      <c r="N70" s="25">
        <f>BRPL_EOD!N70-BRPL_ISGS_exbus!N70</f>
        <v>4.392081289417149E-3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4.3898207056090044E-3</v>
      </c>
      <c r="R70" s="25">
        <f>BRPL_EOD!R70-BRPL_ISGS_exbus!R70</f>
        <v>4.392499999998023E-3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-1.4985963081670661E-3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-8.7843384906918232E-3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1.4432742939174403E-4</v>
      </c>
      <c r="M71" s="25">
        <f>BRPL_EOD!M71-BRPL_ISGS_exbus!M71</f>
        <v>0</v>
      </c>
      <c r="N71" s="25">
        <f>BRPL_EOD!N71-BRPL_ISGS_exbus!N71</f>
        <v>4.392081289417149E-3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4.3898207056090044E-3</v>
      </c>
      <c r="R71" s="25">
        <f>BRPL_EOD!R71-BRPL_ISGS_exbus!R71</f>
        <v>4.3915603532873604E-3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-1.4985963081670661E-3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-8.7843384906918232E-3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-7.349635875812055E-3</v>
      </c>
      <c r="L72" s="25">
        <f>BRPL_EOD!L72-BRPL_ISGS_exbus!L72</f>
        <v>1.4432742939174403E-4</v>
      </c>
      <c r="M72" s="25">
        <f>BRPL_EOD!M72-BRPL_ISGS_exbus!M72</f>
        <v>0</v>
      </c>
      <c r="N72" s="25">
        <f>BRPL_EOD!N72-BRPL_ISGS_exbus!N72</f>
        <v>4.392081289417149E-3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4.3898207056090044E-3</v>
      </c>
      <c r="R72" s="25">
        <f>BRPL_EOD!R72-BRPL_ISGS_exbus!R72</f>
        <v>4.3915603532873604E-3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-1.4985963081670661E-3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-8.7843384906918232E-3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-7.357570586066231E-3</v>
      </c>
      <c r="L73" s="25">
        <f>BRPL_EOD!L73-BRPL_ISGS_exbus!L73</f>
        <v>1.4432742939174403E-4</v>
      </c>
      <c r="M73" s="25">
        <f>BRPL_EOD!M73-BRPL_ISGS_exbus!M73</f>
        <v>0</v>
      </c>
      <c r="N73" s="25">
        <f>BRPL_EOD!N73-BRPL_ISGS_exbus!N73</f>
        <v>4.392081289417149E-3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4.3898207056090044E-3</v>
      </c>
      <c r="R73" s="25">
        <f>BRPL_EOD!R73-BRPL_ISGS_exbus!R73</f>
        <v>4.3915603532873604E-3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-1.4985963081670661E-3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-8.7843384906918232E-3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-7.460116716686116E-3</v>
      </c>
      <c r="L74" s="25">
        <f>BRPL_EOD!L74-BRPL_ISGS_exbus!L74</f>
        <v>1.4432742939174403E-4</v>
      </c>
      <c r="M74" s="25">
        <f>BRPL_EOD!M74-BRPL_ISGS_exbus!M74</f>
        <v>0</v>
      </c>
      <c r="N74" s="25">
        <f>BRPL_EOD!N74-BRPL_ISGS_exbus!N74</f>
        <v>4.392081289417149E-3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4.3898207056090044E-3</v>
      </c>
      <c r="R74" s="25">
        <f>BRPL_EOD!R74-BRPL_ISGS_exbus!R74</f>
        <v>4.3915603532873604E-3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-1.4985963081670661E-3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-8.7843384906918232E-3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-7.460116716686116E-3</v>
      </c>
      <c r="L75" s="25">
        <f>BRPL_EOD!L75-BRPL_ISGS_exbus!L75</f>
        <v>1.4432742939174403E-4</v>
      </c>
      <c r="M75" s="25">
        <f>BRPL_EOD!M75-BRPL_ISGS_exbus!M75</f>
        <v>0</v>
      </c>
      <c r="N75" s="25">
        <f>BRPL_EOD!N75-BRPL_ISGS_exbus!N75</f>
        <v>4.392081289417149E-3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4.3898207056090044E-3</v>
      </c>
      <c r="R75" s="25">
        <f>BRPL_EOD!R75-BRPL_ISGS_exbus!R75</f>
        <v>4.3915603532873604E-3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-1.4985963081670661E-3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-8.7843384906918232E-3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-7.460116716686116E-3</v>
      </c>
      <c r="L76" s="25">
        <f>BRPL_EOD!L76-BRPL_ISGS_exbus!L76</f>
        <v>1.4432742939174403E-4</v>
      </c>
      <c r="M76" s="25">
        <f>BRPL_EOD!M76-BRPL_ISGS_exbus!M76</f>
        <v>0</v>
      </c>
      <c r="N76" s="25">
        <f>BRPL_EOD!N76-BRPL_ISGS_exbus!N76</f>
        <v>4.392081289417149E-3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4.3898207056090044E-3</v>
      </c>
      <c r="R76" s="25">
        <f>BRPL_EOD!R76-BRPL_ISGS_exbus!R76</f>
        <v>4.3915603532873604E-3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-1.4985963081670661E-3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-8.7843384906918232E-3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-7.460116716686116E-3</v>
      </c>
      <c r="L77" s="25">
        <f>BRPL_EOD!L77-BRPL_ISGS_exbus!L77</f>
        <v>1.4432742939174403E-4</v>
      </c>
      <c r="M77" s="25">
        <f>BRPL_EOD!M77-BRPL_ISGS_exbus!M77</f>
        <v>0</v>
      </c>
      <c r="N77" s="25">
        <f>BRPL_EOD!N77-BRPL_ISGS_exbus!N77</f>
        <v>4.392081289417149E-3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4.3898207056090044E-3</v>
      </c>
      <c r="R77" s="25">
        <f>BRPL_EOD!R77-BRPL_ISGS_exbus!R77</f>
        <v>4.3915603532873604E-3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-1.4985963081670661E-3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-8.7843384906918232E-3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-7.460116716686116E-3</v>
      </c>
      <c r="L78" s="25">
        <f>BRPL_EOD!L78-BRPL_ISGS_exbus!L78</f>
        <v>1.4432742939174403E-4</v>
      </c>
      <c r="M78" s="25">
        <f>BRPL_EOD!M78-BRPL_ISGS_exbus!M78</f>
        <v>0</v>
      </c>
      <c r="N78" s="25">
        <f>BRPL_EOD!N78-BRPL_ISGS_exbus!N78</f>
        <v>4.392081289417149E-3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4.3898207056090044E-3</v>
      </c>
      <c r="R78" s="25">
        <f>BRPL_EOD!R78-BRPL_ISGS_exbus!R78</f>
        <v>4.3915603532873604E-3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-1.4985963081670661E-3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-8.7843384906918232E-3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-7.460116716686116E-3</v>
      </c>
      <c r="L79" s="25">
        <f>BRPL_EOD!L79-BRPL_ISGS_exbus!L79</f>
        <v>1.4432742939174403E-4</v>
      </c>
      <c r="M79" s="25">
        <f>BRPL_EOD!M79-BRPL_ISGS_exbus!M79</f>
        <v>0</v>
      </c>
      <c r="N79" s="25">
        <f>BRPL_EOD!N79-BRPL_ISGS_exbus!N79</f>
        <v>4.392081289417149E-3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4.3898207056090044E-3</v>
      </c>
      <c r="R79" s="25">
        <f>BRPL_EOD!R79-BRPL_ISGS_exbus!R79</f>
        <v>4.3915603532873604E-3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-1.4985963081670661E-3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-8.7843384906918232E-3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-7.460116716686116E-3</v>
      </c>
      <c r="L80" s="25">
        <f>BRPL_EOD!L80-BRPL_ISGS_exbus!L80</f>
        <v>1.4432742939174403E-4</v>
      </c>
      <c r="M80" s="25">
        <f>BRPL_EOD!M80-BRPL_ISGS_exbus!M80</f>
        <v>0</v>
      </c>
      <c r="N80" s="25">
        <f>BRPL_EOD!N80-BRPL_ISGS_exbus!N80</f>
        <v>4.392081289417149E-3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4.3898207056090044E-3</v>
      </c>
      <c r="R80" s="25">
        <f>BRPL_EOD!R80-BRPL_ISGS_exbus!R80</f>
        <v>4.3915603532873604E-3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-1.4985963081670661E-3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-8.7843384906918232E-3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-7.460116716686116E-3</v>
      </c>
      <c r="L81" s="25">
        <f>BRPL_EOD!L81-BRPL_ISGS_exbus!L81</f>
        <v>1.4432742939174403E-4</v>
      </c>
      <c r="M81" s="25">
        <f>BRPL_EOD!M81-BRPL_ISGS_exbus!M81</f>
        <v>0</v>
      </c>
      <c r="N81" s="25">
        <f>BRPL_EOD!N81-BRPL_ISGS_exbus!N81</f>
        <v>4.392081289417149E-3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4.3898207056090044E-3</v>
      </c>
      <c r="R81" s="25">
        <f>BRPL_EOD!R81-BRPL_ISGS_exbus!R81</f>
        <v>4.3915603532873604E-3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-1.4985963081670661E-3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-8.7843384906918232E-3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-7.460116716686116E-3</v>
      </c>
      <c r="L82" s="25">
        <f>BRPL_EOD!L82-BRPL_ISGS_exbus!L82</f>
        <v>1.4432742939174403E-4</v>
      </c>
      <c r="M82" s="25">
        <f>BRPL_EOD!M82-BRPL_ISGS_exbus!M82</f>
        <v>0</v>
      </c>
      <c r="N82" s="25">
        <f>BRPL_EOD!N82-BRPL_ISGS_exbus!N82</f>
        <v>4.392081289417149E-3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4.3898207056090044E-3</v>
      </c>
      <c r="R82" s="25">
        <f>BRPL_EOD!R82-BRPL_ISGS_exbus!R82</f>
        <v>4.3915603532873604E-3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-1.4985963081670661E-3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-8.7843384906918232E-3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-7.4600780154696622E-3</v>
      </c>
      <c r="L83" s="25">
        <f>BRPL_EOD!L83-BRPL_ISGS_exbus!L83</f>
        <v>1.4432742939174403E-4</v>
      </c>
      <c r="M83" s="25">
        <f>BRPL_EOD!M83-BRPL_ISGS_exbus!M83</f>
        <v>0</v>
      </c>
      <c r="N83" s="25">
        <f>BRPL_EOD!N83-BRPL_ISGS_exbus!N83</f>
        <v>4.392081289417149E-3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4.3898207056090044E-3</v>
      </c>
      <c r="R83" s="25">
        <f>BRPL_EOD!R83-BRPL_ISGS_exbus!R83</f>
        <v>4.3915603532873604E-3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-1.4985963081670661E-3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-8.7843384906918232E-3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-7.4600780154696622E-3</v>
      </c>
      <c r="L84" s="25">
        <f>BRPL_EOD!L84-BRPL_ISGS_exbus!L84</f>
        <v>1.4432742939174403E-4</v>
      </c>
      <c r="M84" s="25">
        <f>BRPL_EOD!M84-BRPL_ISGS_exbus!M84</f>
        <v>0</v>
      </c>
      <c r="N84" s="25">
        <f>BRPL_EOD!N84-BRPL_ISGS_exbus!N84</f>
        <v>4.392081289417149E-3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4.3898207056090044E-3</v>
      </c>
      <c r="R84" s="25">
        <f>BRPL_EOD!R84-BRPL_ISGS_exbus!R84</f>
        <v>4.3915603532873604E-3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-1.4985963081670661E-3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-8.7843384906918232E-3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-7.4600780154696622E-3</v>
      </c>
      <c r="L85" s="25">
        <f>BRPL_EOD!L85-BRPL_ISGS_exbus!L85</f>
        <v>1.4432742939174403E-4</v>
      </c>
      <c r="M85" s="25">
        <f>BRPL_EOD!M85-BRPL_ISGS_exbus!M85</f>
        <v>0</v>
      </c>
      <c r="N85" s="25">
        <f>BRPL_EOD!N85-BRPL_ISGS_exbus!N85</f>
        <v>4.392081289417149E-3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4.3898207056090044E-3</v>
      </c>
      <c r="R85" s="25">
        <f>BRPL_EOD!R85-BRPL_ISGS_exbus!R85</f>
        <v>4.3915603532873604E-3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-1.4985963081670661E-3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-8.7843384906918232E-3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1.4432742939174403E-4</v>
      </c>
      <c r="M86" s="25">
        <f>BRPL_EOD!M86-BRPL_ISGS_exbus!M86</f>
        <v>0</v>
      </c>
      <c r="N86" s="25">
        <f>BRPL_EOD!N86-BRPL_ISGS_exbus!N86</f>
        <v>4.392081289417149E-3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4.3898207056090044E-3</v>
      </c>
      <c r="R86" s="25">
        <f>BRPL_EOD!R86-BRPL_ISGS_exbus!R86</f>
        <v>4.3915603532873604E-3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-1.4985963081670661E-3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-8.7843384906918232E-3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4.392081289417149E-3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4.3898207056090044E-3</v>
      </c>
      <c r="R87" s="25">
        <f>BRPL_EOD!R87-BRPL_ISGS_exbus!R87</f>
        <v>4.3915603532873604E-3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-1.4985963081670661E-3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-8.7843384906918232E-3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4.392081289417149E-3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4.3898207056090044E-3</v>
      </c>
      <c r="R88" s="25">
        <f>BRPL_EOD!R88-BRPL_ISGS_exbus!R88</f>
        <v>4.3915603532873604E-3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-1.4985963081670661E-3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-8.7843384906918232E-3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8.1748417721314581E-3</v>
      </c>
      <c r="L89" s="25">
        <f>BRPL_EOD!L89-BRPL_ISGS_exbus!L89</f>
        <v>2.6108417042003396E-4</v>
      </c>
      <c r="M89" s="25">
        <f>BRPL_EOD!M89-BRPL_ISGS_exbus!M89</f>
        <v>0</v>
      </c>
      <c r="N89" s="25">
        <f>BRPL_EOD!N89-BRPL_ISGS_exbus!N89</f>
        <v>4.392081289417149E-3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4.7705314009665045E-3</v>
      </c>
      <c r="R89" s="25">
        <f>BRPL_EOD!R89-BRPL_ISGS_exbus!R89</f>
        <v>0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-1.4985963081670661E-3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-8.7843384906918232E-3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2.6108417042003396E-4</v>
      </c>
      <c r="M90" s="25">
        <f>BRPL_EOD!M90-BRPL_ISGS_exbus!M90</f>
        <v>0</v>
      </c>
      <c r="N90" s="25">
        <f>BRPL_EOD!N90-BRPL_ISGS_exbus!N90</f>
        <v>4.392081289417149E-3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4.7705314009665045E-3</v>
      </c>
      <c r="R90" s="25">
        <f>BRPL_EOD!R90-BRPL_ISGS_exbus!R90</f>
        <v>0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-1.4985963081670661E-3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-8.7843384906918232E-3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2.6108417042003396E-4</v>
      </c>
      <c r="M91" s="25">
        <f>BRPL_EOD!M91-BRPL_ISGS_exbus!M91</f>
        <v>0</v>
      </c>
      <c r="N91" s="25">
        <f>BRPL_EOD!N91-BRPL_ISGS_exbus!N91</f>
        <v>4.392081289417149E-3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0</v>
      </c>
      <c r="S91" s="25">
        <f>BRPL_EOD!S91-BRPL_ISGS_exbus!S91</f>
        <v>-6.4277522935771714E-3</v>
      </c>
      <c r="T91" s="25">
        <f>BRPL_EOD!T91-BRPL_ISGS_exbus!T91</f>
        <v>0</v>
      </c>
      <c r="U91" s="25">
        <f>BRPL_EOD!U91-BRPL_ISGS_exbus!U91</f>
        <v>-1.4985963081670661E-3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-8.7843384906918232E-3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2.6108417042003396E-4</v>
      </c>
      <c r="M92" s="25">
        <f>BRPL_EOD!M92-BRPL_ISGS_exbus!M92</f>
        <v>0</v>
      </c>
      <c r="N92" s="25">
        <f>BRPL_EOD!N92-BRPL_ISGS_exbus!N92</f>
        <v>4.392081289417149E-3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0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-1.4985963081670661E-3</v>
      </c>
      <c r="V92" s="25">
        <f>BRPL_EOD!V92-BRPL_ISGS_exbus!V92</f>
        <v>0</v>
      </c>
      <c r="W92" s="25">
        <f>BRPL_EOD!W92-BRPL_ISGS_exbus!W92</f>
        <v>0</v>
      </c>
      <c r="X92" s="25">
        <f>BRPL_EOD!X92-BRPL_ISGS_exbus!X92</f>
        <v>-8.7843384906918232E-3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2.6108417042003396E-4</v>
      </c>
      <c r="M93" s="25">
        <f>BRPL_EOD!M93-BRPL_ISGS_exbus!M93</f>
        <v>0</v>
      </c>
      <c r="N93" s="25">
        <f>BRPL_EOD!N93-BRPL_ISGS_exbus!N93</f>
        <v>4.392081289417149E-3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0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-1.4985963081670661E-3</v>
      </c>
      <c r="V93" s="25">
        <f>BRPL_EOD!V93-BRPL_ISGS_exbus!V93</f>
        <v>0</v>
      </c>
      <c r="W93" s="25">
        <f>BRPL_EOD!W93-BRPL_ISGS_exbus!W93</f>
        <v>0</v>
      </c>
      <c r="X93" s="25">
        <f>BRPL_EOD!X93-BRPL_ISGS_exbus!X93</f>
        <v>-8.7843384906918232E-3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7.0551442430257794E-3</v>
      </c>
      <c r="L94" s="25">
        <f>BRPL_EOD!L94-BRPL_ISGS_exbus!L94</f>
        <v>2.6108417042003396E-4</v>
      </c>
      <c r="M94" s="25">
        <f>BRPL_EOD!M94-BRPL_ISGS_exbus!M94</f>
        <v>0</v>
      </c>
      <c r="N94" s="25">
        <f>BRPL_EOD!N94-BRPL_ISGS_exbus!N94</f>
        <v>4.392081289417149E-3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0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-1.4985963081670661E-3</v>
      </c>
      <c r="V94" s="25">
        <f>BRPL_EOD!V94-BRPL_ISGS_exbus!V94</f>
        <v>0</v>
      </c>
      <c r="W94" s="25">
        <f>BRPL_EOD!W94-BRPL_ISGS_exbus!W94</f>
        <v>0</v>
      </c>
      <c r="X94" s="25">
        <f>BRPL_EOD!X94-BRPL_ISGS_exbus!X94</f>
        <v>-8.7843384906918232E-3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2.6108417042003396E-4</v>
      </c>
      <c r="M95" s="25">
        <f>BRPL_EOD!M95-BRPL_ISGS_exbus!M95</f>
        <v>0</v>
      </c>
      <c r="N95" s="25">
        <f>BRPL_EOD!N95-BRPL_ISGS_exbus!N95</f>
        <v>4.392081289417149E-3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0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-1.4985963081670661E-3</v>
      </c>
      <c r="V95" s="25">
        <f>BRPL_EOD!V95-BRPL_ISGS_exbus!V95</f>
        <v>0</v>
      </c>
      <c r="W95" s="25">
        <f>BRPL_EOD!W95-BRPL_ISGS_exbus!W95</f>
        <v>4.3918918918919303E-3</v>
      </c>
      <c r="X95" s="25">
        <f>BRPL_EOD!X95-BRPL_ISGS_exbus!X95</f>
        <v>-8.7843384906918232E-3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2.6108417042003396E-4</v>
      </c>
      <c r="M96" s="25">
        <f>BRPL_EOD!M96-BRPL_ISGS_exbus!M96</f>
        <v>0</v>
      </c>
      <c r="N96" s="25">
        <f>BRPL_EOD!N96-BRPL_ISGS_exbus!N96</f>
        <v>4.392081289417149E-3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-1.4985963081670661E-3</v>
      </c>
      <c r="V96" s="25">
        <f>BRPL_EOD!V96-BRPL_ISGS_exbus!V96</f>
        <v>6.6916729182295853E-3</v>
      </c>
      <c r="W96" s="25">
        <f>BRPL_EOD!W96-BRPL_ISGS_exbus!W96</f>
        <v>4.3918918918919303E-3</v>
      </c>
      <c r="X96" s="25">
        <f>BRPL_EOD!X96-BRPL_ISGS_exbus!X96</f>
        <v>-8.7843384906918232E-3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2.6108417042003396E-4</v>
      </c>
      <c r="M97" s="25">
        <f>BRPL_EOD!M97-BRPL_ISGS_exbus!M97</f>
        <v>0</v>
      </c>
      <c r="N97" s="25">
        <f>BRPL_EOD!N97-BRPL_ISGS_exbus!N97</f>
        <v>4.392081289417149E-3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-1.4985963081670661E-3</v>
      </c>
      <c r="V97" s="25">
        <f>BRPL_EOD!V97-BRPL_ISGS_exbus!V97</f>
        <v>6.6941529235382546E-3</v>
      </c>
      <c r="W97" s="25">
        <f>BRPL_EOD!W97-BRPL_ISGS_exbus!W97</f>
        <v>0</v>
      </c>
      <c r="X97" s="25">
        <f>BRPL_EOD!X97-BRPL_ISGS_exbus!X97</f>
        <v>-8.7843384906918232E-3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2.6108417042003396E-4</v>
      </c>
      <c r="M98" s="25">
        <f>BRPL_EOD!M98-BRPL_ISGS_exbus!M98</f>
        <v>0</v>
      </c>
      <c r="N98" s="25">
        <f>BRPL_EOD!N98-BRPL_ISGS_exbus!N98</f>
        <v>4.392081289417149E-3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-1.4985963081670661E-3</v>
      </c>
      <c r="V98" s="25">
        <f>BRPL_EOD!V98-BRPL_ISGS_exbus!V98</f>
        <v>6.6940912490647264E-3</v>
      </c>
      <c r="W98" s="25">
        <f>BRPL_EOD!W98-BRPL_ISGS_exbus!W98</f>
        <v>0</v>
      </c>
      <c r="X98" s="25">
        <f>BRPL_EOD!X98-BRPL_ISGS_exbus!X98</f>
        <v>-8.7843384906918232E-3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-5.227092736159733E-5</v>
      </c>
      <c r="L99" s="25">
        <f>BRPL_EOD!L99-BRPL_ISGS_exbus!L99</f>
        <v>2.951878722290413E-6</v>
      </c>
      <c r="M99" s="25">
        <f>BRPL_EOD!M99-BRPL_ISGS_exbus!M99</f>
        <v>0</v>
      </c>
      <c r="N99" s="25">
        <f>BRPL_EOD!N99-BRPL_ISGS_exbus!N99</f>
        <v>2.6351366358312589E-5</v>
      </c>
      <c r="O99" s="25">
        <f>BRPL_EOD!O99-BRPL_ISGS_exbus!O99</f>
        <v>0</v>
      </c>
      <c r="P99" s="25">
        <f>BRPL_EOD!P99-BRPL_ISGS_exbus!P99</f>
        <v>0</v>
      </c>
      <c r="Q99" s="25">
        <f>BRPL_EOD!Q99-BRPL_ISGS_exbus!Q99</f>
        <v>5.1539211496032244E-5</v>
      </c>
      <c r="R99" s="25">
        <f>BRPL_EOD!R99-BRPL_ISGS_exbus!R99</f>
        <v>-1.4161525648259676E-6</v>
      </c>
      <c r="S99" s="25">
        <f>BRPL_EOD!S99-BRPL_ISGS_exbus!S99</f>
        <v>-5.0912483459675251E-7</v>
      </c>
      <c r="T99" s="25">
        <f>BRPL_EOD!T99-BRPL_ISGS_exbus!T99</f>
        <v>0</v>
      </c>
      <c r="U99" s="25">
        <f>BRPL_EOD!U99-BRPL_ISGS_exbus!U99</f>
        <v>-3.3968534825845609E-5</v>
      </c>
      <c r="V99" s="25">
        <f>BRPL_EOD!V99-BRPL_ISGS_exbus!V99</f>
        <v>-2.4867604962203194E-5</v>
      </c>
      <c r="W99" s="25">
        <f>BRPL_EOD!W99-BRPL_ISGS_exbus!W99</f>
        <v>2.195945945915323E-6</v>
      </c>
      <c r="X99" s="25">
        <f>BRPL_EOD!X99-BRPL_ISGS_exbus!X99</f>
        <v>-1.1986509831629633E-4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6" t="s">
        <v>145</v>
      </c>
      <c r="C1" s="246"/>
      <c r="D1" s="246"/>
      <c r="E1" s="246" t="s">
        <v>146</v>
      </c>
      <c r="F1" s="246"/>
      <c r="G1" s="246"/>
      <c r="H1" s="246" t="s">
        <v>147</v>
      </c>
      <c r="I1" s="246"/>
      <c r="J1" s="246"/>
      <c r="K1" s="246" t="s">
        <v>148</v>
      </c>
      <c r="L1" s="246"/>
      <c r="M1" s="246"/>
      <c r="N1" s="246" t="s">
        <v>149</v>
      </c>
      <c r="O1" s="246"/>
      <c r="P1" s="246"/>
      <c r="Q1" s="192"/>
    </row>
    <row r="2" spans="1:17">
      <c r="A2" s="192" t="s">
        <v>44</v>
      </c>
      <c r="B2" s="192" t="s">
        <v>325</v>
      </c>
      <c r="C2" s="192" t="s">
        <v>520</v>
      </c>
      <c r="D2" s="193" t="s">
        <v>521</v>
      </c>
      <c r="E2" s="192" t="s">
        <v>325</v>
      </c>
      <c r="F2" s="192" t="s">
        <v>520</v>
      </c>
      <c r="G2" s="193" t="s">
        <v>521</v>
      </c>
      <c r="H2" s="192" t="s">
        <v>325</v>
      </c>
      <c r="I2" s="192" t="s">
        <v>520</v>
      </c>
      <c r="J2" s="193" t="s">
        <v>521</v>
      </c>
      <c r="K2" s="192" t="s">
        <v>325</v>
      </c>
      <c r="L2" s="192" t="s">
        <v>520</v>
      </c>
      <c r="M2" s="193" t="s">
        <v>521</v>
      </c>
      <c r="N2" s="192" t="s">
        <v>325</v>
      </c>
      <c r="O2" s="192" t="s">
        <v>520</v>
      </c>
      <c r="P2" s="193" t="s">
        <v>521</v>
      </c>
      <c r="Q2" s="193" t="s">
        <v>522</v>
      </c>
    </row>
    <row r="3" spans="1:17">
      <c r="A3" s="34" t="s">
        <v>45</v>
      </c>
      <c r="B3" s="194">
        <f>PPCL_NG!I3+PPCL_Spot!I3+GT_NG!I3+GT_Spot!I3+Bawana_NG!I3+Bawana_RLNG!I3+Bawana_Spot!I3</f>
        <v>146.37</v>
      </c>
      <c r="C3" s="194">
        <f>PPCL_NG!P3+PPCL_Spot!P3+GT_NG!P3+GT_Spot!P3+Bawana_NG!P3+Bawana_RLNG!P3+Bawana_Spot!P3</f>
        <v>146.59260857836526</v>
      </c>
      <c r="D3" s="195">
        <f t="shared" ref="D3:D66" si="0">B3-C3</f>
        <v>-0.22260857836525361</v>
      </c>
      <c r="E3" s="194">
        <f>PPCL_NG!J3+PPCL_Spot!J3+GT_NG!J3+GT_Spot!J3+Bawana_NG!J3+Bawana_RLNG!J3+Bawana_Spot!J3</f>
        <v>84.11</v>
      </c>
      <c r="F3" s="194">
        <f>PPCL_NG!Q3+PPCL_Spot!Q3+GT_NG!Q3+GT_Spot!Q3+Bawana_NG!Q3+Bawana_RLNG!Q3+Bawana_Spot!Q3</f>
        <v>84.231812786619912</v>
      </c>
      <c r="G3" s="195">
        <f t="shared" ref="G3:G66" si="1">E3-F3</f>
        <v>-0.12181278661991257</v>
      </c>
      <c r="H3" s="194">
        <f>PPCL_NG!K3+PPCL_Spot!K3+GT_NG!K3+GT_Spot!K3+Bawana_NG!K3+Bawana_RLNG!K3+Bawana_Spot!K3</f>
        <v>15.03</v>
      </c>
      <c r="I3" s="194">
        <f>PPCL_NG!R3+PPCL_Spot!R3+GT_NG!R3+GT_Spot!R3+Bawana_NG!R3+Bawana_RLNG!R3+Bawana_Spot!R3</f>
        <v>15.030000000000001</v>
      </c>
      <c r="J3" s="195">
        <f t="shared" ref="J3:J66" si="2">H3-I3</f>
        <v>0</v>
      </c>
      <c r="K3" s="194">
        <f>PPCL_NG!L3+PPCL_Spot!L3+GT_NG!L3+GT_Spot!L3+Bawana_NG!L3+Bawana_RLNG!L3+Bawana_Spot!L3</f>
        <v>71.180000000000007</v>
      </c>
      <c r="L3" s="194">
        <f>PPCL_NG!S3+PPCL_Spot!S3+GT_NG!S3+GT_Spot!S3+Bawana_NG!S3+Bawana_RLNG!S3+Bawana_Spot!S3</f>
        <v>71.206592932290263</v>
      </c>
      <c r="M3" s="195">
        <f t="shared" ref="M3:M66" si="3">K3-L3</f>
        <v>-2.6592932290256499E-2</v>
      </c>
      <c r="N3" s="194">
        <f>PPCL_NG!M3+PPCL_Spot!M3+GT_NG!M3+GT_Spot!M3+Bawana_NG!M3+Bawana_RLNG!M3+Bawana_Spot!M3</f>
        <v>101.56</v>
      </c>
      <c r="O3" s="194">
        <f>PPCL_NG!T3+PPCL_Spot!T3+GT_NG!T3+GT_Spot!T3+Bawana_NG!T3+Bawana_RLNG!T3+Bawana_Spot!T3</f>
        <v>101.71898570272458</v>
      </c>
      <c r="P3" s="195">
        <f t="shared" ref="P3:P66" si="4">N3-O3</f>
        <v>-0.15898570272457846</v>
      </c>
      <c r="Q3" s="195">
        <f>D3+G3+J3+M3+P3</f>
        <v>-0.53000000000000114</v>
      </c>
    </row>
    <row r="4" spans="1:17">
      <c r="A4" s="34" t="s">
        <v>46</v>
      </c>
      <c r="B4" s="194">
        <f>PPCL_NG!I4+PPCL_Spot!I4+GT_NG!I4+GT_Spot!I4+Bawana_NG!I4+Bawana_RLNG!I4+Bawana_Spot!I4</f>
        <v>146.37</v>
      </c>
      <c r="C4" s="194">
        <f>PPCL_NG!P4+PPCL_Spot!P4+GT_NG!P4+GT_Spot!P4+Bawana_NG!P4+Bawana_RLNG!P4+Bawana_Spot!P4</f>
        <v>146.59260857836526</v>
      </c>
      <c r="D4" s="195">
        <f t="shared" si="0"/>
        <v>-0.22260857836525361</v>
      </c>
      <c r="E4" s="194">
        <f>PPCL_NG!J4+PPCL_Spot!J4+GT_NG!J4+GT_Spot!J4+Bawana_NG!J4+Bawana_RLNG!J4+Bawana_Spot!J4</f>
        <v>84.11</v>
      </c>
      <c r="F4" s="194">
        <f>PPCL_NG!Q4+PPCL_Spot!Q4+GT_NG!Q4+GT_Spot!Q4+Bawana_NG!Q4+Bawana_RLNG!Q4+Bawana_Spot!Q4</f>
        <v>84.231812786619912</v>
      </c>
      <c r="G4" s="195">
        <f t="shared" si="1"/>
        <v>-0.12181278661991257</v>
      </c>
      <c r="H4" s="194">
        <f>PPCL_NG!K4+PPCL_Spot!K4+GT_NG!K4+GT_Spot!K4+Bawana_NG!K4+Bawana_RLNG!K4+Bawana_Spot!K4</f>
        <v>15.03</v>
      </c>
      <c r="I4" s="194">
        <f>PPCL_NG!R4+PPCL_Spot!R4+GT_NG!R4+GT_Spot!R4+Bawana_NG!R4+Bawana_RLNG!R4+Bawana_Spot!R4</f>
        <v>15.030000000000001</v>
      </c>
      <c r="J4" s="195">
        <f t="shared" si="2"/>
        <v>0</v>
      </c>
      <c r="K4" s="194">
        <f>PPCL_NG!L4+PPCL_Spot!L4+GT_NG!L4+GT_Spot!L4+Bawana_NG!L4+Bawana_RLNG!L4+Bawana_Spot!L4</f>
        <v>71.180000000000007</v>
      </c>
      <c r="L4" s="194">
        <f>PPCL_NG!S4+PPCL_Spot!S4+GT_NG!S4+GT_Spot!S4+Bawana_NG!S4+Bawana_RLNG!S4+Bawana_Spot!S4</f>
        <v>71.206592932290263</v>
      </c>
      <c r="M4" s="195">
        <f t="shared" si="3"/>
        <v>-2.6592932290256499E-2</v>
      </c>
      <c r="N4" s="194">
        <f>PPCL_NG!M4+PPCL_Spot!M4+GT_NG!M4+GT_Spot!M4+Bawana_NG!M4+Bawana_RLNG!M4+Bawana_Spot!M4</f>
        <v>101.56</v>
      </c>
      <c r="O4" s="194">
        <f>PPCL_NG!T4+PPCL_Spot!T4+GT_NG!T4+GT_Spot!T4+Bawana_NG!T4+Bawana_RLNG!T4+Bawana_Spot!T4</f>
        <v>101.71898570272458</v>
      </c>
      <c r="P4" s="195">
        <f t="shared" si="4"/>
        <v>-0.15898570272457846</v>
      </c>
      <c r="Q4" s="195">
        <f t="shared" ref="Q4:Q67" si="5">D4+G4+J4+M4+P4</f>
        <v>-0.53000000000000114</v>
      </c>
    </row>
    <row r="5" spans="1:17">
      <c r="A5" s="34" t="s">
        <v>47</v>
      </c>
      <c r="B5" s="194">
        <f>PPCL_NG!I5+PPCL_Spot!I5+GT_NG!I5+GT_Spot!I5+Bawana_NG!I5+Bawana_RLNG!I5+Bawana_Spot!I5</f>
        <v>146.37</v>
      </c>
      <c r="C5" s="194">
        <f>PPCL_NG!P5+PPCL_Spot!P5+GT_NG!P5+GT_Spot!P5+Bawana_NG!P5+Bawana_RLNG!P5+Bawana_Spot!P5</f>
        <v>146.59260857836526</v>
      </c>
      <c r="D5" s="195">
        <f t="shared" si="0"/>
        <v>-0.22260857836525361</v>
      </c>
      <c r="E5" s="194">
        <f>PPCL_NG!J5+PPCL_Spot!J5+GT_NG!J5+GT_Spot!J5+Bawana_NG!J5+Bawana_RLNG!J5+Bawana_Spot!J5</f>
        <v>84.11</v>
      </c>
      <c r="F5" s="194">
        <f>PPCL_NG!Q5+PPCL_Spot!Q5+GT_NG!Q5+GT_Spot!Q5+Bawana_NG!Q5+Bawana_RLNG!Q5+Bawana_Spot!Q5</f>
        <v>84.231812786619912</v>
      </c>
      <c r="G5" s="195">
        <f t="shared" si="1"/>
        <v>-0.12181278661991257</v>
      </c>
      <c r="H5" s="194">
        <f>PPCL_NG!K5+PPCL_Spot!K5+GT_NG!K5+GT_Spot!K5+Bawana_NG!K5+Bawana_RLNG!K5+Bawana_Spot!K5</f>
        <v>15.03</v>
      </c>
      <c r="I5" s="194">
        <f>PPCL_NG!R5+PPCL_Spot!R5+GT_NG!R5+GT_Spot!R5+Bawana_NG!R5+Bawana_RLNG!R5+Bawana_Spot!R5</f>
        <v>15.030000000000001</v>
      </c>
      <c r="J5" s="195">
        <f t="shared" si="2"/>
        <v>0</v>
      </c>
      <c r="K5" s="194">
        <f>PPCL_NG!L5+PPCL_Spot!L5+GT_NG!L5+GT_Spot!L5+Bawana_NG!L5+Bawana_RLNG!L5+Bawana_Spot!L5</f>
        <v>71.180000000000007</v>
      </c>
      <c r="L5" s="194">
        <f>PPCL_NG!S5+PPCL_Spot!S5+GT_NG!S5+GT_Spot!S5+Bawana_NG!S5+Bawana_RLNG!S5+Bawana_Spot!S5</f>
        <v>71.206592932290263</v>
      </c>
      <c r="M5" s="195">
        <f t="shared" si="3"/>
        <v>-2.6592932290256499E-2</v>
      </c>
      <c r="N5" s="194">
        <f>PPCL_NG!M5+PPCL_Spot!M5+GT_NG!M5+GT_Spot!M5+Bawana_NG!M5+Bawana_RLNG!M5+Bawana_Spot!M5</f>
        <v>101.56</v>
      </c>
      <c r="O5" s="194">
        <f>PPCL_NG!T5+PPCL_Spot!T5+GT_NG!T5+GT_Spot!T5+Bawana_NG!T5+Bawana_RLNG!T5+Bawana_Spot!T5</f>
        <v>101.71898570272458</v>
      </c>
      <c r="P5" s="195">
        <f t="shared" si="4"/>
        <v>-0.15898570272457846</v>
      </c>
      <c r="Q5" s="195">
        <f t="shared" si="5"/>
        <v>-0.53000000000000114</v>
      </c>
    </row>
    <row r="6" spans="1:17">
      <c r="A6" s="34" t="s">
        <v>48</v>
      </c>
      <c r="B6" s="194">
        <f>PPCL_NG!I6+PPCL_Spot!I6+GT_NG!I6+GT_Spot!I6+Bawana_NG!I6+Bawana_RLNG!I6+Bawana_Spot!I6</f>
        <v>144.82</v>
      </c>
      <c r="C6" s="194">
        <f>PPCL_NG!P6+PPCL_Spot!P6+GT_NG!P6+GT_Spot!P6+Bawana_NG!P6+Bawana_RLNG!P6+Bawana_Spot!P6</f>
        <v>145.04543688013413</v>
      </c>
      <c r="D6" s="195">
        <f t="shared" si="0"/>
        <v>-0.22543688013413998</v>
      </c>
      <c r="E6" s="194">
        <f>PPCL_NG!J6+PPCL_Spot!J6+GT_NG!J6+GT_Spot!J6+Bawana_NG!J6+Bawana_RLNG!J6+Bawana_Spot!J6</f>
        <v>83.22</v>
      </c>
      <c r="F6" s="194">
        <f>PPCL_NG!Q6+PPCL_Spot!Q6+GT_NG!Q6+GT_Spot!Q6+Bawana_NG!Q6+Bawana_RLNG!Q6+Bawana_Spot!Q6</f>
        <v>83.343419137016809</v>
      </c>
      <c r="G6" s="195">
        <f t="shared" si="1"/>
        <v>-0.12341913701681051</v>
      </c>
      <c r="H6" s="194">
        <f>PPCL_NG!K6+PPCL_Spot!K6+GT_NG!K6+GT_Spot!K6+Bawana_NG!K6+Bawana_RLNG!K6+Bawana_Spot!K6</f>
        <v>14.69</v>
      </c>
      <c r="I6" s="194">
        <f>PPCL_NG!R6+PPCL_Spot!R6+GT_NG!R6+GT_Spot!R6+Bawana_NG!R6+Bawana_RLNG!R6+Bawana_Spot!R6</f>
        <v>14.69060566285393</v>
      </c>
      <c r="J6" s="195">
        <f t="shared" si="2"/>
        <v>-6.0566285393015562E-4</v>
      </c>
      <c r="K6" s="194">
        <f>PPCL_NG!L6+PPCL_Spot!L6+GT_NG!L6+GT_Spot!L6+Bawana_NG!L6+Bawana_RLNG!L6+Bawana_Spot!L6</f>
        <v>69.53</v>
      </c>
      <c r="L6" s="194">
        <f>PPCL_NG!S6+PPCL_Spot!S6+GT_NG!S6+GT_Spot!S6+Bawana_NG!S6+Bawana_RLNG!S6+Bawana_Spot!S6</f>
        <v>69.559594994919181</v>
      </c>
      <c r="M6" s="195">
        <f t="shared" si="3"/>
        <v>-2.9594994919179385E-2</v>
      </c>
      <c r="N6" s="194">
        <f>PPCL_NG!M6+PPCL_Spot!M6+GT_NG!M6+GT_Spot!M6+Bawana_NG!M6+Bawana_RLNG!M6+Bawana_Spot!M6</f>
        <v>100.97999999999999</v>
      </c>
      <c r="O6" s="194">
        <f>PPCL_NG!T6+PPCL_Spot!T6+GT_NG!T6+GT_Spot!T6+Bawana_NG!T6+Bawana_RLNG!T6+Bawana_Spot!T6</f>
        <v>101.14094332507597</v>
      </c>
      <c r="P6" s="195">
        <f t="shared" si="4"/>
        <v>-0.16094332507597642</v>
      </c>
      <c r="Q6" s="195">
        <f t="shared" si="5"/>
        <v>-0.54000000000003645</v>
      </c>
    </row>
    <row r="7" spans="1:17">
      <c r="A7" s="34" t="s">
        <v>49</v>
      </c>
      <c r="B7" s="194">
        <f>PPCL_NG!I7+PPCL_Spot!I7+GT_NG!I7+GT_Spot!I7+Bawana_NG!I7+Bawana_RLNG!I7+Bawana_Spot!I7</f>
        <v>144.82</v>
      </c>
      <c r="C7" s="194">
        <f>PPCL_NG!P7+PPCL_Spot!P7+GT_NG!P7+GT_Spot!P7+Bawana_NG!P7+Bawana_RLNG!P7+Bawana_Spot!P7</f>
        <v>145.04543688013413</v>
      </c>
      <c r="D7" s="195">
        <f t="shared" si="0"/>
        <v>-0.22543688013413998</v>
      </c>
      <c r="E7" s="194">
        <f>PPCL_NG!J7+PPCL_Spot!J7+GT_NG!J7+GT_Spot!J7+Bawana_NG!J7+Bawana_RLNG!J7+Bawana_Spot!J7</f>
        <v>83.22</v>
      </c>
      <c r="F7" s="194">
        <f>PPCL_NG!Q7+PPCL_Spot!Q7+GT_NG!Q7+GT_Spot!Q7+Bawana_NG!Q7+Bawana_RLNG!Q7+Bawana_Spot!Q7</f>
        <v>83.343419137016809</v>
      </c>
      <c r="G7" s="195">
        <f t="shared" si="1"/>
        <v>-0.12341913701681051</v>
      </c>
      <c r="H7" s="194">
        <f>PPCL_NG!K7+PPCL_Spot!K7+GT_NG!K7+GT_Spot!K7+Bawana_NG!K7+Bawana_RLNG!K7+Bawana_Spot!K7</f>
        <v>14.69</v>
      </c>
      <c r="I7" s="194">
        <f>PPCL_NG!R7+PPCL_Spot!R7+GT_NG!R7+GT_Spot!R7+Bawana_NG!R7+Bawana_RLNG!R7+Bawana_Spot!R7</f>
        <v>14.69060566285393</v>
      </c>
      <c r="J7" s="195">
        <f t="shared" si="2"/>
        <v>-6.0566285393015562E-4</v>
      </c>
      <c r="K7" s="194">
        <f>PPCL_NG!L7+PPCL_Spot!L7+GT_NG!L7+GT_Spot!L7+Bawana_NG!L7+Bawana_RLNG!L7+Bawana_Spot!L7</f>
        <v>69.53</v>
      </c>
      <c r="L7" s="194">
        <f>PPCL_NG!S7+PPCL_Spot!S7+GT_NG!S7+GT_Spot!S7+Bawana_NG!S7+Bawana_RLNG!S7+Bawana_Spot!S7</f>
        <v>69.559594994919181</v>
      </c>
      <c r="M7" s="195">
        <f t="shared" si="3"/>
        <v>-2.9594994919179385E-2</v>
      </c>
      <c r="N7" s="194">
        <f>PPCL_NG!M7+PPCL_Spot!M7+GT_NG!M7+GT_Spot!M7+Bawana_NG!M7+Bawana_RLNG!M7+Bawana_Spot!M7</f>
        <v>100.97999999999999</v>
      </c>
      <c r="O7" s="194">
        <f>PPCL_NG!T7+PPCL_Spot!T7+GT_NG!T7+GT_Spot!T7+Bawana_NG!T7+Bawana_RLNG!T7+Bawana_Spot!T7</f>
        <v>101.14094332507597</v>
      </c>
      <c r="P7" s="195">
        <f t="shared" si="4"/>
        <v>-0.16094332507597642</v>
      </c>
      <c r="Q7" s="195">
        <f t="shared" si="5"/>
        <v>-0.54000000000003645</v>
      </c>
    </row>
    <row r="8" spans="1:17">
      <c r="A8" s="34" t="s">
        <v>50</v>
      </c>
      <c r="B8" s="194">
        <f>PPCL_NG!I8+PPCL_Spot!I8+GT_NG!I8+GT_Spot!I8+Bawana_NG!I8+Bawana_RLNG!I8+Bawana_Spot!I8</f>
        <v>144.82</v>
      </c>
      <c r="C8" s="194">
        <f>PPCL_NG!P8+PPCL_Spot!P8+GT_NG!P8+GT_Spot!P8+Bawana_NG!P8+Bawana_RLNG!P8+Bawana_Spot!P8</f>
        <v>145.04543688013413</v>
      </c>
      <c r="D8" s="195">
        <f t="shared" si="0"/>
        <v>-0.22543688013413998</v>
      </c>
      <c r="E8" s="194">
        <f>PPCL_NG!J8+PPCL_Spot!J8+GT_NG!J8+GT_Spot!J8+Bawana_NG!J8+Bawana_RLNG!J8+Bawana_Spot!J8</f>
        <v>83.22</v>
      </c>
      <c r="F8" s="194">
        <f>PPCL_NG!Q8+PPCL_Spot!Q8+GT_NG!Q8+GT_Spot!Q8+Bawana_NG!Q8+Bawana_RLNG!Q8+Bawana_Spot!Q8</f>
        <v>83.343419137016809</v>
      </c>
      <c r="G8" s="195">
        <f t="shared" si="1"/>
        <v>-0.12341913701681051</v>
      </c>
      <c r="H8" s="194">
        <f>PPCL_NG!K8+PPCL_Spot!K8+GT_NG!K8+GT_Spot!K8+Bawana_NG!K8+Bawana_RLNG!K8+Bawana_Spot!K8</f>
        <v>14.69</v>
      </c>
      <c r="I8" s="194">
        <f>PPCL_NG!R8+PPCL_Spot!R8+GT_NG!R8+GT_Spot!R8+Bawana_NG!R8+Bawana_RLNG!R8+Bawana_Spot!R8</f>
        <v>14.69060566285393</v>
      </c>
      <c r="J8" s="195">
        <f t="shared" si="2"/>
        <v>-6.0566285393015562E-4</v>
      </c>
      <c r="K8" s="194">
        <f>PPCL_NG!L8+PPCL_Spot!L8+GT_NG!L8+GT_Spot!L8+Bawana_NG!L8+Bawana_RLNG!L8+Bawana_Spot!L8</f>
        <v>69.53</v>
      </c>
      <c r="L8" s="194">
        <f>PPCL_NG!S8+PPCL_Spot!S8+GT_NG!S8+GT_Spot!S8+Bawana_NG!S8+Bawana_RLNG!S8+Bawana_Spot!S8</f>
        <v>69.559594994919181</v>
      </c>
      <c r="M8" s="195">
        <f t="shared" si="3"/>
        <v>-2.9594994919179385E-2</v>
      </c>
      <c r="N8" s="194">
        <f>PPCL_NG!M8+PPCL_Spot!M8+GT_NG!M8+GT_Spot!M8+Bawana_NG!M8+Bawana_RLNG!M8+Bawana_Spot!M8</f>
        <v>100.97999999999999</v>
      </c>
      <c r="O8" s="194">
        <f>PPCL_NG!T8+PPCL_Spot!T8+GT_NG!T8+GT_Spot!T8+Bawana_NG!T8+Bawana_RLNG!T8+Bawana_Spot!T8</f>
        <v>101.14094332507597</v>
      </c>
      <c r="P8" s="195">
        <f t="shared" si="4"/>
        <v>-0.16094332507597642</v>
      </c>
      <c r="Q8" s="195">
        <f t="shared" si="5"/>
        <v>-0.54000000000003645</v>
      </c>
    </row>
    <row r="9" spans="1:17">
      <c r="A9" s="34" t="s">
        <v>51</v>
      </c>
      <c r="B9" s="194">
        <f>PPCL_NG!I9+PPCL_Spot!I9+GT_NG!I9+GT_Spot!I9+Bawana_NG!I9+Bawana_RLNG!I9+Bawana_Spot!I9</f>
        <v>144.82</v>
      </c>
      <c r="C9" s="194">
        <f>PPCL_NG!P9+PPCL_Spot!P9+GT_NG!P9+GT_Spot!P9+Bawana_NG!P9+Bawana_RLNG!P9+Bawana_Spot!P9</f>
        <v>145.04543688013413</v>
      </c>
      <c r="D9" s="195">
        <f t="shared" si="0"/>
        <v>-0.22543688013413998</v>
      </c>
      <c r="E9" s="194">
        <f>PPCL_NG!J9+PPCL_Spot!J9+GT_NG!J9+GT_Spot!J9+Bawana_NG!J9+Bawana_RLNG!J9+Bawana_Spot!J9</f>
        <v>83.22</v>
      </c>
      <c r="F9" s="194">
        <f>PPCL_NG!Q9+PPCL_Spot!Q9+GT_NG!Q9+GT_Spot!Q9+Bawana_NG!Q9+Bawana_RLNG!Q9+Bawana_Spot!Q9</f>
        <v>83.343419137016809</v>
      </c>
      <c r="G9" s="195">
        <f t="shared" si="1"/>
        <v>-0.12341913701681051</v>
      </c>
      <c r="H9" s="194">
        <f>PPCL_NG!K9+PPCL_Spot!K9+GT_NG!K9+GT_Spot!K9+Bawana_NG!K9+Bawana_RLNG!K9+Bawana_Spot!K9</f>
        <v>14.69</v>
      </c>
      <c r="I9" s="194">
        <f>PPCL_NG!R9+PPCL_Spot!R9+GT_NG!R9+GT_Spot!R9+Bawana_NG!R9+Bawana_RLNG!R9+Bawana_Spot!R9</f>
        <v>14.69060566285393</v>
      </c>
      <c r="J9" s="195">
        <f t="shared" si="2"/>
        <v>-6.0566285393015562E-4</v>
      </c>
      <c r="K9" s="194">
        <f>PPCL_NG!L9+PPCL_Spot!L9+GT_NG!L9+GT_Spot!L9+Bawana_NG!L9+Bawana_RLNG!L9+Bawana_Spot!L9</f>
        <v>69.53</v>
      </c>
      <c r="L9" s="194">
        <f>PPCL_NG!S9+PPCL_Spot!S9+GT_NG!S9+GT_Spot!S9+Bawana_NG!S9+Bawana_RLNG!S9+Bawana_Spot!S9</f>
        <v>69.559594994919181</v>
      </c>
      <c r="M9" s="195">
        <f t="shared" si="3"/>
        <v>-2.9594994919179385E-2</v>
      </c>
      <c r="N9" s="194">
        <f>PPCL_NG!M9+PPCL_Spot!M9+GT_NG!M9+GT_Spot!M9+Bawana_NG!M9+Bawana_RLNG!M9+Bawana_Spot!M9</f>
        <v>100.97999999999999</v>
      </c>
      <c r="O9" s="194">
        <f>PPCL_NG!T9+PPCL_Spot!T9+GT_NG!T9+GT_Spot!T9+Bawana_NG!T9+Bawana_RLNG!T9+Bawana_Spot!T9</f>
        <v>101.14094332507597</v>
      </c>
      <c r="P9" s="195">
        <f t="shared" si="4"/>
        <v>-0.16094332507597642</v>
      </c>
      <c r="Q9" s="195">
        <f t="shared" si="5"/>
        <v>-0.54000000000003645</v>
      </c>
    </row>
    <row r="10" spans="1:17">
      <c r="A10" s="34" t="s">
        <v>52</v>
      </c>
      <c r="B10" s="194">
        <f>PPCL_NG!I10+PPCL_Spot!I10+GT_NG!I10+GT_Spot!I10+Bawana_NG!I10+Bawana_RLNG!I10+Bawana_Spot!I10</f>
        <v>144.82</v>
      </c>
      <c r="C10" s="194">
        <f>PPCL_NG!P10+PPCL_Spot!P10+GT_NG!P10+GT_Spot!P10+Bawana_NG!P10+Bawana_RLNG!P10+Bawana_Spot!P10</f>
        <v>145.04543688013413</v>
      </c>
      <c r="D10" s="195">
        <f t="shared" si="0"/>
        <v>-0.22543688013413998</v>
      </c>
      <c r="E10" s="194">
        <f>PPCL_NG!J10+PPCL_Spot!J10+GT_NG!J10+GT_Spot!J10+Bawana_NG!J10+Bawana_RLNG!J10+Bawana_Spot!J10</f>
        <v>83.22</v>
      </c>
      <c r="F10" s="194">
        <f>PPCL_NG!Q10+PPCL_Spot!Q10+GT_NG!Q10+GT_Spot!Q10+Bawana_NG!Q10+Bawana_RLNG!Q10+Bawana_Spot!Q10</f>
        <v>83.343419137016809</v>
      </c>
      <c r="G10" s="195">
        <f t="shared" si="1"/>
        <v>-0.12341913701681051</v>
      </c>
      <c r="H10" s="194">
        <f>PPCL_NG!K10+PPCL_Spot!K10+GT_NG!K10+GT_Spot!K10+Bawana_NG!K10+Bawana_RLNG!K10+Bawana_Spot!K10</f>
        <v>14.69</v>
      </c>
      <c r="I10" s="194">
        <f>PPCL_NG!R10+PPCL_Spot!R10+GT_NG!R10+GT_Spot!R10+Bawana_NG!R10+Bawana_RLNG!R10+Bawana_Spot!R10</f>
        <v>14.69060566285393</v>
      </c>
      <c r="J10" s="195">
        <f t="shared" si="2"/>
        <v>-6.0566285393015562E-4</v>
      </c>
      <c r="K10" s="194">
        <f>PPCL_NG!L10+PPCL_Spot!L10+GT_NG!L10+GT_Spot!L10+Bawana_NG!L10+Bawana_RLNG!L10+Bawana_Spot!L10</f>
        <v>69.53</v>
      </c>
      <c r="L10" s="194">
        <f>PPCL_NG!S10+PPCL_Spot!S10+GT_NG!S10+GT_Spot!S10+Bawana_NG!S10+Bawana_RLNG!S10+Bawana_Spot!S10</f>
        <v>69.559594994919181</v>
      </c>
      <c r="M10" s="195">
        <f t="shared" si="3"/>
        <v>-2.9594994919179385E-2</v>
      </c>
      <c r="N10" s="194">
        <f>PPCL_NG!M10+PPCL_Spot!M10+GT_NG!M10+GT_Spot!M10+Bawana_NG!M10+Bawana_RLNG!M10+Bawana_Spot!M10</f>
        <v>100.97999999999999</v>
      </c>
      <c r="O10" s="194">
        <f>PPCL_NG!T10+PPCL_Spot!T10+GT_NG!T10+GT_Spot!T10+Bawana_NG!T10+Bawana_RLNG!T10+Bawana_Spot!T10</f>
        <v>101.14094332507597</v>
      </c>
      <c r="P10" s="195">
        <f t="shared" si="4"/>
        <v>-0.16094332507597642</v>
      </c>
      <c r="Q10" s="195">
        <f t="shared" si="5"/>
        <v>-0.54000000000003645</v>
      </c>
    </row>
    <row r="11" spans="1:17">
      <c r="A11" s="34" t="s">
        <v>53</v>
      </c>
      <c r="B11" s="194">
        <f>PPCL_NG!I11+PPCL_Spot!I11+GT_NG!I11+GT_Spot!I11+Bawana_NG!I11+Bawana_RLNG!I11+Bawana_Spot!I11</f>
        <v>144.82</v>
      </c>
      <c r="C11" s="194">
        <f>PPCL_NG!P11+PPCL_Spot!P11+GT_NG!P11+GT_Spot!P11+Bawana_NG!P11+Bawana_RLNG!P11+Bawana_Spot!P11</f>
        <v>145.04543688013413</v>
      </c>
      <c r="D11" s="195">
        <f t="shared" si="0"/>
        <v>-0.22543688013413998</v>
      </c>
      <c r="E11" s="194">
        <f>PPCL_NG!J11+PPCL_Spot!J11+GT_NG!J11+GT_Spot!J11+Bawana_NG!J11+Bawana_RLNG!J11+Bawana_Spot!J11</f>
        <v>83.22</v>
      </c>
      <c r="F11" s="194">
        <f>PPCL_NG!Q11+PPCL_Spot!Q11+GT_NG!Q11+GT_Spot!Q11+Bawana_NG!Q11+Bawana_RLNG!Q11+Bawana_Spot!Q11</f>
        <v>83.343419137016809</v>
      </c>
      <c r="G11" s="195">
        <f t="shared" si="1"/>
        <v>-0.12341913701681051</v>
      </c>
      <c r="H11" s="194">
        <f>PPCL_NG!K11+PPCL_Spot!K11+GT_NG!K11+GT_Spot!K11+Bawana_NG!K11+Bawana_RLNG!K11+Bawana_Spot!K11</f>
        <v>14.69</v>
      </c>
      <c r="I11" s="194">
        <f>PPCL_NG!R11+PPCL_Spot!R11+GT_NG!R11+GT_Spot!R11+Bawana_NG!R11+Bawana_RLNG!R11+Bawana_Spot!R11</f>
        <v>14.69060566285393</v>
      </c>
      <c r="J11" s="195">
        <f t="shared" si="2"/>
        <v>-6.0566285393015562E-4</v>
      </c>
      <c r="K11" s="194">
        <f>PPCL_NG!L11+PPCL_Spot!L11+GT_NG!L11+GT_Spot!L11+Bawana_NG!L11+Bawana_RLNG!L11+Bawana_Spot!L11</f>
        <v>69.53</v>
      </c>
      <c r="L11" s="194">
        <f>PPCL_NG!S11+PPCL_Spot!S11+GT_NG!S11+GT_Spot!S11+Bawana_NG!S11+Bawana_RLNG!S11+Bawana_Spot!S11</f>
        <v>69.559594994919181</v>
      </c>
      <c r="M11" s="195">
        <f t="shared" si="3"/>
        <v>-2.9594994919179385E-2</v>
      </c>
      <c r="N11" s="194">
        <f>PPCL_NG!M11+PPCL_Spot!M11+GT_NG!M11+GT_Spot!M11+Bawana_NG!M11+Bawana_RLNG!M11+Bawana_Spot!M11</f>
        <v>100.97999999999999</v>
      </c>
      <c r="O11" s="194">
        <f>PPCL_NG!T11+PPCL_Spot!T11+GT_NG!T11+GT_Spot!T11+Bawana_NG!T11+Bawana_RLNG!T11+Bawana_Spot!T11</f>
        <v>101.14094332507597</v>
      </c>
      <c r="P11" s="195">
        <f t="shared" si="4"/>
        <v>-0.16094332507597642</v>
      </c>
      <c r="Q11" s="195">
        <f t="shared" si="5"/>
        <v>-0.54000000000003645</v>
      </c>
    </row>
    <row r="12" spans="1:17">
      <c r="A12" s="34" t="s">
        <v>54</v>
      </c>
      <c r="B12" s="194">
        <f>PPCL_NG!I12+PPCL_Spot!I12+GT_NG!I12+GT_Spot!I12+Bawana_NG!I12+Bawana_RLNG!I12+Bawana_Spot!I12</f>
        <v>144.82</v>
      </c>
      <c r="C12" s="194">
        <f>PPCL_NG!P12+PPCL_Spot!P12+GT_NG!P12+GT_Spot!P12+Bawana_NG!P12+Bawana_RLNG!P12+Bawana_Spot!P12</f>
        <v>145.04543688013413</v>
      </c>
      <c r="D12" s="195">
        <f t="shared" si="0"/>
        <v>-0.22543688013413998</v>
      </c>
      <c r="E12" s="194">
        <f>PPCL_NG!J12+PPCL_Spot!J12+GT_NG!J12+GT_Spot!J12+Bawana_NG!J12+Bawana_RLNG!J12+Bawana_Spot!J12</f>
        <v>83.22</v>
      </c>
      <c r="F12" s="194">
        <f>PPCL_NG!Q12+PPCL_Spot!Q12+GT_NG!Q12+GT_Spot!Q12+Bawana_NG!Q12+Bawana_RLNG!Q12+Bawana_Spot!Q12</f>
        <v>83.343419137016809</v>
      </c>
      <c r="G12" s="195">
        <f t="shared" si="1"/>
        <v>-0.12341913701681051</v>
      </c>
      <c r="H12" s="194">
        <f>PPCL_NG!K12+PPCL_Spot!K12+GT_NG!K12+GT_Spot!K12+Bawana_NG!K12+Bawana_RLNG!K12+Bawana_Spot!K12</f>
        <v>14.69</v>
      </c>
      <c r="I12" s="194">
        <f>PPCL_NG!R12+PPCL_Spot!R12+GT_NG!R12+GT_Spot!R12+Bawana_NG!R12+Bawana_RLNG!R12+Bawana_Spot!R12</f>
        <v>14.69060566285393</v>
      </c>
      <c r="J12" s="195">
        <f t="shared" si="2"/>
        <v>-6.0566285393015562E-4</v>
      </c>
      <c r="K12" s="194">
        <f>PPCL_NG!L12+PPCL_Spot!L12+GT_NG!L12+GT_Spot!L12+Bawana_NG!L12+Bawana_RLNG!L12+Bawana_Spot!L12</f>
        <v>69.53</v>
      </c>
      <c r="L12" s="194">
        <f>PPCL_NG!S12+PPCL_Spot!S12+GT_NG!S12+GT_Spot!S12+Bawana_NG!S12+Bawana_RLNG!S12+Bawana_Spot!S12</f>
        <v>69.559594994919181</v>
      </c>
      <c r="M12" s="195">
        <f t="shared" si="3"/>
        <v>-2.9594994919179385E-2</v>
      </c>
      <c r="N12" s="194">
        <f>PPCL_NG!M12+PPCL_Spot!M12+GT_NG!M12+GT_Spot!M12+Bawana_NG!M12+Bawana_RLNG!M12+Bawana_Spot!M12</f>
        <v>100.97999999999999</v>
      </c>
      <c r="O12" s="194">
        <f>PPCL_NG!T12+PPCL_Spot!T12+GT_NG!T12+GT_Spot!T12+Bawana_NG!T12+Bawana_RLNG!T12+Bawana_Spot!T12</f>
        <v>101.14094332507597</v>
      </c>
      <c r="P12" s="195">
        <f t="shared" si="4"/>
        <v>-0.16094332507597642</v>
      </c>
      <c r="Q12" s="195">
        <f t="shared" si="5"/>
        <v>-0.54000000000003645</v>
      </c>
    </row>
    <row r="13" spans="1:17">
      <c r="A13" s="34" t="s">
        <v>55</v>
      </c>
      <c r="B13" s="194">
        <f>PPCL_NG!I13+PPCL_Spot!I13+GT_NG!I13+GT_Spot!I13+Bawana_NG!I13+Bawana_RLNG!I13+Bawana_Spot!I13</f>
        <v>144.82</v>
      </c>
      <c r="C13" s="194">
        <f>PPCL_NG!P13+PPCL_Spot!P13+GT_NG!P13+GT_Spot!P13+Bawana_NG!P13+Bawana_RLNG!P13+Bawana_Spot!P13</f>
        <v>145.04543688013413</v>
      </c>
      <c r="D13" s="195">
        <f t="shared" si="0"/>
        <v>-0.22543688013413998</v>
      </c>
      <c r="E13" s="194">
        <f>PPCL_NG!J13+PPCL_Spot!J13+GT_NG!J13+GT_Spot!J13+Bawana_NG!J13+Bawana_RLNG!J13+Bawana_Spot!J13</f>
        <v>83.22</v>
      </c>
      <c r="F13" s="194">
        <f>PPCL_NG!Q13+PPCL_Spot!Q13+GT_NG!Q13+GT_Spot!Q13+Bawana_NG!Q13+Bawana_RLNG!Q13+Bawana_Spot!Q13</f>
        <v>83.343419137016809</v>
      </c>
      <c r="G13" s="195">
        <f t="shared" si="1"/>
        <v>-0.12341913701681051</v>
      </c>
      <c r="H13" s="194">
        <f>PPCL_NG!K13+PPCL_Spot!K13+GT_NG!K13+GT_Spot!K13+Bawana_NG!K13+Bawana_RLNG!K13+Bawana_Spot!K13</f>
        <v>14.69</v>
      </c>
      <c r="I13" s="194">
        <f>PPCL_NG!R13+PPCL_Spot!R13+GT_NG!R13+GT_Spot!R13+Bawana_NG!R13+Bawana_RLNG!R13+Bawana_Spot!R13</f>
        <v>14.69060566285393</v>
      </c>
      <c r="J13" s="195">
        <f t="shared" si="2"/>
        <v>-6.0566285393015562E-4</v>
      </c>
      <c r="K13" s="194">
        <f>PPCL_NG!L13+PPCL_Spot!L13+GT_NG!L13+GT_Spot!L13+Bawana_NG!L13+Bawana_RLNG!L13+Bawana_Spot!L13</f>
        <v>69.53</v>
      </c>
      <c r="L13" s="194">
        <f>PPCL_NG!S13+PPCL_Spot!S13+GT_NG!S13+GT_Spot!S13+Bawana_NG!S13+Bawana_RLNG!S13+Bawana_Spot!S13</f>
        <v>69.559594994919181</v>
      </c>
      <c r="M13" s="195">
        <f t="shared" si="3"/>
        <v>-2.9594994919179385E-2</v>
      </c>
      <c r="N13" s="194">
        <f>PPCL_NG!M13+PPCL_Spot!M13+GT_NG!M13+GT_Spot!M13+Bawana_NG!M13+Bawana_RLNG!M13+Bawana_Spot!M13</f>
        <v>100.97999999999999</v>
      </c>
      <c r="O13" s="194">
        <f>PPCL_NG!T13+PPCL_Spot!T13+GT_NG!T13+GT_Spot!T13+Bawana_NG!T13+Bawana_RLNG!T13+Bawana_Spot!T13</f>
        <v>101.14094332507597</v>
      </c>
      <c r="P13" s="195">
        <f t="shared" si="4"/>
        <v>-0.16094332507597642</v>
      </c>
      <c r="Q13" s="195">
        <f t="shared" si="5"/>
        <v>-0.54000000000003645</v>
      </c>
    </row>
    <row r="14" spans="1:17">
      <c r="A14" s="34" t="s">
        <v>56</v>
      </c>
      <c r="B14" s="194">
        <f>PPCL_NG!I14+PPCL_Spot!I14+GT_NG!I14+GT_Spot!I14+Bawana_NG!I14+Bawana_RLNG!I14+Bawana_Spot!I14</f>
        <v>144.82</v>
      </c>
      <c r="C14" s="194">
        <f>PPCL_NG!P14+PPCL_Spot!P14+GT_NG!P14+GT_Spot!P14+Bawana_NG!P14+Bawana_RLNG!P14+Bawana_Spot!P14</f>
        <v>145.04543688013413</v>
      </c>
      <c r="D14" s="195">
        <f t="shared" si="0"/>
        <v>-0.22543688013413998</v>
      </c>
      <c r="E14" s="194">
        <f>PPCL_NG!J14+PPCL_Spot!J14+GT_NG!J14+GT_Spot!J14+Bawana_NG!J14+Bawana_RLNG!J14+Bawana_Spot!J14</f>
        <v>83.22</v>
      </c>
      <c r="F14" s="194">
        <f>PPCL_NG!Q14+PPCL_Spot!Q14+GT_NG!Q14+GT_Spot!Q14+Bawana_NG!Q14+Bawana_RLNG!Q14+Bawana_Spot!Q14</f>
        <v>83.343419137016809</v>
      </c>
      <c r="G14" s="195">
        <f t="shared" si="1"/>
        <v>-0.12341913701681051</v>
      </c>
      <c r="H14" s="194">
        <f>PPCL_NG!K14+PPCL_Spot!K14+GT_NG!K14+GT_Spot!K14+Bawana_NG!K14+Bawana_RLNG!K14+Bawana_Spot!K14</f>
        <v>14.69</v>
      </c>
      <c r="I14" s="194">
        <f>PPCL_NG!R14+PPCL_Spot!R14+GT_NG!R14+GT_Spot!R14+Bawana_NG!R14+Bawana_RLNG!R14+Bawana_Spot!R14</f>
        <v>14.69060566285393</v>
      </c>
      <c r="J14" s="195">
        <f t="shared" si="2"/>
        <v>-6.0566285393015562E-4</v>
      </c>
      <c r="K14" s="194">
        <f>PPCL_NG!L14+PPCL_Spot!L14+GT_NG!L14+GT_Spot!L14+Bawana_NG!L14+Bawana_RLNG!L14+Bawana_Spot!L14</f>
        <v>69.53</v>
      </c>
      <c r="L14" s="194">
        <f>PPCL_NG!S14+PPCL_Spot!S14+GT_NG!S14+GT_Spot!S14+Bawana_NG!S14+Bawana_RLNG!S14+Bawana_Spot!S14</f>
        <v>69.559594994919181</v>
      </c>
      <c r="M14" s="195">
        <f t="shared" si="3"/>
        <v>-2.9594994919179385E-2</v>
      </c>
      <c r="N14" s="194">
        <f>PPCL_NG!M14+PPCL_Spot!M14+GT_NG!M14+GT_Spot!M14+Bawana_NG!M14+Bawana_RLNG!M14+Bawana_Spot!M14</f>
        <v>100.97999999999999</v>
      </c>
      <c r="O14" s="194">
        <f>PPCL_NG!T14+PPCL_Spot!T14+GT_NG!T14+GT_Spot!T14+Bawana_NG!T14+Bawana_RLNG!T14+Bawana_Spot!T14</f>
        <v>101.14094332507597</v>
      </c>
      <c r="P14" s="195">
        <f t="shared" si="4"/>
        <v>-0.16094332507597642</v>
      </c>
      <c r="Q14" s="195">
        <f t="shared" si="5"/>
        <v>-0.54000000000003645</v>
      </c>
    </row>
    <row r="15" spans="1:17">
      <c r="A15" s="34" t="s">
        <v>57</v>
      </c>
      <c r="B15" s="194">
        <f>PPCL_NG!I15+PPCL_Spot!I15+GT_NG!I15+GT_Spot!I15+Bawana_NG!I15+Bawana_RLNG!I15+Bawana_Spot!I15</f>
        <v>144.82</v>
      </c>
      <c r="C15" s="194">
        <f>PPCL_NG!P15+PPCL_Spot!P15+GT_NG!P15+GT_Spot!P15+Bawana_NG!P15+Bawana_RLNG!P15+Bawana_Spot!P15</f>
        <v>145.04543688013413</v>
      </c>
      <c r="D15" s="195">
        <f t="shared" si="0"/>
        <v>-0.22543688013413998</v>
      </c>
      <c r="E15" s="194">
        <f>PPCL_NG!J15+PPCL_Spot!J15+GT_NG!J15+GT_Spot!J15+Bawana_NG!J15+Bawana_RLNG!J15+Bawana_Spot!J15</f>
        <v>83.22</v>
      </c>
      <c r="F15" s="194">
        <f>PPCL_NG!Q15+PPCL_Spot!Q15+GT_NG!Q15+GT_Spot!Q15+Bawana_NG!Q15+Bawana_RLNG!Q15+Bawana_Spot!Q15</f>
        <v>83.343419137016809</v>
      </c>
      <c r="G15" s="195">
        <f t="shared" si="1"/>
        <v>-0.12341913701681051</v>
      </c>
      <c r="H15" s="194">
        <f>PPCL_NG!K15+PPCL_Spot!K15+GT_NG!K15+GT_Spot!K15+Bawana_NG!K15+Bawana_RLNG!K15+Bawana_Spot!K15</f>
        <v>14.69</v>
      </c>
      <c r="I15" s="194">
        <f>PPCL_NG!R15+PPCL_Spot!R15+GT_NG!R15+GT_Spot!R15+Bawana_NG!R15+Bawana_RLNG!R15+Bawana_Spot!R15</f>
        <v>14.69060566285393</v>
      </c>
      <c r="J15" s="195">
        <f t="shared" si="2"/>
        <v>-6.0566285393015562E-4</v>
      </c>
      <c r="K15" s="194">
        <f>PPCL_NG!L15+PPCL_Spot!L15+GT_NG!L15+GT_Spot!L15+Bawana_NG!L15+Bawana_RLNG!L15+Bawana_Spot!L15</f>
        <v>69.53</v>
      </c>
      <c r="L15" s="194">
        <f>PPCL_NG!S15+PPCL_Spot!S15+GT_NG!S15+GT_Spot!S15+Bawana_NG!S15+Bawana_RLNG!S15+Bawana_Spot!S15</f>
        <v>69.559594994919181</v>
      </c>
      <c r="M15" s="195">
        <f t="shared" si="3"/>
        <v>-2.9594994919179385E-2</v>
      </c>
      <c r="N15" s="194">
        <f>PPCL_NG!M15+PPCL_Spot!M15+GT_NG!M15+GT_Spot!M15+Bawana_NG!M15+Bawana_RLNG!M15+Bawana_Spot!M15</f>
        <v>100.97999999999999</v>
      </c>
      <c r="O15" s="194">
        <f>PPCL_NG!T15+PPCL_Spot!T15+GT_NG!T15+GT_Spot!T15+Bawana_NG!T15+Bawana_RLNG!T15+Bawana_Spot!T15</f>
        <v>101.14094332507597</v>
      </c>
      <c r="P15" s="195">
        <f t="shared" si="4"/>
        <v>-0.16094332507597642</v>
      </c>
      <c r="Q15" s="195">
        <f t="shared" si="5"/>
        <v>-0.54000000000003645</v>
      </c>
    </row>
    <row r="16" spans="1:17">
      <c r="A16" s="34" t="s">
        <v>58</v>
      </c>
      <c r="B16" s="194">
        <f>PPCL_NG!I16+PPCL_Spot!I16+GT_NG!I16+GT_Spot!I16+Bawana_NG!I16+Bawana_RLNG!I16+Bawana_Spot!I16</f>
        <v>144.82</v>
      </c>
      <c r="C16" s="194">
        <f>PPCL_NG!P16+PPCL_Spot!P16+GT_NG!P16+GT_Spot!P16+Bawana_NG!P16+Bawana_RLNG!P16+Bawana_Spot!P16</f>
        <v>145.04543688013413</v>
      </c>
      <c r="D16" s="195">
        <f t="shared" si="0"/>
        <v>-0.22543688013413998</v>
      </c>
      <c r="E16" s="194">
        <f>PPCL_NG!J16+PPCL_Spot!J16+GT_NG!J16+GT_Spot!J16+Bawana_NG!J16+Bawana_RLNG!J16+Bawana_Spot!J16</f>
        <v>83.22</v>
      </c>
      <c r="F16" s="194">
        <f>PPCL_NG!Q16+PPCL_Spot!Q16+GT_NG!Q16+GT_Spot!Q16+Bawana_NG!Q16+Bawana_RLNG!Q16+Bawana_Spot!Q16</f>
        <v>83.343419137016809</v>
      </c>
      <c r="G16" s="195">
        <f t="shared" si="1"/>
        <v>-0.12341913701681051</v>
      </c>
      <c r="H16" s="194">
        <f>PPCL_NG!K16+PPCL_Spot!K16+GT_NG!K16+GT_Spot!K16+Bawana_NG!K16+Bawana_RLNG!K16+Bawana_Spot!K16</f>
        <v>14.69</v>
      </c>
      <c r="I16" s="194">
        <f>PPCL_NG!R16+PPCL_Spot!R16+GT_NG!R16+GT_Spot!R16+Bawana_NG!R16+Bawana_RLNG!R16+Bawana_Spot!R16</f>
        <v>14.69060566285393</v>
      </c>
      <c r="J16" s="195">
        <f t="shared" si="2"/>
        <v>-6.0566285393015562E-4</v>
      </c>
      <c r="K16" s="194">
        <f>PPCL_NG!L16+PPCL_Spot!L16+GT_NG!L16+GT_Spot!L16+Bawana_NG!L16+Bawana_RLNG!L16+Bawana_Spot!L16</f>
        <v>69.53</v>
      </c>
      <c r="L16" s="194">
        <f>PPCL_NG!S16+PPCL_Spot!S16+GT_NG!S16+GT_Spot!S16+Bawana_NG!S16+Bawana_RLNG!S16+Bawana_Spot!S16</f>
        <v>69.559594994919181</v>
      </c>
      <c r="M16" s="195">
        <f t="shared" si="3"/>
        <v>-2.9594994919179385E-2</v>
      </c>
      <c r="N16" s="194">
        <f>PPCL_NG!M16+PPCL_Spot!M16+GT_NG!M16+GT_Spot!M16+Bawana_NG!M16+Bawana_RLNG!M16+Bawana_Spot!M16</f>
        <v>100.97999999999999</v>
      </c>
      <c r="O16" s="194">
        <f>PPCL_NG!T16+PPCL_Spot!T16+GT_NG!T16+GT_Spot!T16+Bawana_NG!T16+Bawana_RLNG!T16+Bawana_Spot!T16</f>
        <v>101.14094332507597</v>
      </c>
      <c r="P16" s="195">
        <f t="shared" si="4"/>
        <v>-0.16094332507597642</v>
      </c>
      <c r="Q16" s="195">
        <f t="shared" si="5"/>
        <v>-0.54000000000003645</v>
      </c>
    </row>
    <row r="17" spans="1:17">
      <c r="A17" s="34" t="s">
        <v>59</v>
      </c>
      <c r="B17" s="194">
        <f>PPCL_NG!I17+PPCL_Spot!I17+GT_NG!I17+GT_Spot!I17+Bawana_NG!I17+Bawana_RLNG!I17+Bawana_Spot!I17</f>
        <v>144.82</v>
      </c>
      <c r="C17" s="194">
        <f>PPCL_NG!P17+PPCL_Spot!P17+GT_NG!P17+GT_Spot!P17+Bawana_NG!P17+Bawana_RLNG!P17+Bawana_Spot!P17</f>
        <v>145.04543688013413</v>
      </c>
      <c r="D17" s="195">
        <f t="shared" si="0"/>
        <v>-0.22543688013413998</v>
      </c>
      <c r="E17" s="194">
        <f>PPCL_NG!J17+PPCL_Spot!J17+GT_NG!J17+GT_Spot!J17+Bawana_NG!J17+Bawana_RLNG!J17+Bawana_Spot!J17</f>
        <v>83.22</v>
      </c>
      <c r="F17" s="194">
        <f>PPCL_NG!Q17+PPCL_Spot!Q17+GT_NG!Q17+GT_Spot!Q17+Bawana_NG!Q17+Bawana_RLNG!Q17+Bawana_Spot!Q17</f>
        <v>83.343419137016809</v>
      </c>
      <c r="G17" s="195">
        <f t="shared" si="1"/>
        <v>-0.12341913701681051</v>
      </c>
      <c r="H17" s="194">
        <f>PPCL_NG!K17+PPCL_Spot!K17+GT_NG!K17+GT_Spot!K17+Bawana_NG!K17+Bawana_RLNG!K17+Bawana_Spot!K17</f>
        <v>14.69</v>
      </c>
      <c r="I17" s="194">
        <f>PPCL_NG!R17+PPCL_Spot!R17+GT_NG!R17+GT_Spot!R17+Bawana_NG!R17+Bawana_RLNG!R17+Bawana_Spot!R17</f>
        <v>14.69060566285393</v>
      </c>
      <c r="J17" s="195">
        <f t="shared" si="2"/>
        <v>-6.0566285393015562E-4</v>
      </c>
      <c r="K17" s="194">
        <f>PPCL_NG!L17+PPCL_Spot!L17+GT_NG!L17+GT_Spot!L17+Bawana_NG!L17+Bawana_RLNG!L17+Bawana_Spot!L17</f>
        <v>69.53</v>
      </c>
      <c r="L17" s="194">
        <f>PPCL_NG!S17+PPCL_Spot!S17+GT_NG!S17+GT_Spot!S17+Bawana_NG!S17+Bawana_RLNG!S17+Bawana_Spot!S17</f>
        <v>69.559594994919181</v>
      </c>
      <c r="M17" s="195">
        <f t="shared" si="3"/>
        <v>-2.9594994919179385E-2</v>
      </c>
      <c r="N17" s="194">
        <f>PPCL_NG!M17+PPCL_Spot!M17+GT_NG!M17+GT_Spot!M17+Bawana_NG!M17+Bawana_RLNG!M17+Bawana_Spot!M17</f>
        <v>100.97999999999999</v>
      </c>
      <c r="O17" s="194">
        <f>PPCL_NG!T17+PPCL_Spot!T17+GT_NG!T17+GT_Spot!T17+Bawana_NG!T17+Bawana_RLNG!T17+Bawana_Spot!T17</f>
        <v>101.14094332507597</v>
      </c>
      <c r="P17" s="195">
        <f t="shared" si="4"/>
        <v>-0.16094332507597642</v>
      </c>
      <c r="Q17" s="195">
        <f t="shared" si="5"/>
        <v>-0.54000000000003645</v>
      </c>
    </row>
    <row r="18" spans="1:17">
      <c r="A18" s="34" t="s">
        <v>60</v>
      </c>
      <c r="B18" s="194">
        <f>PPCL_NG!I18+PPCL_Spot!I18+GT_NG!I18+GT_Spot!I18+Bawana_NG!I18+Bawana_RLNG!I18+Bawana_Spot!I18</f>
        <v>144.82</v>
      </c>
      <c r="C18" s="194">
        <f>PPCL_NG!P18+PPCL_Spot!P18+GT_NG!P18+GT_Spot!P18+Bawana_NG!P18+Bawana_RLNG!P18+Bawana_Spot!P18</f>
        <v>145.04543688013413</v>
      </c>
      <c r="D18" s="195">
        <f t="shared" si="0"/>
        <v>-0.22543688013413998</v>
      </c>
      <c r="E18" s="194">
        <f>PPCL_NG!J18+PPCL_Spot!J18+GT_NG!J18+GT_Spot!J18+Bawana_NG!J18+Bawana_RLNG!J18+Bawana_Spot!J18</f>
        <v>83.22</v>
      </c>
      <c r="F18" s="194">
        <f>PPCL_NG!Q18+PPCL_Spot!Q18+GT_NG!Q18+GT_Spot!Q18+Bawana_NG!Q18+Bawana_RLNG!Q18+Bawana_Spot!Q18</f>
        <v>83.343419137016809</v>
      </c>
      <c r="G18" s="195">
        <f t="shared" si="1"/>
        <v>-0.12341913701681051</v>
      </c>
      <c r="H18" s="194">
        <f>PPCL_NG!K18+PPCL_Spot!K18+GT_NG!K18+GT_Spot!K18+Bawana_NG!K18+Bawana_RLNG!K18+Bawana_Spot!K18</f>
        <v>14.69</v>
      </c>
      <c r="I18" s="194">
        <f>PPCL_NG!R18+PPCL_Spot!R18+GT_NG!R18+GT_Spot!R18+Bawana_NG!R18+Bawana_RLNG!R18+Bawana_Spot!R18</f>
        <v>14.69060566285393</v>
      </c>
      <c r="J18" s="195">
        <f t="shared" si="2"/>
        <v>-6.0566285393015562E-4</v>
      </c>
      <c r="K18" s="194">
        <f>PPCL_NG!L18+PPCL_Spot!L18+GT_NG!L18+GT_Spot!L18+Bawana_NG!L18+Bawana_RLNG!L18+Bawana_Spot!L18</f>
        <v>69.53</v>
      </c>
      <c r="L18" s="194">
        <f>PPCL_NG!S18+PPCL_Spot!S18+GT_NG!S18+GT_Spot!S18+Bawana_NG!S18+Bawana_RLNG!S18+Bawana_Spot!S18</f>
        <v>69.559594994919181</v>
      </c>
      <c r="M18" s="195">
        <f t="shared" si="3"/>
        <v>-2.9594994919179385E-2</v>
      </c>
      <c r="N18" s="194">
        <f>PPCL_NG!M18+PPCL_Spot!M18+GT_NG!M18+GT_Spot!M18+Bawana_NG!M18+Bawana_RLNG!M18+Bawana_Spot!M18</f>
        <v>100.97999999999999</v>
      </c>
      <c r="O18" s="194">
        <f>PPCL_NG!T18+PPCL_Spot!T18+GT_NG!T18+GT_Spot!T18+Bawana_NG!T18+Bawana_RLNG!T18+Bawana_Spot!T18</f>
        <v>101.14094332507597</v>
      </c>
      <c r="P18" s="195">
        <f t="shared" si="4"/>
        <v>-0.16094332507597642</v>
      </c>
      <c r="Q18" s="195">
        <f t="shared" si="5"/>
        <v>-0.54000000000003645</v>
      </c>
    </row>
    <row r="19" spans="1:17">
      <c r="A19" s="34" t="s">
        <v>61</v>
      </c>
      <c r="B19" s="194">
        <f>PPCL_NG!I19+PPCL_Spot!I19+GT_NG!I19+GT_Spot!I19+Bawana_NG!I19+Bawana_RLNG!I19+Bawana_Spot!I19</f>
        <v>145.24</v>
      </c>
      <c r="C19" s="194">
        <f>PPCL_NG!P19+PPCL_Spot!P19+GT_NG!P19+GT_Spot!P19+Bawana_NG!P19+Bawana_RLNG!P19+Bawana_Spot!P19</f>
        <v>145.46543665480277</v>
      </c>
      <c r="D19" s="195">
        <f t="shared" si="0"/>
        <v>-0.22543665480276331</v>
      </c>
      <c r="E19" s="194">
        <f>PPCL_NG!J19+PPCL_Spot!J19+GT_NG!J19+GT_Spot!J19+Bawana_NG!J19+Bawana_RLNG!J19+Bawana_Spot!J19</f>
        <v>83.45</v>
      </c>
      <c r="F19" s="194">
        <f>PPCL_NG!Q19+PPCL_Spot!Q19+GT_NG!Q19+GT_Spot!Q19+Bawana_NG!Q19+Bawana_RLNG!Q19+Bawana_Spot!Q19</f>
        <v>83.573421427885734</v>
      </c>
      <c r="G19" s="195">
        <f t="shared" si="1"/>
        <v>-0.12342142788573085</v>
      </c>
      <c r="H19" s="194">
        <f>PPCL_NG!K19+PPCL_Spot!K19+GT_NG!K19+GT_Spot!K19+Bawana_NG!K19+Bawana_RLNG!K19+Bawana_Spot!K19</f>
        <v>14.69</v>
      </c>
      <c r="I19" s="194">
        <f>PPCL_NG!R19+PPCL_Spot!R19+GT_NG!R19+GT_Spot!R19+Bawana_NG!R19+Bawana_RLNG!R19+Bawana_Spot!R19</f>
        <v>14.69060566285393</v>
      </c>
      <c r="J19" s="195">
        <f t="shared" si="2"/>
        <v>-6.0566285393015562E-4</v>
      </c>
      <c r="K19" s="194">
        <f>PPCL_NG!L19+PPCL_Spot!L19+GT_NG!L19+GT_Spot!L19+Bawana_NG!L19+Bawana_RLNG!L19+Bawana_Spot!L19</f>
        <v>69.58</v>
      </c>
      <c r="L19" s="194">
        <f>PPCL_NG!S19+PPCL_Spot!S19+GT_NG!S19+GT_Spot!S19+Bawana_NG!S19+Bawana_RLNG!S19+Bawana_Spot!S19</f>
        <v>69.60959255382933</v>
      </c>
      <c r="M19" s="195">
        <f t="shared" si="3"/>
        <v>-2.9592553829331791E-2</v>
      </c>
      <c r="N19" s="194">
        <f>PPCL_NG!M19+PPCL_Spot!M19+GT_NG!M19+GT_Spot!M19+Bawana_NG!M19+Bawana_RLNG!M19+Bawana_Spot!M19</f>
        <v>101.28</v>
      </c>
      <c r="O19" s="194">
        <f>PPCL_NG!T19+PPCL_Spot!T19+GT_NG!T19+GT_Spot!T19+Bawana_NG!T19+Bawana_RLNG!T19+Bawana_Spot!T19</f>
        <v>101.44094370062825</v>
      </c>
      <c r="P19" s="195">
        <f t="shared" si="4"/>
        <v>-0.16094370062825192</v>
      </c>
      <c r="Q19" s="195">
        <f t="shared" si="5"/>
        <v>-0.54000000000000803</v>
      </c>
    </row>
    <row r="20" spans="1:17">
      <c r="A20" s="34" t="s">
        <v>62</v>
      </c>
      <c r="B20" s="194">
        <f>PPCL_NG!I20+PPCL_Spot!I20+GT_NG!I20+GT_Spot!I20+Bawana_NG!I20+Bawana_RLNG!I20+Bawana_Spot!I20</f>
        <v>145.24</v>
      </c>
      <c r="C20" s="194">
        <f>PPCL_NG!P20+PPCL_Spot!P20+GT_NG!P20+GT_Spot!P20+Bawana_NG!P20+Bawana_RLNG!P20+Bawana_Spot!P20</f>
        <v>145.46543665480277</v>
      </c>
      <c r="D20" s="195">
        <f t="shared" si="0"/>
        <v>-0.22543665480276331</v>
      </c>
      <c r="E20" s="194">
        <f>PPCL_NG!J20+PPCL_Spot!J20+GT_NG!J20+GT_Spot!J20+Bawana_NG!J20+Bawana_RLNG!J20+Bawana_Spot!J20</f>
        <v>83.45</v>
      </c>
      <c r="F20" s="194">
        <f>PPCL_NG!Q20+PPCL_Spot!Q20+GT_NG!Q20+GT_Spot!Q20+Bawana_NG!Q20+Bawana_RLNG!Q20+Bawana_Spot!Q20</f>
        <v>83.573421427885734</v>
      </c>
      <c r="G20" s="195">
        <f t="shared" si="1"/>
        <v>-0.12342142788573085</v>
      </c>
      <c r="H20" s="194">
        <f>PPCL_NG!K20+PPCL_Spot!K20+GT_NG!K20+GT_Spot!K20+Bawana_NG!K20+Bawana_RLNG!K20+Bawana_Spot!K20</f>
        <v>14.69</v>
      </c>
      <c r="I20" s="194">
        <f>PPCL_NG!R20+PPCL_Spot!R20+GT_NG!R20+GT_Spot!R20+Bawana_NG!R20+Bawana_RLNG!R20+Bawana_Spot!R20</f>
        <v>14.69060566285393</v>
      </c>
      <c r="J20" s="195">
        <f t="shared" si="2"/>
        <v>-6.0566285393015562E-4</v>
      </c>
      <c r="K20" s="194">
        <f>PPCL_NG!L20+PPCL_Spot!L20+GT_NG!L20+GT_Spot!L20+Bawana_NG!L20+Bawana_RLNG!L20+Bawana_Spot!L20</f>
        <v>69.58</v>
      </c>
      <c r="L20" s="194">
        <f>PPCL_NG!S20+PPCL_Spot!S20+GT_NG!S20+GT_Spot!S20+Bawana_NG!S20+Bawana_RLNG!S20+Bawana_Spot!S20</f>
        <v>69.60959255382933</v>
      </c>
      <c r="M20" s="195">
        <f t="shared" si="3"/>
        <v>-2.9592553829331791E-2</v>
      </c>
      <c r="N20" s="194">
        <f>PPCL_NG!M20+PPCL_Spot!M20+GT_NG!M20+GT_Spot!M20+Bawana_NG!M20+Bawana_RLNG!M20+Bawana_Spot!M20</f>
        <v>101.28</v>
      </c>
      <c r="O20" s="194">
        <f>PPCL_NG!T20+PPCL_Spot!T20+GT_NG!T20+GT_Spot!T20+Bawana_NG!T20+Bawana_RLNG!T20+Bawana_Spot!T20</f>
        <v>101.44094370062825</v>
      </c>
      <c r="P20" s="195">
        <f t="shared" si="4"/>
        <v>-0.16094370062825192</v>
      </c>
      <c r="Q20" s="195">
        <f t="shared" si="5"/>
        <v>-0.54000000000000803</v>
      </c>
    </row>
    <row r="21" spans="1:17">
      <c r="A21" s="34" t="s">
        <v>63</v>
      </c>
      <c r="B21" s="194">
        <f>PPCL_NG!I21+PPCL_Spot!I21+GT_NG!I21+GT_Spot!I21+Bawana_NG!I21+Bawana_RLNG!I21+Bawana_Spot!I21</f>
        <v>145.24</v>
      </c>
      <c r="C21" s="194">
        <f>PPCL_NG!P21+PPCL_Spot!P21+GT_NG!P21+GT_Spot!P21+Bawana_NG!P21+Bawana_RLNG!P21+Bawana_Spot!P21</f>
        <v>145.46543665480277</v>
      </c>
      <c r="D21" s="195">
        <f t="shared" si="0"/>
        <v>-0.22543665480276331</v>
      </c>
      <c r="E21" s="194">
        <f>PPCL_NG!J21+PPCL_Spot!J21+GT_NG!J21+GT_Spot!J21+Bawana_NG!J21+Bawana_RLNG!J21+Bawana_Spot!J21</f>
        <v>83.45</v>
      </c>
      <c r="F21" s="194">
        <f>PPCL_NG!Q21+PPCL_Spot!Q21+GT_NG!Q21+GT_Spot!Q21+Bawana_NG!Q21+Bawana_RLNG!Q21+Bawana_Spot!Q21</f>
        <v>83.573421427885734</v>
      </c>
      <c r="G21" s="195">
        <f t="shared" si="1"/>
        <v>-0.12342142788573085</v>
      </c>
      <c r="H21" s="194">
        <f>PPCL_NG!K21+PPCL_Spot!K21+GT_NG!K21+GT_Spot!K21+Bawana_NG!K21+Bawana_RLNG!K21+Bawana_Spot!K21</f>
        <v>14.69</v>
      </c>
      <c r="I21" s="194">
        <f>PPCL_NG!R21+PPCL_Spot!R21+GT_NG!R21+GT_Spot!R21+Bawana_NG!R21+Bawana_RLNG!R21+Bawana_Spot!R21</f>
        <v>14.69060566285393</v>
      </c>
      <c r="J21" s="195">
        <f t="shared" si="2"/>
        <v>-6.0566285393015562E-4</v>
      </c>
      <c r="K21" s="194">
        <f>PPCL_NG!L21+PPCL_Spot!L21+GT_NG!L21+GT_Spot!L21+Bawana_NG!L21+Bawana_RLNG!L21+Bawana_Spot!L21</f>
        <v>69.58</v>
      </c>
      <c r="L21" s="194">
        <f>PPCL_NG!S21+PPCL_Spot!S21+GT_NG!S21+GT_Spot!S21+Bawana_NG!S21+Bawana_RLNG!S21+Bawana_Spot!S21</f>
        <v>69.60959255382933</v>
      </c>
      <c r="M21" s="195">
        <f t="shared" si="3"/>
        <v>-2.9592553829331791E-2</v>
      </c>
      <c r="N21" s="194">
        <f>PPCL_NG!M21+PPCL_Spot!M21+GT_NG!M21+GT_Spot!M21+Bawana_NG!M21+Bawana_RLNG!M21+Bawana_Spot!M21</f>
        <v>101.28</v>
      </c>
      <c r="O21" s="194">
        <f>PPCL_NG!T21+PPCL_Spot!T21+GT_NG!T21+GT_Spot!T21+Bawana_NG!T21+Bawana_RLNG!T21+Bawana_Spot!T21</f>
        <v>101.44094370062825</v>
      </c>
      <c r="P21" s="195">
        <f t="shared" si="4"/>
        <v>-0.16094370062825192</v>
      </c>
      <c r="Q21" s="195">
        <f t="shared" si="5"/>
        <v>-0.54000000000000803</v>
      </c>
    </row>
    <row r="22" spans="1:17">
      <c r="A22" s="34" t="s">
        <v>64</v>
      </c>
      <c r="B22" s="194">
        <f>PPCL_NG!I22+PPCL_Spot!I22+GT_NG!I22+GT_Spot!I22+Bawana_NG!I22+Bawana_RLNG!I22+Bawana_Spot!I22</f>
        <v>145.24</v>
      </c>
      <c r="C22" s="194">
        <f>PPCL_NG!P22+PPCL_Spot!P22+GT_NG!P22+GT_Spot!P22+Bawana_NG!P22+Bawana_RLNG!P22+Bawana_Spot!P22</f>
        <v>145.46543665480277</v>
      </c>
      <c r="D22" s="195">
        <f t="shared" si="0"/>
        <v>-0.22543665480276331</v>
      </c>
      <c r="E22" s="194">
        <f>PPCL_NG!J22+PPCL_Spot!J22+GT_NG!J22+GT_Spot!J22+Bawana_NG!J22+Bawana_RLNG!J22+Bawana_Spot!J22</f>
        <v>83.45</v>
      </c>
      <c r="F22" s="194">
        <f>PPCL_NG!Q22+PPCL_Spot!Q22+GT_NG!Q22+GT_Spot!Q22+Bawana_NG!Q22+Bawana_RLNG!Q22+Bawana_Spot!Q22</f>
        <v>83.573421427885734</v>
      </c>
      <c r="G22" s="195">
        <f t="shared" si="1"/>
        <v>-0.12342142788573085</v>
      </c>
      <c r="H22" s="194">
        <f>PPCL_NG!K22+PPCL_Spot!K22+GT_NG!K22+GT_Spot!K22+Bawana_NG!K22+Bawana_RLNG!K22+Bawana_Spot!K22</f>
        <v>14.69</v>
      </c>
      <c r="I22" s="194">
        <f>PPCL_NG!R22+PPCL_Spot!R22+GT_NG!R22+GT_Spot!R22+Bawana_NG!R22+Bawana_RLNG!R22+Bawana_Spot!R22</f>
        <v>14.69060566285393</v>
      </c>
      <c r="J22" s="195">
        <f t="shared" si="2"/>
        <v>-6.0566285393015562E-4</v>
      </c>
      <c r="K22" s="194">
        <f>PPCL_NG!L22+PPCL_Spot!L22+GT_NG!L22+GT_Spot!L22+Bawana_NG!L22+Bawana_RLNG!L22+Bawana_Spot!L22</f>
        <v>69.58</v>
      </c>
      <c r="L22" s="194">
        <f>PPCL_NG!S22+PPCL_Spot!S22+GT_NG!S22+GT_Spot!S22+Bawana_NG!S22+Bawana_RLNG!S22+Bawana_Spot!S22</f>
        <v>69.60959255382933</v>
      </c>
      <c r="M22" s="195">
        <f t="shared" si="3"/>
        <v>-2.9592553829331791E-2</v>
      </c>
      <c r="N22" s="194">
        <f>PPCL_NG!M22+PPCL_Spot!M22+GT_NG!M22+GT_Spot!M22+Bawana_NG!M22+Bawana_RLNG!M22+Bawana_Spot!M22</f>
        <v>101.28</v>
      </c>
      <c r="O22" s="194">
        <f>PPCL_NG!T22+PPCL_Spot!T22+GT_NG!T22+GT_Spot!T22+Bawana_NG!T22+Bawana_RLNG!T22+Bawana_Spot!T22</f>
        <v>101.44094370062825</v>
      </c>
      <c r="P22" s="195">
        <f t="shared" si="4"/>
        <v>-0.16094370062825192</v>
      </c>
      <c r="Q22" s="195">
        <f t="shared" si="5"/>
        <v>-0.54000000000000803</v>
      </c>
    </row>
    <row r="23" spans="1:17">
      <c r="A23" s="34" t="s">
        <v>65</v>
      </c>
      <c r="B23" s="194">
        <f>PPCL_NG!I23+PPCL_Spot!I23+GT_NG!I23+GT_Spot!I23+Bawana_NG!I23+Bawana_RLNG!I23+Bawana_Spot!I23</f>
        <v>101.28999999999999</v>
      </c>
      <c r="C23" s="194">
        <f>PPCL_NG!P23+PPCL_Spot!P23+GT_NG!P23+GT_Spot!P23+Bawana_NG!P23+Bawana_RLNG!P23+Bawana_Spot!P23</f>
        <v>101.5154368801341</v>
      </c>
      <c r="D23" s="195">
        <f t="shared" si="0"/>
        <v>-0.22543688013411156</v>
      </c>
      <c r="E23" s="194">
        <f>PPCL_NG!J23+PPCL_Spot!J23+GT_NG!J23+GT_Spot!J23+Bawana_NG!J23+Bawana_RLNG!J23+Bawana_Spot!J23</f>
        <v>57.62</v>
      </c>
      <c r="F23" s="194">
        <f>PPCL_NG!Q23+PPCL_Spot!Q23+GT_NG!Q23+GT_Spot!Q23+Bawana_NG!Q23+Bawana_RLNG!Q23+Bawana_Spot!Q23</f>
        <v>57.743419137016808</v>
      </c>
      <c r="G23" s="195">
        <f t="shared" si="1"/>
        <v>-0.12341913701681051</v>
      </c>
      <c r="H23" s="194">
        <f>PPCL_NG!K23+PPCL_Spot!K23+GT_NG!K23+GT_Spot!K23+Bawana_NG!K23+Bawana_RLNG!K23+Bawana_Spot!K23</f>
        <v>12.059999999999999</v>
      </c>
      <c r="I23" s="194">
        <f>PPCL_NG!R23+PPCL_Spot!R23+GT_NG!R23+GT_Spot!R23+Bawana_NG!R23+Bawana_RLNG!R23+Bawana_Spot!R23</f>
        <v>12.060605662853927</v>
      </c>
      <c r="J23" s="195">
        <f t="shared" si="2"/>
        <v>-6.0566285392837926E-4</v>
      </c>
      <c r="K23" s="194">
        <f>PPCL_NG!L23+PPCL_Spot!L23+GT_NG!L23+GT_Spot!L23+Bawana_NG!L23+Bawana_RLNG!L23+Bawana_Spot!L23</f>
        <v>59.370000000000005</v>
      </c>
      <c r="L23" s="194">
        <f>PPCL_NG!S23+PPCL_Spot!S23+GT_NG!S23+GT_Spot!S23+Bawana_NG!S23+Bawana_RLNG!S23+Bawana_Spot!S23</f>
        <v>59.39959499491917</v>
      </c>
      <c r="M23" s="195">
        <f t="shared" si="3"/>
        <v>-2.9594994919165174E-2</v>
      </c>
      <c r="N23" s="194">
        <f>PPCL_NG!M23+PPCL_Spot!M23+GT_NG!M23+GT_Spot!M23+Bawana_NG!M23+Bawana_RLNG!M23+Bawana_Spot!M23</f>
        <v>70.72</v>
      </c>
      <c r="O23" s="194">
        <f>PPCL_NG!T23+PPCL_Spot!T23+GT_NG!T23+GT_Spot!T23+Bawana_NG!T23+Bawana_RLNG!T23+Bawana_Spot!T23</f>
        <v>70.880943325075975</v>
      </c>
      <c r="P23" s="195">
        <f t="shared" si="4"/>
        <v>-0.16094332507597642</v>
      </c>
      <c r="Q23" s="195">
        <f t="shared" si="5"/>
        <v>-0.53999999999999204</v>
      </c>
    </row>
    <row r="24" spans="1:17">
      <c r="A24" s="34" t="s">
        <v>66</v>
      </c>
      <c r="B24" s="194">
        <f>PPCL_NG!I24+PPCL_Spot!I24+GT_NG!I24+GT_Spot!I24+Bawana_NG!I24+Bawana_RLNG!I24+Bawana_Spot!I24</f>
        <v>101.28999999999999</v>
      </c>
      <c r="C24" s="194">
        <f>PPCL_NG!P24+PPCL_Spot!P24+GT_NG!P24+GT_Spot!P24+Bawana_NG!P24+Bawana_RLNG!P24+Bawana_Spot!P24</f>
        <v>101.5154368801341</v>
      </c>
      <c r="D24" s="195">
        <f t="shared" si="0"/>
        <v>-0.22543688013411156</v>
      </c>
      <c r="E24" s="194">
        <f>PPCL_NG!J24+PPCL_Spot!J24+GT_NG!J24+GT_Spot!J24+Bawana_NG!J24+Bawana_RLNG!J24+Bawana_Spot!J24</f>
        <v>57.62</v>
      </c>
      <c r="F24" s="194">
        <f>PPCL_NG!Q24+PPCL_Spot!Q24+GT_NG!Q24+GT_Spot!Q24+Bawana_NG!Q24+Bawana_RLNG!Q24+Bawana_Spot!Q24</f>
        <v>57.743419137016808</v>
      </c>
      <c r="G24" s="195">
        <f t="shared" si="1"/>
        <v>-0.12341913701681051</v>
      </c>
      <c r="H24" s="194">
        <f>PPCL_NG!K24+PPCL_Spot!K24+GT_NG!K24+GT_Spot!K24+Bawana_NG!K24+Bawana_RLNG!K24+Bawana_Spot!K24</f>
        <v>12.059999999999999</v>
      </c>
      <c r="I24" s="194">
        <f>PPCL_NG!R24+PPCL_Spot!R24+GT_NG!R24+GT_Spot!R24+Bawana_NG!R24+Bawana_RLNG!R24+Bawana_Spot!R24</f>
        <v>12.060605662853927</v>
      </c>
      <c r="J24" s="195">
        <f t="shared" si="2"/>
        <v>-6.0566285392837926E-4</v>
      </c>
      <c r="K24" s="194">
        <f>PPCL_NG!L24+PPCL_Spot!L24+GT_NG!L24+GT_Spot!L24+Bawana_NG!L24+Bawana_RLNG!L24+Bawana_Spot!L24</f>
        <v>59.370000000000005</v>
      </c>
      <c r="L24" s="194">
        <f>PPCL_NG!S24+PPCL_Spot!S24+GT_NG!S24+GT_Spot!S24+Bawana_NG!S24+Bawana_RLNG!S24+Bawana_Spot!S24</f>
        <v>59.39959499491917</v>
      </c>
      <c r="M24" s="195">
        <f t="shared" si="3"/>
        <v>-2.9594994919165174E-2</v>
      </c>
      <c r="N24" s="194">
        <f>PPCL_NG!M24+PPCL_Spot!M24+GT_NG!M24+GT_Spot!M24+Bawana_NG!M24+Bawana_RLNG!M24+Bawana_Spot!M24</f>
        <v>70.72</v>
      </c>
      <c r="O24" s="194">
        <f>PPCL_NG!T24+PPCL_Spot!T24+GT_NG!T24+GT_Spot!T24+Bawana_NG!T24+Bawana_RLNG!T24+Bawana_Spot!T24</f>
        <v>70.880943325075975</v>
      </c>
      <c r="P24" s="195">
        <f t="shared" si="4"/>
        <v>-0.16094332507597642</v>
      </c>
      <c r="Q24" s="195">
        <f t="shared" si="5"/>
        <v>-0.53999999999999204</v>
      </c>
    </row>
    <row r="25" spans="1:17">
      <c r="A25" s="34" t="s">
        <v>67</v>
      </c>
      <c r="B25" s="194">
        <f>PPCL_NG!I25+PPCL_Spot!I25+GT_NG!I25+GT_Spot!I25+Bawana_NG!I25+Bawana_RLNG!I25+Bawana_Spot!I25</f>
        <v>101.28999999999999</v>
      </c>
      <c r="C25" s="194">
        <f>PPCL_NG!P25+PPCL_Spot!P25+GT_NG!P25+GT_Spot!P25+Bawana_NG!P25+Bawana_RLNG!P25+Bawana_Spot!P25</f>
        <v>101.5154368801341</v>
      </c>
      <c r="D25" s="195">
        <f t="shared" si="0"/>
        <v>-0.22543688013411156</v>
      </c>
      <c r="E25" s="194">
        <f>PPCL_NG!J25+PPCL_Spot!J25+GT_NG!J25+GT_Spot!J25+Bawana_NG!J25+Bawana_RLNG!J25+Bawana_Spot!J25</f>
        <v>57.62</v>
      </c>
      <c r="F25" s="194">
        <f>PPCL_NG!Q25+PPCL_Spot!Q25+GT_NG!Q25+GT_Spot!Q25+Bawana_NG!Q25+Bawana_RLNG!Q25+Bawana_Spot!Q25</f>
        <v>57.743419137016808</v>
      </c>
      <c r="G25" s="195">
        <f t="shared" si="1"/>
        <v>-0.12341913701681051</v>
      </c>
      <c r="H25" s="194">
        <f>PPCL_NG!K25+PPCL_Spot!K25+GT_NG!K25+GT_Spot!K25+Bawana_NG!K25+Bawana_RLNG!K25+Bawana_Spot!K25</f>
        <v>12.059999999999999</v>
      </c>
      <c r="I25" s="194">
        <f>PPCL_NG!R25+PPCL_Spot!R25+GT_NG!R25+GT_Spot!R25+Bawana_NG!R25+Bawana_RLNG!R25+Bawana_Spot!R25</f>
        <v>12.060605662853927</v>
      </c>
      <c r="J25" s="195">
        <f t="shared" si="2"/>
        <v>-6.0566285392837926E-4</v>
      </c>
      <c r="K25" s="194">
        <f>PPCL_NG!L25+PPCL_Spot!L25+GT_NG!L25+GT_Spot!L25+Bawana_NG!L25+Bawana_RLNG!L25+Bawana_Spot!L25</f>
        <v>59.370000000000005</v>
      </c>
      <c r="L25" s="194">
        <f>PPCL_NG!S25+PPCL_Spot!S25+GT_NG!S25+GT_Spot!S25+Bawana_NG!S25+Bawana_RLNG!S25+Bawana_Spot!S25</f>
        <v>59.39959499491917</v>
      </c>
      <c r="M25" s="195">
        <f t="shared" si="3"/>
        <v>-2.9594994919165174E-2</v>
      </c>
      <c r="N25" s="194">
        <f>PPCL_NG!M25+PPCL_Spot!M25+GT_NG!M25+GT_Spot!M25+Bawana_NG!M25+Bawana_RLNG!M25+Bawana_Spot!M25</f>
        <v>70.72</v>
      </c>
      <c r="O25" s="194">
        <f>PPCL_NG!T25+PPCL_Spot!T25+GT_NG!T25+GT_Spot!T25+Bawana_NG!T25+Bawana_RLNG!T25+Bawana_Spot!T25</f>
        <v>70.880943325075975</v>
      </c>
      <c r="P25" s="195">
        <f t="shared" si="4"/>
        <v>-0.16094332507597642</v>
      </c>
      <c r="Q25" s="195">
        <f t="shared" si="5"/>
        <v>-0.53999999999999204</v>
      </c>
    </row>
    <row r="26" spans="1:17">
      <c r="A26" s="34" t="s">
        <v>68</v>
      </c>
      <c r="B26" s="194">
        <f>PPCL_NG!I26+PPCL_Spot!I26+GT_NG!I26+GT_Spot!I26+Bawana_NG!I26+Bawana_RLNG!I26+Bawana_Spot!I26</f>
        <v>101.28999999999999</v>
      </c>
      <c r="C26" s="194">
        <f>PPCL_NG!P26+PPCL_Spot!P26+GT_NG!P26+GT_Spot!P26+Bawana_NG!P26+Bawana_RLNG!P26+Bawana_Spot!P26</f>
        <v>101.5154368801341</v>
      </c>
      <c r="D26" s="195">
        <f t="shared" si="0"/>
        <v>-0.22543688013411156</v>
      </c>
      <c r="E26" s="194">
        <f>PPCL_NG!J26+PPCL_Spot!J26+GT_NG!J26+GT_Spot!J26+Bawana_NG!J26+Bawana_RLNG!J26+Bawana_Spot!J26</f>
        <v>57.62</v>
      </c>
      <c r="F26" s="194">
        <f>PPCL_NG!Q26+PPCL_Spot!Q26+GT_NG!Q26+GT_Spot!Q26+Bawana_NG!Q26+Bawana_RLNG!Q26+Bawana_Spot!Q26</f>
        <v>57.743419137016808</v>
      </c>
      <c r="G26" s="195">
        <f t="shared" si="1"/>
        <v>-0.12341913701681051</v>
      </c>
      <c r="H26" s="194">
        <f>PPCL_NG!K26+PPCL_Spot!K26+GT_NG!K26+GT_Spot!K26+Bawana_NG!K26+Bawana_RLNG!K26+Bawana_Spot!K26</f>
        <v>12.059999999999999</v>
      </c>
      <c r="I26" s="194">
        <f>PPCL_NG!R26+PPCL_Spot!R26+GT_NG!R26+GT_Spot!R26+Bawana_NG!R26+Bawana_RLNG!R26+Bawana_Spot!R26</f>
        <v>12.060605662853927</v>
      </c>
      <c r="J26" s="195">
        <f t="shared" si="2"/>
        <v>-6.0566285392837926E-4</v>
      </c>
      <c r="K26" s="194">
        <f>PPCL_NG!L26+PPCL_Spot!L26+GT_NG!L26+GT_Spot!L26+Bawana_NG!L26+Bawana_RLNG!L26+Bawana_Spot!L26</f>
        <v>59.370000000000005</v>
      </c>
      <c r="L26" s="194">
        <f>PPCL_NG!S26+PPCL_Spot!S26+GT_NG!S26+GT_Spot!S26+Bawana_NG!S26+Bawana_RLNG!S26+Bawana_Spot!S26</f>
        <v>59.39959499491917</v>
      </c>
      <c r="M26" s="195">
        <f t="shared" si="3"/>
        <v>-2.9594994919165174E-2</v>
      </c>
      <c r="N26" s="194">
        <f>PPCL_NG!M26+PPCL_Spot!M26+GT_NG!M26+GT_Spot!M26+Bawana_NG!M26+Bawana_RLNG!M26+Bawana_Spot!M26</f>
        <v>70.72</v>
      </c>
      <c r="O26" s="194">
        <f>PPCL_NG!T26+PPCL_Spot!T26+GT_NG!T26+GT_Spot!T26+Bawana_NG!T26+Bawana_RLNG!T26+Bawana_Spot!T26</f>
        <v>70.880943325075975</v>
      </c>
      <c r="P26" s="195">
        <f t="shared" si="4"/>
        <v>-0.16094332507597642</v>
      </c>
      <c r="Q26" s="195">
        <f t="shared" si="5"/>
        <v>-0.53999999999999204</v>
      </c>
    </row>
    <row r="27" spans="1:17">
      <c r="A27" s="34" t="s">
        <v>69</v>
      </c>
      <c r="B27" s="194">
        <f>PPCL_NG!I27+PPCL_Spot!I27+GT_NG!I27+GT_Spot!I27+Bawana_NG!I27+Bawana_RLNG!I27+Bawana_Spot!I27</f>
        <v>101.28999999999999</v>
      </c>
      <c r="C27" s="194">
        <f>PPCL_NG!P27+PPCL_Spot!P27+GT_NG!P27+GT_Spot!P27+Bawana_NG!P27+Bawana_RLNG!P27+Bawana_Spot!P27</f>
        <v>101.5154368801341</v>
      </c>
      <c r="D27" s="195">
        <f t="shared" si="0"/>
        <v>-0.22543688013411156</v>
      </c>
      <c r="E27" s="194">
        <f>PPCL_NG!J27+PPCL_Spot!J27+GT_NG!J27+GT_Spot!J27+Bawana_NG!J27+Bawana_RLNG!J27+Bawana_Spot!J27</f>
        <v>57.62</v>
      </c>
      <c r="F27" s="194">
        <f>PPCL_NG!Q27+PPCL_Spot!Q27+GT_NG!Q27+GT_Spot!Q27+Bawana_NG!Q27+Bawana_RLNG!Q27+Bawana_Spot!Q27</f>
        <v>57.743419137016808</v>
      </c>
      <c r="G27" s="195">
        <f t="shared" si="1"/>
        <v>-0.12341913701681051</v>
      </c>
      <c r="H27" s="194">
        <f>PPCL_NG!K27+PPCL_Spot!K27+GT_NG!K27+GT_Spot!K27+Bawana_NG!K27+Bawana_RLNG!K27+Bawana_Spot!K27</f>
        <v>12.059999999999999</v>
      </c>
      <c r="I27" s="194">
        <f>PPCL_NG!R27+PPCL_Spot!R27+GT_NG!R27+GT_Spot!R27+Bawana_NG!R27+Bawana_RLNG!R27+Bawana_Spot!R27</f>
        <v>12.060605662853927</v>
      </c>
      <c r="J27" s="195">
        <f t="shared" si="2"/>
        <v>-6.0566285392837926E-4</v>
      </c>
      <c r="K27" s="194">
        <f>PPCL_NG!L27+PPCL_Spot!L27+GT_NG!L27+GT_Spot!L27+Bawana_NG!L27+Bawana_RLNG!L27+Bawana_Spot!L27</f>
        <v>59.370000000000005</v>
      </c>
      <c r="L27" s="194">
        <f>PPCL_NG!S27+PPCL_Spot!S27+GT_NG!S27+GT_Spot!S27+Bawana_NG!S27+Bawana_RLNG!S27+Bawana_Spot!S27</f>
        <v>59.39959499491917</v>
      </c>
      <c r="M27" s="195">
        <f t="shared" si="3"/>
        <v>-2.9594994919165174E-2</v>
      </c>
      <c r="N27" s="194">
        <f>PPCL_NG!M27+PPCL_Spot!M27+GT_NG!M27+GT_Spot!M27+Bawana_NG!M27+Bawana_RLNG!M27+Bawana_Spot!M27</f>
        <v>70.72</v>
      </c>
      <c r="O27" s="194">
        <f>PPCL_NG!T27+PPCL_Spot!T27+GT_NG!T27+GT_Spot!T27+Bawana_NG!T27+Bawana_RLNG!T27+Bawana_Spot!T27</f>
        <v>70.880943325075975</v>
      </c>
      <c r="P27" s="195">
        <f t="shared" si="4"/>
        <v>-0.16094332507597642</v>
      </c>
      <c r="Q27" s="195">
        <f t="shared" si="5"/>
        <v>-0.53999999999999204</v>
      </c>
    </row>
    <row r="28" spans="1:17">
      <c r="A28" s="34" t="s">
        <v>70</v>
      </c>
      <c r="B28" s="194">
        <f>PPCL_NG!I28+PPCL_Spot!I28+GT_NG!I28+GT_Spot!I28+Bawana_NG!I28+Bawana_RLNG!I28+Bawana_Spot!I28</f>
        <v>101.28999999999999</v>
      </c>
      <c r="C28" s="194">
        <f>PPCL_NG!P28+PPCL_Spot!P28+GT_NG!P28+GT_Spot!P28+Bawana_NG!P28+Bawana_RLNG!P28+Bawana_Spot!P28</f>
        <v>101.5154368801341</v>
      </c>
      <c r="D28" s="195">
        <f t="shared" si="0"/>
        <v>-0.22543688013411156</v>
      </c>
      <c r="E28" s="194">
        <f>PPCL_NG!J28+PPCL_Spot!J28+GT_NG!J28+GT_Spot!J28+Bawana_NG!J28+Bawana_RLNG!J28+Bawana_Spot!J28</f>
        <v>57.62</v>
      </c>
      <c r="F28" s="194">
        <f>PPCL_NG!Q28+PPCL_Spot!Q28+GT_NG!Q28+GT_Spot!Q28+Bawana_NG!Q28+Bawana_RLNG!Q28+Bawana_Spot!Q28</f>
        <v>57.743419137016808</v>
      </c>
      <c r="G28" s="195">
        <f t="shared" si="1"/>
        <v>-0.12341913701681051</v>
      </c>
      <c r="H28" s="194">
        <f>PPCL_NG!K28+PPCL_Spot!K28+GT_NG!K28+GT_Spot!K28+Bawana_NG!K28+Bawana_RLNG!K28+Bawana_Spot!K28</f>
        <v>12.059999999999999</v>
      </c>
      <c r="I28" s="194">
        <f>PPCL_NG!R28+PPCL_Spot!R28+GT_NG!R28+GT_Spot!R28+Bawana_NG!R28+Bawana_RLNG!R28+Bawana_Spot!R28</f>
        <v>12.060605662853927</v>
      </c>
      <c r="J28" s="195">
        <f t="shared" si="2"/>
        <v>-6.0566285392837926E-4</v>
      </c>
      <c r="K28" s="194">
        <f>PPCL_NG!L28+PPCL_Spot!L28+GT_NG!L28+GT_Spot!L28+Bawana_NG!L28+Bawana_RLNG!L28+Bawana_Spot!L28</f>
        <v>59.370000000000005</v>
      </c>
      <c r="L28" s="194">
        <f>PPCL_NG!S28+PPCL_Spot!S28+GT_NG!S28+GT_Spot!S28+Bawana_NG!S28+Bawana_RLNG!S28+Bawana_Spot!S28</f>
        <v>59.39959499491917</v>
      </c>
      <c r="M28" s="195">
        <f t="shared" si="3"/>
        <v>-2.9594994919165174E-2</v>
      </c>
      <c r="N28" s="194">
        <f>PPCL_NG!M28+PPCL_Spot!M28+GT_NG!M28+GT_Spot!M28+Bawana_NG!M28+Bawana_RLNG!M28+Bawana_Spot!M28</f>
        <v>70.72</v>
      </c>
      <c r="O28" s="194">
        <f>PPCL_NG!T28+PPCL_Spot!T28+GT_NG!T28+GT_Spot!T28+Bawana_NG!T28+Bawana_RLNG!T28+Bawana_Spot!T28</f>
        <v>70.880943325075975</v>
      </c>
      <c r="P28" s="195">
        <f t="shared" si="4"/>
        <v>-0.16094332507597642</v>
      </c>
      <c r="Q28" s="195">
        <f t="shared" si="5"/>
        <v>-0.53999999999999204</v>
      </c>
    </row>
    <row r="29" spans="1:17">
      <c r="A29" s="34" t="s">
        <v>71</v>
      </c>
      <c r="B29" s="194">
        <f>PPCL_NG!I29+PPCL_Spot!I29+GT_NG!I29+GT_Spot!I29+Bawana_NG!I29+Bawana_RLNG!I29+Bawana_Spot!I29</f>
        <v>101.28999999999999</v>
      </c>
      <c r="C29" s="194">
        <f>PPCL_NG!P29+PPCL_Spot!P29+GT_NG!P29+GT_Spot!P29+Bawana_NG!P29+Bawana_RLNG!P29+Bawana_Spot!P29</f>
        <v>101.5154368801341</v>
      </c>
      <c r="D29" s="195">
        <f t="shared" si="0"/>
        <v>-0.22543688013411156</v>
      </c>
      <c r="E29" s="194">
        <f>PPCL_NG!J29+PPCL_Spot!J29+GT_NG!J29+GT_Spot!J29+Bawana_NG!J29+Bawana_RLNG!J29+Bawana_Spot!J29</f>
        <v>57.62</v>
      </c>
      <c r="F29" s="194">
        <f>PPCL_NG!Q29+PPCL_Spot!Q29+GT_NG!Q29+GT_Spot!Q29+Bawana_NG!Q29+Bawana_RLNG!Q29+Bawana_Spot!Q29</f>
        <v>57.743419137016808</v>
      </c>
      <c r="G29" s="195">
        <f t="shared" si="1"/>
        <v>-0.12341913701681051</v>
      </c>
      <c r="H29" s="194">
        <f>PPCL_NG!K29+PPCL_Spot!K29+GT_NG!K29+GT_Spot!K29+Bawana_NG!K29+Bawana_RLNG!K29+Bawana_Spot!K29</f>
        <v>12.059999999999999</v>
      </c>
      <c r="I29" s="194">
        <f>PPCL_NG!R29+PPCL_Spot!R29+GT_NG!R29+GT_Spot!R29+Bawana_NG!R29+Bawana_RLNG!R29+Bawana_Spot!R29</f>
        <v>12.060605662853927</v>
      </c>
      <c r="J29" s="195">
        <f t="shared" si="2"/>
        <v>-6.0566285392837926E-4</v>
      </c>
      <c r="K29" s="194">
        <f>PPCL_NG!L29+PPCL_Spot!L29+GT_NG!L29+GT_Spot!L29+Bawana_NG!L29+Bawana_RLNG!L29+Bawana_Spot!L29</f>
        <v>59.370000000000005</v>
      </c>
      <c r="L29" s="194">
        <f>PPCL_NG!S29+PPCL_Spot!S29+GT_NG!S29+GT_Spot!S29+Bawana_NG!S29+Bawana_RLNG!S29+Bawana_Spot!S29</f>
        <v>59.39959499491917</v>
      </c>
      <c r="M29" s="195">
        <f t="shared" si="3"/>
        <v>-2.9594994919165174E-2</v>
      </c>
      <c r="N29" s="194">
        <f>PPCL_NG!M29+PPCL_Spot!M29+GT_NG!M29+GT_Spot!M29+Bawana_NG!M29+Bawana_RLNG!M29+Bawana_Spot!M29</f>
        <v>70.72</v>
      </c>
      <c r="O29" s="194">
        <f>PPCL_NG!T29+PPCL_Spot!T29+GT_NG!T29+GT_Spot!T29+Bawana_NG!T29+Bawana_RLNG!T29+Bawana_Spot!T29</f>
        <v>70.880943325075975</v>
      </c>
      <c r="P29" s="195">
        <f t="shared" si="4"/>
        <v>-0.16094332507597642</v>
      </c>
      <c r="Q29" s="195">
        <f t="shared" si="5"/>
        <v>-0.53999999999999204</v>
      </c>
    </row>
    <row r="30" spans="1:17">
      <c r="A30" s="34" t="s">
        <v>72</v>
      </c>
      <c r="B30" s="194">
        <f>PPCL_NG!I30+PPCL_Spot!I30+GT_NG!I30+GT_Spot!I30+Bawana_NG!I30+Bawana_RLNG!I30+Bawana_Spot!I30</f>
        <v>101.28999999999999</v>
      </c>
      <c r="C30" s="194">
        <f>PPCL_NG!P30+PPCL_Spot!P30+GT_NG!P30+GT_Spot!P30+Bawana_NG!P30+Bawana_RLNG!P30+Bawana_Spot!P30</f>
        <v>101.5154368801341</v>
      </c>
      <c r="D30" s="195">
        <f t="shared" si="0"/>
        <v>-0.22543688013411156</v>
      </c>
      <c r="E30" s="194">
        <f>PPCL_NG!J30+PPCL_Spot!J30+GT_NG!J30+GT_Spot!J30+Bawana_NG!J30+Bawana_RLNG!J30+Bawana_Spot!J30</f>
        <v>57.62</v>
      </c>
      <c r="F30" s="194">
        <f>PPCL_NG!Q30+PPCL_Spot!Q30+GT_NG!Q30+GT_Spot!Q30+Bawana_NG!Q30+Bawana_RLNG!Q30+Bawana_Spot!Q30</f>
        <v>57.743419137016808</v>
      </c>
      <c r="G30" s="195">
        <f t="shared" si="1"/>
        <v>-0.12341913701681051</v>
      </c>
      <c r="H30" s="194">
        <f>PPCL_NG!K30+PPCL_Spot!K30+GT_NG!K30+GT_Spot!K30+Bawana_NG!K30+Bawana_RLNG!K30+Bawana_Spot!K30</f>
        <v>12.059999999999999</v>
      </c>
      <c r="I30" s="194">
        <f>PPCL_NG!R30+PPCL_Spot!R30+GT_NG!R30+GT_Spot!R30+Bawana_NG!R30+Bawana_RLNG!R30+Bawana_Spot!R30</f>
        <v>12.060605662853927</v>
      </c>
      <c r="J30" s="195">
        <f t="shared" si="2"/>
        <v>-6.0566285392837926E-4</v>
      </c>
      <c r="K30" s="194">
        <f>PPCL_NG!L30+PPCL_Spot!L30+GT_NG!L30+GT_Spot!L30+Bawana_NG!L30+Bawana_RLNG!L30+Bawana_Spot!L30</f>
        <v>59.370000000000005</v>
      </c>
      <c r="L30" s="194">
        <f>PPCL_NG!S30+PPCL_Spot!S30+GT_NG!S30+GT_Spot!S30+Bawana_NG!S30+Bawana_RLNG!S30+Bawana_Spot!S30</f>
        <v>59.39959499491917</v>
      </c>
      <c r="M30" s="195">
        <f t="shared" si="3"/>
        <v>-2.9594994919165174E-2</v>
      </c>
      <c r="N30" s="194">
        <f>PPCL_NG!M30+PPCL_Spot!M30+GT_NG!M30+GT_Spot!M30+Bawana_NG!M30+Bawana_RLNG!M30+Bawana_Spot!M30</f>
        <v>70.72</v>
      </c>
      <c r="O30" s="194">
        <f>PPCL_NG!T30+PPCL_Spot!T30+GT_NG!T30+GT_Spot!T30+Bawana_NG!T30+Bawana_RLNG!T30+Bawana_Spot!T30</f>
        <v>70.880943325075975</v>
      </c>
      <c r="P30" s="195">
        <f t="shared" si="4"/>
        <v>-0.16094332507597642</v>
      </c>
      <c r="Q30" s="195">
        <f t="shared" si="5"/>
        <v>-0.53999999999999204</v>
      </c>
    </row>
    <row r="31" spans="1:17">
      <c r="A31" s="34" t="s">
        <v>73</v>
      </c>
      <c r="B31" s="194">
        <f>PPCL_NG!I31+PPCL_Spot!I31+GT_NG!I31+GT_Spot!I31+Bawana_NG!I31+Bawana_RLNG!I31+Bawana_Spot!I31</f>
        <v>101.28999999999999</v>
      </c>
      <c r="C31" s="194">
        <f>PPCL_NG!P31+PPCL_Spot!P31+GT_NG!P31+GT_Spot!P31+Bawana_NG!P31+Bawana_RLNG!P31+Bawana_Spot!P31</f>
        <v>101.5154368801341</v>
      </c>
      <c r="D31" s="195">
        <f t="shared" si="0"/>
        <v>-0.22543688013411156</v>
      </c>
      <c r="E31" s="194">
        <f>PPCL_NG!J31+PPCL_Spot!J31+GT_NG!J31+GT_Spot!J31+Bawana_NG!J31+Bawana_RLNG!J31+Bawana_Spot!J31</f>
        <v>57.62</v>
      </c>
      <c r="F31" s="194">
        <f>PPCL_NG!Q31+PPCL_Spot!Q31+GT_NG!Q31+GT_Spot!Q31+Bawana_NG!Q31+Bawana_RLNG!Q31+Bawana_Spot!Q31</f>
        <v>57.743419137016808</v>
      </c>
      <c r="G31" s="195">
        <f t="shared" si="1"/>
        <v>-0.12341913701681051</v>
      </c>
      <c r="H31" s="194">
        <f>PPCL_NG!K31+PPCL_Spot!K31+GT_NG!K31+GT_Spot!K31+Bawana_NG!K31+Bawana_RLNG!K31+Bawana_Spot!K31</f>
        <v>12.059999999999999</v>
      </c>
      <c r="I31" s="194">
        <f>PPCL_NG!R31+PPCL_Spot!R31+GT_NG!R31+GT_Spot!R31+Bawana_NG!R31+Bawana_RLNG!R31+Bawana_Spot!R31</f>
        <v>12.060605662853927</v>
      </c>
      <c r="J31" s="195">
        <f t="shared" si="2"/>
        <v>-6.0566285392837926E-4</v>
      </c>
      <c r="K31" s="194">
        <f>PPCL_NG!L31+PPCL_Spot!L31+GT_NG!L31+GT_Spot!L31+Bawana_NG!L31+Bawana_RLNG!L31+Bawana_Spot!L31</f>
        <v>59.370000000000005</v>
      </c>
      <c r="L31" s="194">
        <f>PPCL_NG!S31+PPCL_Spot!S31+GT_NG!S31+GT_Spot!S31+Bawana_NG!S31+Bawana_RLNG!S31+Bawana_Spot!S31</f>
        <v>59.39959499491917</v>
      </c>
      <c r="M31" s="195">
        <f t="shared" si="3"/>
        <v>-2.9594994919165174E-2</v>
      </c>
      <c r="N31" s="194">
        <f>PPCL_NG!M31+PPCL_Spot!M31+GT_NG!M31+GT_Spot!M31+Bawana_NG!M31+Bawana_RLNG!M31+Bawana_Spot!M31</f>
        <v>70.72</v>
      </c>
      <c r="O31" s="194">
        <f>PPCL_NG!T31+PPCL_Spot!T31+GT_NG!T31+GT_Spot!T31+Bawana_NG!T31+Bawana_RLNG!T31+Bawana_Spot!T31</f>
        <v>70.880943325075975</v>
      </c>
      <c r="P31" s="195">
        <f t="shared" si="4"/>
        <v>-0.16094332507597642</v>
      </c>
      <c r="Q31" s="195">
        <f t="shared" si="5"/>
        <v>-0.53999999999999204</v>
      </c>
    </row>
    <row r="32" spans="1:17">
      <c r="A32" s="34" t="s">
        <v>74</v>
      </c>
      <c r="B32" s="194">
        <f>PPCL_NG!I32+PPCL_Spot!I32+GT_NG!I32+GT_Spot!I32+Bawana_NG!I32+Bawana_RLNG!I32+Bawana_Spot!I32</f>
        <v>101.28999999999999</v>
      </c>
      <c r="C32" s="194">
        <f>PPCL_NG!P32+PPCL_Spot!P32+GT_NG!P32+GT_Spot!P32+Bawana_NG!P32+Bawana_RLNG!P32+Bawana_Spot!P32</f>
        <v>101.5154368801341</v>
      </c>
      <c r="D32" s="195">
        <f t="shared" si="0"/>
        <v>-0.22543688013411156</v>
      </c>
      <c r="E32" s="194">
        <f>PPCL_NG!J32+PPCL_Spot!J32+GT_NG!J32+GT_Spot!J32+Bawana_NG!J32+Bawana_RLNG!J32+Bawana_Spot!J32</f>
        <v>57.62</v>
      </c>
      <c r="F32" s="194">
        <f>PPCL_NG!Q32+PPCL_Spot!Q32+GT_NG!Q32+GT_Spot!Q32+Bawana_NG!Q32+Bawana_RLNG!Q32+Bawana_Spot!Q32</f>
        <v>57.743419137016808</v>
      </c>
      <c r="G32" s="195">
        <f t="shared" si="1"/>
        <v>-0.12341913701681051</v>
      </c>
      <c r="H32" s="194">
        <f>PPCL_NG!K32+PPCL_Spot!K32+GT_NG!K32+GT_Spot!K32+Bawana_NG!K32+Bawana_RLNG!K32+Bawana_Spot!K32</f>
        <v>12.059999999999999</v>
      </c>
      <c r="I32" s="194">
        <f>PPCL_NG!R32+PPCL_Spot!R32+GT_NG!R32+GT_Spot!R32+Bawana_NG!R32+Bawana_RLNG!R32+Bawana_Spot!R32</f>
        <v>12.060605662853927</v>
      </c>
      <c r="J32" s="195">
        <f t="shared" si="2"/>
        <v>-6.0566285392837926E-4</v>
      </c>
      <c r="K32" s="194">
        <f>PPCL_NG!L32+PPCL_Spot!L32+GT_NG!L32+GT_Spot!L32+Bawana_NG!L32+Bawana_RLNG!L32+Bawana_Spot!L32</f>
        <v>59.370000000000005</v>
      </c>
      <c r="L32" s="194">
        <f>PPCL_NG!S32+PPCL_Spot!S32+GT_NG!S32+GT_Spot!S32+Bawana_NG!S32+Bawana_RLNG!S32+Bawana_Spot!S32</f>
        <v>59.39959499491917</v>
      </c>
      <c r="M32" s="195">
        <f t="shared" si="3"/>
        <v>-2.9594994919165174E-2</v>
      </c>
      <c r="N32" s="194">
        <f>PPCL_NG!M32+PPCL_Spot!M32+GT_NG!M32+GT_Spot!M32+Bawana_NG!M32+Bawana_RLNG!M32+Bawana_Spot!M32</f>
        <v>70.72</v>
      </c>
      <c r="O32" s="194">
        <f>PPCL_NG!T32+PPCL_Spot!T32+GT_NG!T32+GT_Spot!T32+Bawana_NG!T32+Bawana_RLNG!T32+Bawana_Spot!T32</f>
        <v>70.880943325075975</v>
      </c>
      <c r="P32" s="195">
        <f t="shared" si="4"/>
        <v>-0.16094332507597642</v>
      </c>
      <c r="Q32" s="195">
        <f t="shared" si="5"/>
        <v>-0.53999999999999204</v>
      </c>
    </row>
    <row r="33" spans="1:17">
      <c r="A33" s="34" t="s">
        <v>75</v>
      </c>
      <c r="B33" s="194">
        <f>PPCL_NG!I33+PPCL_Spot!I33+GT_NG!I33+GT_Spot!I33+Bawana_NG!I33+Bawana_RLNG!I33+Bawana_Spot!I33</f>
        <v>110.77000000000001</v>
      </c>
      <c r="C33" s="194">
        <f>PPCL_NG!P33+PPCL_Spot!P33+GT_NG!P33+GT_Spot!P33+Bawana_NG!P33+Bawana_RLNG!P33+Bawana_Spot!P33</f>
        <v>110.99543688013412</v>
      </c>
      <c r="D33" s="195">
        <f t="shared" si="0"/>
        <v>-0.22543688013411156</v>
      </c>
      <c r="E33" s="194">
        <f>PPCL_NG!J33+PPCL_Spot!J33+GT_NG!J33+GT_Spot!J33+Bawana_NG!J33+Bawana_RLNG!J33+Bawana_Spot!J33</f>
        <v>57.62</v>
      </c>
      <c r="F33" s="194">
        <f>PPCL_NG!Q33+PPCL_Spot!Q33+GT_NG!Q33+GT_Spot!Q33+Bawana_NG!Q33+Bawana_RLNG!Q33+Bawana_Spot!Q33</f>
        <v>57.743419137016808</v>
      </c>
      <c r="G33" s="195">
        <f t="shared" si="1"/>
        <v>-0.12341913701681051</v>
      </c>
      <c r="H33" s="194">
        <f>PPCL_NG!K33+PPCL_Spot!K33+GT_NG!K33+GT_Spot!K33+Bawana_NG!K33+Bawana_RLNG!K33+Bawana_Spot!K33</f>
        <v>12.059999999999999</v>
      </c>
      <c r="I33" s="194">
        <f>PPCL_NG!R33+PPCL_Spot!R33+GT_NG!R33+GT_Spot!R33+Bawana_NG!R33+Bawana_RLNG!R33+Bawana_Spot!R33</f>
        <v>12.060605662853927</v>
      </c>
      <c r="J33" s="195">
        <f t="shared" si="2"/>
        <v>-6.0566285392837926E-4</v>
      </c>
      <c r="K33" s="194">
        <f>PPCL_NG!L33+PPCL_Spot!L33+GT_NG!L33+GT_Spot!L33+Bawana_NG!L33+Bawana_RLNG!L33+Bawana_Spot!L33</f>
        <v>49.89</v>
      </c>
      <c r="L33" s="194">
        <f>PPCL_NG!S33+PPCL_Spot!S33+GT_NG!S33+GT_Spot!S33+Bawana_NG!S33+Bawana_RLNG!S33+Bawana_Spot!S33</f>
        <v>49.919594994919173</v>
      </c>
      <c r="M33" s="195">
        <f t="shared" si="3"/>
        <v>-2.9594994919172279E-2</v>
      </c>
      <c r="N33" s="194">
        <f>PPCL_NG!M33+PPCL_Spot!M33+GT_NG!M33+GT_Spot!M33+Bawana_NG!M33+Bawana_RLNG!M33+Bawana_Spot!M33</f>
        <v>70.72</v>
      </c>
      <c r="O33" s="194">
        <f>PPCL_NG!T33+PPCL_Spot!T33+GT_NG!T33+GT_Spot!T33+Bawana_NG!T33+Bawana_RLNG!T33+Bawana_Spot!T33</f>
        <v>70.880943325075975</v>
      </c>
      <c r="P33" s="195">
        <f t="shared" si="4"/>
        <v>-0.16094332507597642</v>
      </c>
      <c r="Q33" s="195">
        <f t="shared" si="5"/>
        <v>-0.53999999999999915</v>
      </c>
    </row>
    <row r="34" spans="1:17">
      <c r="A34" s="34" t="s">
        <v>76</v>
      </c>
      <c r="B34" s="194">
        <f>PPCL_NG!I34+PPCL_Spot!I34+GT_NG!I34+GT_Spot!I34+Bawana_NG!I34+Bawana_RLNG!I34+Bawana_Spot!I34</f>
        <v>110.77000000000001</v>
      </c>
      <c r="C34" s="194">
        <f>PPCL_NG!P34+PPCL_Spot!P34+GT_NG!P34+GT_Spot!P34+Bawana_NG!P34+Bawana_RLNG!P34+Bawana_Spot!P34</f>
        <v>110.99543688013412</v>
      </c>
      <c r="D34" s="195">
        <f t="shared" si="0"/>
        <v>-0.22543688013411156</v>
      </c>
      <c r="E34" s="194">
        <f>PPCL_NG!J34+PPCL_Spot!J34+GT_NG!J34+GT_Spot!J34+Bawana_NG!J34+Bawana_RLNG!J34+Bawana_Spot!J34</f>
        <v>57.62</v>
      </c>
      <c r="F34" s="194">
        <f>PPCL_NG!Q34+PPCL_Spot!Q34+GT_NG!Q34+GT_Spot!Q34+Bawana_NG!Q34+Bawana_RLNG!Q34+Bawana_Spot!Q34</f>
        <v>57.743419137016808</v>
      </c>
      <c r="G34" s="195">
        <f t="shared" si="1"/>
        <v>-0.12341913701681051</v>
      </c>
      <c r="H34" s="194">
        <f>PPCL_NG!K34+PPCL_Spot!K34+GT_NG!K34+GT_Spot!K34+Bawana_NG!K34+Bawana_RLNG!K34+Bawana_Spot!K34</f>
        <v>12.059999999999999</v>
      </c>
      <c r="I34" s="194">
        <f>PPCL_NG!R34+PPCL_Spot!R34+GT_NG!R34+GT_Spot!R34+Bawana_NG!R34+Bawana_RLNG!R34+Bawana_Spot!R34</f>
        <v>12.060605662853927</v>
      </c>
      <c r="J34" s="195">
        <f t="shared" si="2"/>
        <v>-6.0566285392837926E-4</v>
      </c>
      <c r="K34" s="194">
        <f>PPCL_NG!L34+PPCL_Spot!L34+GT_NG!L34+GT_Spot!L34+Bawana_NG!L34+Bawana_RLNG!L34+Bawana_Spot!L34</f>
        <v>49.89</v>
      </c>
      <c r="L34" s="194">
        <f>PPCL_NG!S34+PPCL_Spot!S34+GT_NG!S34+GT_Spot!S34+Bawana_NG!S34+Bawana_RLNG!S34+Bawana_Spot!S34</f>
        <v>49.919594994919173</v>
      </c>
      <c r="M34" s="195">
        <f t="shared" si="3"/>
        <v>-2.9594994919172279E-2</v>
      </c>
      <c r="N34" s="194">
        <f>PPCL_NG!M34+PPCL_Spot!M34+GT_NG!M34+GT_Spot!M34+Bawana_NG!M34+Bawana_RLNG!M34+Bawana_Spot!M34</f>
        <v>70.72</v>
      </c>
      <c r="O34" s="194">
        <f>PPCL_NG!T34+PPCL_Spot!T34+GT_NG!T34+GT_Spot!T34+Bawana_NG!T34+Bawana_RLNG!T34+Bawana_Spot!T34</f>
        <v>70.880943325075975</v>
      </c>
      <c r="P34" s="195">
        <f t="shared" si="4"/>
        <v>-0.16094332507597642</v>
      </c>
      <c r="Q34" s="195">
        <f t="shared" si="5"/>
        <v>-0.53999999999999915</v>
      </c>
    </row>
    <row r="35" spans="1:17">
      <c r="A35" s="34" t="s">
        <v>77</v>
      </c>
      <c r="B35" s="194">
        <f>PPCL_NG!I35+PPCL_Spot!I35+GT_NG!I35+GT_Spot!I35+Bawana_NG!I35+Bawana_RLNG!I35+Bawana_Spot!I35</f>
        <v>110.80000000000001</v>
      </c>
      <c r="C35" s="194">
        <f>PPCL_NG!P35+PPCL_Spot!P35+GT_NG!P35+GT_Spot!P35+Bawana_NG!P35+Bawana_RLNG!P35+Bawana_Spot!P35</f>
        <v>111.02260857836526</v>
      </c>
      <c r="D35" s="195">
        <f t="shared" si="0"/>
        <v>-0.22260857836525361</v>
      </c>
      <c r="E35" s="194">
        <f>PPCL_NG!J35+PPCL_Spot!J35+GT_NG!J35+GT_Spot!J35+Bawana_NG!J35+Bawana_RLNG!J35+Bawana_Spot!J35</f>
        <v>57.639999999999993</v>
      </c>
      <c r="F35" s="194">
        <f>PPCL_NG!Q35+PPCL_Spot!Q35+GT_NG!Q35+GT_Spot!Q35+Bawana_NG!Q35+Bawana_RLNG!Q35+Bawana_Spot!Q35</f>
        <v>57.761812786619906</v>
      </c>
      <c r="G35" s="195">
        <f t="shared" si="1"/>
        <v>-0.12181278661991257</v>
      </c>
      <c r="H35" s="194">
        <f>PPCL_NG!K35+PPCL_Spot!K35+GT_NG!K35+GT_Spot!K35+Bawana_NG!K35+Bawana_RLNG!K35+Bawana_Spot!K35</f>
        <v>12.07</v>
      </c>
      <c r="I35" s="194">
        <f>PPCL_NG!R35+PPCL_Spot!R35+GT_NG!R35+GT_Spot!R35+Bawana_NG!R35+Bawana_RLNG!R35+Bawana_Spot!R35</f>
        <v>12.07</v>
      </c>
      <c r="J35" s="195">
        <f t="shared" si="2"/>
        <v>0</v>
      </c>
      <c r="K35" s="194">
        <f>PPCL_NG!L35+PPCL_Spot!L35+GT_NG!L35+GT_Spot!L35+Bawana_NG!L35+Bawana_RLNG!L35+Bawana_Spot!L35</f>
        <v>49.93</v>
      </c>
      <c r="L35" s="194">
        <f>PPCL_NG!S35+PPCL_Spot!S35+GT_NG!S35+GT_Spot!S35+Bawana_NG!S35+Bawana_RLNG!S35+Bawana_Spot!S35</f>
        <v>49.956592932290263</v>
      </c>
      <c r="M35" s="195">
        <f t="shared" si="3"/>
        <v>-2.6592932290263605E-2</v>
      </c>
      <c r="N35" s="194">
        <f>PPCL_NG!M35+PPCL_Spot!M35+GT_NG!M35+GT_Spot!M35+Bawana_NG!M35+Bawana_RLNG!M35+Bawana_Spot!M35</f>
        <v>70.63</v>
      </c>
      <c r="O35" s="194">
        <f>PPCL_NG!T35+PPCL_Spot!T35+GT_NG!T35+GT_Spot!T35+Bawana_NG!T35+Bawana_RLNG!T35+Bawana_Spot!T35</f>
        <v>70.788985702724574</v>
      </c>
      <c r="P35" s="195">
        <f t="shared" si="4"/>
        <v>-0.15898570272457846</v>
      </c>
      <c r="Q35" s="195">
        <f t="shared" si="5"/>
        <v>-0.53000000000000824</v>
      </c>
    </row>
    <row r="36" spans="1:17">
      <c r="A36" s="34" t="s">
        <v>78</v>
      </c>
      <c r="B36" s="194">
        <f>PPCL_NG!I36+PPCL_Spot!I36+GT_NG!I36+GT_Spot!I36+Bawana_NG!I36+Bawana_RLNG!I36+Bawana_Spot!I36</f>
        <v>110.80000000000001</v>
      </c>
      <c r="C36" s="194">
        <f>PPCL_NG!P36+PPCL_Spot!P36+GT_NG!P36+GT_Spot!P36+Bawana_NG!P36+Bawana_RLNG!P36+Bawana_Spot!P36</f>
        <v>111.02260857836526</v>
      </c>
      <c r="D36" s="195">
        <f t="shared" si="0"/>
        <v>-0.22260857836525361</v>
      </c>
      <c r="E36" s="194">
        <f>PPCL_NG!J36+PPCL_Spot!J36+GT_NG!J36+GT_Spot!J36+Bawana_NG!J36+Bawana_RLNG!J36+Bawana_Spot!J36</f>
        <v>57.639999999999993</v>
      </c>
      <c r="F36" s="194">
        <f>PPCL_NG!Q36+PPCL_Spot!Q36+GT_NG!Q36+GT_Spot!Q36+Bawana_NG!Q36+Bawana_RLNG!Q36+Bawana_Spot!Q36</f>
        <v>57.761812786619906</v>
      </c>
      <c r="G36" s="195">
        <f t="shared" si="1"/>
        <v>-0.12181278661991257</v>
      </c>
      <c r="H36" s="194">
        <f>PPCL_NG!K36+PPCL_Spot!K36+GT_NG!K36+GT_Spot!K36+Bawana_NG!K36+Bawana_RLNG!K36+Bawana_Spot!K36</f>
        <v>12.07</v>
      </c>
      <c r="I36" s="194">
        <f>PPCL_NG!R36+PPCL_Spot!R36+GT_NG!R36+GT_Spot!R36+Bawana_NG!R36+Bawana_RLNG!R36+Bawana_Spot!R36</f>
        <v>12.07</v>
      </c>
      <c r="J36" s="195">
        <f t="shared" si="2"/>
        <v>0</v>
      </c>
      <c r="K36" s="194">
        <f>PPCL_NG!L36+PPCL_Spot!L36+GT_NG!L36+GT_Spot!L36+Bawana_NG!L36+Bawana_RLNG!L36+Bawana_Spot!L36</f>
        <v>49.93</v>
      </c>
      <c r="L36" s="194">
        <f>PPCL_NG!S36+PPCL_Spot!S36+GT_NG!S36+GT_Spot!S36+Bawana_NG!S36+Bawana_RLNG!S36+Bawana_Spot!S36</f>
        <v>49.956592932290263</v>
      </c>
      <c r="M36" s="195">
        <f t="shared" si="3"/>
        <v>-2.6592932290263605E-2</v>
      </c>
      <c r="N36" s="194">
        <f>PPCL_NG!M36+PPCL_Spot!M36+GT_NG!M36+GT_Spot!M36+Bawana_NG!M36+Bawana_RLNG!M36+Bawana_Spot!M36</f>
        <v>70.63</v>
      </c>
      <c r="O36" s="194">
        <f>PPCL_NG!T36+PPCL_Spot!T36+GT_NG!T36+GT_Spot!T36+Bawana_NG!T36+Bawana_RLNG!T36+Bawana_Spot!T36</f>
        <v>70.788985702724574</v>
      </c>
      <c r="P36" s="195">
        <f t="shared" si="4"/>
        <v>-0.15898570272457846</v>
      </c>
      <c r="Q36" s="195">
        <f t="shared" si="5"/>
        <v>-0.53000000000000824</v>
      </c>
    </row>
    <row r="37" spans="1:17">
      <c r="A37" s="34" t="s">
        <v>79</v>
      </c>
      <c r="B37" s="194">
        <f>PPCL_NG!I37+PPCL_Spot!I37+GT_NG!I37+GT_Spot!I37+Bawana_NG!I37+Bawana_RLNG!I37+Bawana_Spot!I37</f>
        <v>166.22</v>
      </c>
      <c r="C37" s="194">
        <f>PPCL_NG!P37+PPCL_Spot!P37+GT_NG!P37+GT_Spot!P37+Bawana_NG!P37+Bawana_RLNG!P37+Bawana_Spot!P37</f>
        <v>166.44260857836525</v>
      </c>
      <c r="D37" s="195">
        <f t="shared" si="0"/>
        <v>-0.22260857836525361</v>
      </c>
      <c r="E37" s="194">
        <f>PPCL_NG!J37+PPCL_Spot!J37+GT_NG!J37+GT_Spot!J37+Bawana_NG!J37+Bawana_RLNG!J37+Bawana_Spot!J37</f>
        <v>72.039999999999992</v>
      </c>
      <c r="F37" s="194">
        <f>PPCL_NG!Q37+PPCL_Spot!Q37+GT_NG!Q37+GT_Spot!Q37+Bawana_NG!Q37+Bawana_RLNG!Q37+Bawana_Spot!Q37</f>
        <v>72.16181278661989</v>
      </c>
      <c r="G37" s="195">
        <f t="shared" si="1"/>
        <v>-0.12181278661989836</v>
      </c>
      <c r="H37" s="194">
        <f>PPCL_NG!K37+PPCL_Spot!K37+GT_NG!K37+GT_Spot!K37+Bawana_NG!K37+Bawana_RLNG!K37+Bawana_Spot!K37</f>
        <v>13.53</v>
      </c>
      <c r="I37" s="194">
        <f>PPCL_NG!R37+PPCL_Spot!R37+GT_NG!R37+GT_Spot!R37+Bawana_NG!R37+Bawana_RLNG!R37+Bawana_Spot!R37</f>
        <v>13.53</v>
      </c>
      <c r="J37" s="195">
        <f t="shared" si="2"/>
        <v>0</v>
      </c>
      <c r="K37" s="194">
        <f>PPCL_NG!L37+PPCL_Spot!L37+GT_NG!L37+GT_Spot!L37+Bawana_NG!L37+Bawana_RLNG!L37+Bawana_Spot!L37</f>
        <v>55.72</v>
      </c>
      <c r="L37" s="194">
        <f>PPCL_NG!S37+PPCL_Spot!S37+GT_NG!S37+GT_Spot!S37+Bawana_NG!S37+Bawana_RLNG!S37+Bawana_Spot!S37</f>
        <v>55.746592932290262</v>
      </c>
      <c r="M37" s="195">
        <f t="shared" si="3"/>
        <v>-2.6592932290263605E-2</v>
      </c>
      <c r="N37" s="194">
        <f>PPCL_NG!M37+PPCL_Spot!M37+GT_NG!M37+GT_Spot!M37+Bawana_NG!M37+Bawana_RLNG!M37+Bawana_Spot!M37</f>
        <v>70.63</v>
      </c>
      <c r="O37" s="194">
        <f>PPCL_NG!T37+PPCL_Spot!T37+GT_NG!T37+GT_Spot!T37+Bawana_NG!T37+Bawana_RLNG!T37+Bawana_Spot!T37</f>
        <v>70.788985702724574</v>
      </c>
      <c r="P37" s="195">
        <f t="shared" si="4"/>
        <v>-0.15898570272457846</v>
      </c>
      <c r="Q37" s="195">
        <f t="shared" si="5"/>
        <v>-0.52999999999999403</v>
      </c>
    </row>
    <row r="38" spans="1:17">
      <c r="A38" s="34" t="s">
        <v>80</v>
      </c>
      <c r="B38" s="194">
        <f>PPCL_NG!I38+PPCL_Spot!I38+GT_NG!I38+GT_Spot!I38+Bawana_NG!I38+Bawana_RLNG!I38+Bawana_Spot!I38</f>
        <v>166.22</v>
      </c>
      <c r="C38" s="194">
        <f>PPCL_NG!P38+PPCL_Spot!P38+GT_NG!P38+GT_Spot!P38+Bawana_NG!P38+Bawana_RLNG!P38+Bawana_Spot!P38</f>
        <v>166.44260857836525</v>
      </c>
      <c r="D38" s="195">
        <f t="shared" si="0"/>
        <v>-0.22260857836525361</v>
      </c>
      <c r="E38" s="194">
        <f>PPCL_NG!J38+PPCL_Spot!J38+GT_NG!J38+GT_Spot!J38+Bawana_NG!J38+Bawana_RLNG!J38+Bawana_Spot!J38</f>
        <v>72.039999999999992</v>
      </c>
      <c r="F38" s="194">
        <f>PPCL_NG!Q38+PPCL_Spot!Q38+GT_NG!Q38+GT_Spot!Q38+Bawana_NG!Q38+Bawana_RLNG!Q38+Bawana_Spot!Q38</f>
        <v>72.16181278661989</v>
      </c>
      <c r="G38" s="195">
        <f t="shared" si="1"/>
        <v>-0.12181278661989836</v>
      </c>
      <c r="H38" s="194">
        <f>PPCL_NG!K38+PPCL_Spot!K38+GT_NG!K38+GT_Spot!K38+Bawana_NG!K38+Bawana_RLNG!K38+Bawana_Spot!K38</f>
        <v>13.53</v>
      </c>
      <c r="I38" s="194">
        <f>PPCL_NG!R38+PPCL_Spot!R38+GT_NG!R38+GT_Spot!R38+Bawana_NG!R38+Bawana_RLNG!R38+Bawana_Spot!R38</f>
        <v>13.53</v>
      </c>
      <c r="J38" s="195">
        <f t="shared" si="2"/>
        <v>0</v>
      </c>
      <c r="K38" s="194">
        <f>PPCL_NG!L38+PPCL_Spot!L38+GT_NG!L38+GT_Spot!L38+Bawana_NG!L38+Bawana_RLNG!L38+Bawana_Spot!L38</f>
        <v>57.1</v>
      </c>
      <c r="L38" s="194">
        <f>PPCL_NG!S38+PPCL_Spot!S38+GT_NG!S38+GT_Spot!S38+Bawana_NG!S38+Bawana_RLNG!S38+Bawana_Spot!S38</f>
        <v>57.126592932290265</v>
      </c>
      <c r="M38" s="195">
        <f t="shared" si="3"/>
        <v>-2.6592932290263605E-2</v>
      </c>
      <c r="N38" s="194">
        <f>PPCL_NG!M38+PPCL_Spot!M38+GT_NG!M38+GT_Spot!M38+Bawana_NG!M38+Bawana_RLNG!M38+Bawana_Spot!M38</f>
        <v>67.349999999999994</v>
      </c>
      <c r="O38" s="194">
        <f>PPCL_NG!T38+PPCL_Spot!T38+GT_NG!T38+GT_Spot!T38+Bawana_NG!T38+Bawana_RLNG!T38+Bawana_Spot!T38</f>
        <v>67.508985702724573</v>
      </c>
      <c r="P38" s="195">
        <f t="shared" si="4"/>
        <v>-0.15898570272457846</v>
      </c>
      <c r="Q38" s="195">
        <f t="shared" si="5"/>
        <v>-0.52999999999999403</v>
      </c>
    </row>
    <row r="39" spans="1:17">
      <c r="A39" s="34" t="s">
        <v>81</v>
      </c>
      <c r="B39" s="194">
        <f>PPCL_NG!I39+PPCL_Spot!I39+GT_NG!I39+GT_Spot!I39+Bawana_NG!I39+Bawana_RLNG!I39+Bawana_Spot!I39</f>
        <v>138.13999999999999</v>
      </c>
      <c r="C39" s="194">
        <f>PPCL_NG!P39+PPCL_Spot!P39+GT_NG!P39+GT_Spot!P39+Bawana_NG!P39+Bawana_RLNG!P39+Bawana_Spot!P39</f>
        <v>138.36099251455502</v>
      </c>
      <c r="D39" s="195">
        <f t="shared" si="0"/>
        <v>-0.22099251455503577</v>
      </c>
      <c r="E39" s="194">
        <f>PPCL_NG!J39+PPCL_Spot!J39+GT_NG!J39+GT_Spot!J39+Bawana_NG!J39+Bawana_RLNG!J39+Bawana_Spot!J39</f>
        <v>78.960000000000008</v>
      </c>
      <c r="F39" s="194">
        <f>PPCL_NG!Q39+PPCL_Spot!Q39+GT_NG!Q39+GT_Spot!Q39+Bawana_NG!Q39+Bawana_RLNG!Q39+Bawana_Spot!Q39</f>
        <v>79.081075686165789</v>
      </c>
      <c r="G39" s="195">
        <f t="shared" si="1"/>
        <v>-0.12107568616578135</v>
      </c>
      <c r="H39" s="194">
        <f>PPCL_NG!K39+PPCL_Spot!K39+GT_NG!K39+GT_Spot!K39+Bawana_NG!K39+Bawana_RLNG!K39+Bawana_Spot!K39</f>
        <v>14.259999999999998</v>
      </c>
      <c r="I39" s="194">
        <f>PPCL_NG!R39+PPCL_Spot!R39+GT_NG!R39+GT_Spot!R39+Bawana_NG!R39+Bawana_RLNG!R39+Bawana_Spot!R39</f>
        <v>14.259999999999998</v>
      </c>
      <c r="J39" s="195">
        <f t="shared" si="2"/>
        <v>0</v>
      </c>
      <c r="K39" s="194">
        <f>PPCL_NG!L39+PPCL_Spot!L39+GT_NG!L39+GT_Spot!L39+Bawana_NG!L39+Bawana_RLNG!L39+Bawana_Spot!L39</f>
        <v>68.099999999999994</v>
      </c>
      <c r="L39" s="194">
        <f>PPCL_NG!S39+PPCL_Spot!S39+GT_NG!S39+GT_Spot!S39+Bawana_NG!S39+Bawana_RLNG!S39+Bawana_Spot!S39</f>
        <v>68.126301635708344</v>
      </c>
      <c r="M39" s="195">
        <f t="shared" si="3"/>
        <v>-2.6301635708350091E-2</v>
      </c>
      <c r="N39" s="194">
        <f>PPCL_NG!M39+PPCL_Spot!M39+GT_NG!M39+GT_Spot!M39+Bawana_NG!M39+Bawana_RLNG!M39+Bawana_Spot!M39</f>
        <v>96.610000000000014</v>
      </c>
      <c r="O39" s="194">
        <f>PPCL_NG!T39+PPCL_Spot!T39+GT_NG!T39+GT_Spot!T39+Bawana_NG!T39+Bawana_RLNG!T39+Bawana_Spot!T39</f>
        <v>96.771630163570848</v>
      </c>
      <c r="P39" s="195">
        <f t="shared" si="4"/>
        <v>-0.16163016357083393</v>
      </c>
      <c r="Q39" s="195">
        <f t="shared" si="5"/>
        <v>-0.53000000000000114</v>
      </c>
    </row>
    <row r="40" spans="1:17">
      <c r="A40" s="34" t="s">
        <v>82</v>
      </c>
      <c r="B40" s="194">
        <f>PPCL_NG!I40+PPCL_Spot!I40+GT_NG!I40+GT_Spot!I40+Bawana_NG!I40+Bawana_RLNG!I40+Bawana_Spot!I40</f>
        <v>138.13999999999999</v>
      </c>
      <c r="C40" s="194">
        <f>PPCL_NG!P40+PPCL_Spot!P40+GT_NG!P40+GT_Spot!P40+Bawana_NG!P40+Bawana_RLNG!P40+Bawana_Spot!P40</f>
        <v>138.36099251455502</v>
      </c>
      <c r="D40" s="195">
        <f t="shared" si="0"/>
        <v>-0.22099251455503577</v>
      </c>
      <c r="E40" s="194">
        <f>PPCL_NG!J40+PPCL_Spot!J40+GT_NG!J40+GT_Spot!J40+Bawana_NG!J40+Bawana_RLNG!J40+Bawana_Spot!J40</f>
        <v>78.960000000000008</v>
      </c>
      <c r="F40" s="194">
        <f>PPCL_NG!Q40+PPCL_Spot!Q40+GT_NG!Q40+GT_Spot!Q40+Bawana_NG!Q40+Bawana_RLNG!Q40+Bawana_Spot!Q40</f>
        <v>79.081075686165789</v>
      </c>
      <c r="G40" s="195">
        <f t="shared" si="1"/>
        <v>-0.12107568616578135</v>
      </c>
      <c r="H40" s="194">
        <f>PPCL_NG!K40+PPCL_Spot!K40+GT_NG!K40+GT_Spot!K40+Bawana_NG!K40+Bawana_RLNG!K40+Bawana_Spot!K40</f>
        <v>14.259999999999998</v>
      </c>
      <c r="I40" s="194">
        <f>PPCL_NG!R40+PPCL_Spot!R40+GT_NG!R40+GT_Spot!R40+Bawana_NG!R40+Bawana_RLNG!R40+Bawana_Spot!R40</f>
        <v>14.259999999999998</v>
      </c>
      <c r="J40" s="195">
        <f t="shared" si="2"/>
        <v>0</v>
      </c>
      <c r="K40" s="194">
        <f>PPCL_NG!L40+PPCL_Spot!L40+GT_NG!L40+GT_Spot!L40+Bawana_NG!L40+Bawana_RLNG!L40+Bawana_Spot!L40</f>
        <v>68.099999999999994</v>
      </c>
      <c r="L40" s="194">
        <f>PPCL_NG!S40+PPCL_Spot!S40+GT_NG!S40+GT_Spot!S40+Bawana_NG!S40+Bawana_RLNG!S40+Bawana_Spot!S40</f>
        <v>68.126301635708344</v>
      </c>
      <c r="M40" s="195">
        <f t="shared" si="3"/>
        <v>-2.6301635708350091E-2</v>
      </c>
      <c r="N40" s="194">
        <f>PPCL_NG!M40+PPCL_Spot!M40+GT_NG!M40+GT_Spot!M40+Bawana_NG!M40+Bawana_RLNG!M40+Bawana_Spot!M40</f>
        <v>96.610000000000014</v>
      </c>
      <c r="O40" s="194">
        <f>PPCL_NG!T40+PPCL_Spot!T40+GT_NG!T40+GT_Spot!T40+Bawana_NG!T40+Bawana_RLNG!T40+Bawana_Spot!T40</f>
        <v>96.771630163570848</v>
      </c>
      <c r="P40" s="195">
        <f t="shared" si="4"/>
        <v>-0.16163016357083393</v>
      </c>
      <c r="Q40" s="195">
        <f t="shared" si="5"/>
        <v>-0.53000000000000114</v>
      </c>
    </row>
    <row r="41" spans="1:17">
      <c r="A41" s="34" t="s">
        <v>83</v>
      </c>
      <c r="B41" s="194">
        <f>PPCL_NG!I41+PPCL_Spot!I41+GT_NG!I41+GT_Spot!I41+Bawana_NG!I41+Bawana_RLNG!I41+Bawana_Spot!I41</f>
        <v>153.66</v>
      </c>
      <c r="C41" s="194">
        <f>PPCL_NG!P41+PPCL_Spot!P41+GT_NG!P41+GT_Spot!P41+Bawana_NG!P41+Bawana_RLNG!P41+Bawana_Spot!P41</f>
        <v>142.03186645702539</v>
      </c>
      <c r="D41" s="195">
        <f t="shared" si="0"/>
        <v>11.628133542974609</v>
      </c>
      <c r="E41" s="194">
        <f>PPCL_NG!J41+PPCL_Spot!J41+GT_NG!J41+GT_Spot!J41+Bawana_NG!J41+Bawana_RLNG!J41+Bawana_Spot!J41</f>
        <v>88.36</v>
      </c>
      <c r="F41" s="194">
        <f>PPCL_NG!Q41+PPCL_Spot!Q41+GT_NG!Q41+GT_Spot!Q41+Bawana_NG!Q41+Bawana_RLNG!Q41+Bawana_Spot!Q41</f>
        <v>81.575221202240229</v>
      </c>
      <c r="G41" s="195">
        <f t="shared" si="1"/>
        <v>6.7847787977597704</v>
      </c>
      <c r="H41" s="194">
        <f>PPCL_NG!K41+PPCL_Spot!K41+GT_NG!K41+GT_Spot!K41+Bawana_NG!K41+Bawana_RLNG!K41+Bawana_Spot!K41</f>
        <v>15.25</v>
      </c>
      <c r="I41" s="194">
        <f>PPCL_NG!R41+PPCL_Spot!R41+GT_NG!R41+GT_Spot!R41+Bawana_NG!R41+Bawana_RLNG!R41+Bawana_Spot!R41</f>
        <v>14.545450507614211</v>
      </c>
      <c r="J41" s="195">
        <f t="shared" si="2"/>
        <v>0.70454949238578912</v>
      </c>
      <c r="K41" s="194">
        <f>PPCL_NG!L41+PPCL_Spot!L41+GT_NG!L41+GT_Spot!L41+Bawana_NG!L41+Bawana_RLNG!L41+Bawana_Spot!L41</f>
        <v>70.73</v>
      </c>
      <c r="L41" s="194">
        <f>PPCL_NG!S41+PPCL_Spot!S41+GT_NG!S41+GT_Spot!S41+Bawana_NG!S41+Bawana_RLNG!S41+Bawana_Spot!S41</f>
        <v>68.106941652628819</v>
      </c>
      <c r="M41" s="195">
        <f t="shared" si="3"/>
        <v>2.6230583473711846</v>
      </c>
      <c r="N41" s="194">
        <f>PPCL_NG!M41+PPCL_Spot!M41+GT_NG!M41+GT_Spot!M41+Bawana_NG!M41+Bawana_RLNG!M41+Bawana_Spot!M41</f>
        <v>104.47</v>
      </c>
      <c r="O41" s="194">
        <f>PPCL_NG!T41+PPCL_Spot!T41+GT_NG!T41+GT_Spot!T41+Bawana_NG!T41+Bawana_RLNG!T41+Bawana_Spot!T41</f>
        <v>96.730520180491311</v>
      </c>
      <c r="P41" s="195">
        <f t="shared" si="4"/>
        <v>7.7394798195086878</v>
      </c>
      <c r="Q41" s="195">
        <f t="shared" si="5"/>
        <v>29.48000000000004</v>
      </c>
    </row>
    <row r="42" spans="1:17">
      <c r="A42" s="34" t="s">
        <v>84</v>
      </c>
      <c r="B42" s="194">
        <f>PPCL_NG!I42+PPCL_Spot!I42+GT_NG!I42+GT_Spot!I42+Bawana_NG!I42+Bawana_RLNG!I42+Bawana_Spot!I42</f>
        <v>154.36000000000001</v>
      </c>
      <c r="C42" s="194">
        <f>PPCL_NG!P42+PPCL_Spot!P42+GT_NG!P42+GT_Spot!P42+Bawana_NG!P42+Bawana_RLNG!P42+Bawana_Spot!P42</f>
        <v>142.7318664570254</v>
      </c>
      <c r="D42" s="195">
        <f t="shared" si="0"/>
        <v>11.628133542974609</v>
      </c>
      <c r="E42" s="194">
        <f>PPCL_NG!J42+PPCL_Spot!J42+GT_NG!J42+GT_Spot!J42+Bawana_NG!J42+Bawana_RLNG!J42+Bawana_Spot!J42</f>
        <v>88.759999999999991</v>
      </c>
      <c r="F42" s="194">
        <f>PPCL_NG!Q42+PPCL_Spot!Q42+GT_NG!Q42+GT_Spot!Q42+Bawana_NG!Q42+Bawana_RLNG!Q42+Bawana_Spot!Q42</f>
        <v>81.97522120224022</v>
      </c>
      <c r="G42" s="195">
        <f t="shared" si="1"/>
        <v>6.7847787977597704</v>
      </c>
      <c r="H42" s="194">
        <f>PPCL_NG!K42+PPCL_Spot!K42+GT_NG!K42+GT_Spot!K42+Bawana_NG!K42+Bawana_RLNG!K42+Bawana_Spot!K42</f>
        <v>15.399999999999999</v>
      </c>
      <c r="I42" s="194">
        <f>PPCL_NG!R42+PPCL_Spot!R42+GT_NG!R42+GT_Spot!R42+Bawana_NG!R42+Bawana_RLNG!R42+Bawana_Spot!R42</f>
        <v>14.695450507614211</v>
      </c>
      <c r="J42" s="195">
        <f t="shared" si="2"/>
        <v>0.70454949238578735</v>
      </c>
      <c r="K42" s="194">
        <f>PPCL_NG!L42+PPCL_Spot!L42+GT_NG!L42+GT_Spot!L42+Bawana_NG!L42+Bawana_RLNG!L42+Bawana_Spot!L42</f>
        <v>71.47</v>
      </c>
      <c r="L42" s="194">
        <f>PPCL_NG!S42+PPCL_Spot!S42+GT_NG!S42+GT_Spot!S42+Bawana_NG!S42+Bawana_RLNG!S42+Bawana_Spot!S42</f>
        <v>68.854982957309105</v>
      </c>
      <c r="M42" s="195">
        <f t="shared" si="3"/>
        <v>2.6150170426908943</v>
      </c>
      <c r="N42" s="194">
        <f>PPCL_NG!M42+PPCL_Spot!M42+GT_NG!M42+GT_Spot!M42+Bawana_NG!M42+Bawana_RLNG!M42+Bawana_Spot!M42</f>
        <v>104.47</v>
      </c>
      <c r="O42" s="194">
        <f>PPCL_NG!T42+PPCL_Spot!T42+GT_NG!T42+GT_Spot!T42+Bawana_NG!T42+Bawana_RLNG!T42+Bawana_Spot!T42</f>
        <v>96.73247887581104</v>
      </c>
      <c r="P42" s="195">
        <f t="shared" si="4"/>
        <v>7.7375211241889588</v>
      </c>
      <c r="Q42" s="195">
        <f t="shared" si="5"/>
        <v>29.47000000000002</v>
      </c>
    </row>
    <row r="43" spans="1:17">
      <c r="A43" s="34" t="s">
        <v>85</v>
      </c>
      <c r="B43" s="194">
        <f>PPCL_NG!I43+PPCL_Spot!I43+GT_NG!I43+GT_Spot!I43+Bawana_NG!I43+Bawana_RLNG!I43+Bawana_Spot!I43</f>
        <v>70.36</v>
      </c>
      <c r="C43" s="194">
        <f>PPCL_NG!P43+PPCL_Spot!P43+GT_NG!P43+GT_Spot!P43+Bawana_NG!P43+Bawana_RLNG!P43+Bawana_Spot!P43</f>
        <v>132.84919251455503</v>
      </c>
      <c r="D43" s="195">
        <f t="shared" si="0"/>
        <v>-62.489192514555029</v>
      </c>
      <c r="E43" s="194">
        <f>PPCL_NG!J43+PPCL_Spot!J43+GT_NG!J43+GT_Spot!J43+Bawana_NG!J43+Bawana_RLNG!J43+Bawana_Spot!J43</f>
        <v>39.76</v>
      </c>
      <c r="F43" s="194">
        <f>PPCL_NG!Q43+PPCL_Spot!Q43+GT_NG!Q43+GT_Spot!Q43+Bawana_NG!Q43+Bawana_RLNG!Q43+Bawana_Spot!Q43</f>
        <v>75.881075686165786</v>
      </c>
      <c r="G43" s="195">
        <f t="shared" si="1"/>
        <v>-36.121075686165788</v>
      </c>
      <c r="H43" s="194">
        <f>PPCL_NG!K43+PPCL_Spot!K43+GT_NG!K43+GT_Spot!K43+Bawana_NG!K43+Bawana_RLNG!K43+Bawana_Spot!K43</f>
        <v>10.4</v>
      </c>
      <c r="I43" s="194">
        <f>PPCL_NG!R43+PPCL_Spot!R43+GT_NG!R43+GT_Spot!R43+Bawana_NG!R43+Bawana_RLNG!R43+Bawana_Spot!R43</f>
        <v>14.036</v>
      </c>
      <c r="J43" s="195">
        <f t="shared" si="2"/>
        <v>-3.6359999999999992</v>
      </c>
      <c r="K43" s="194">
        <f>PPCL_NG!L43+PPCL_Spot!L43+GT_NG!L43+GT_Spot!L43+Bawana_NG!L43+Bawana_RLNG!L43+Bawana_Spot!L43</f>
        <v>52.79</v>
      </c>
      <c r="L43" s="194">
        <f>PPCL_NG!S43+PPCL_Spot!S43+GT_NG!S43+GT_Spot!S43+Bawana_NG!S43+Bawana_RLNG!S43+Bawana_Spot!S43</f>
        <v>67.415142940388634</v>
      </c>
      <c r="M43" s="195">
        <f t="shared" si="3"/>
        <v>-14.625142940388635</v>
      </c>
      <c r="N43" s="194">
        <f>PPCL_NG!M43+PPCL_Spot!M43+GT_NG!M43+GT_Spot!M43+Bawana_NG!M43+Bawana_RLNG!M43+Bawana_Spot!M43</f>
        <v>48.760000000000005</v>
      </c>
      <c r="O43" s="194">
        <f>PPCL_NG!T43+PPCL_Spot!T43+GT_NG!T43+GT_Spot!T43+Bawana_NG!T43+Bawana_RLNG!T43+Bawana_Spot!T43</f>
        <v>92.418588858890573</v>
      </c>
      <c r="P43" s="195">
        <f t="shared" si="4"/>
        <v>-43.658588858890568</v>
      </c>
      <c r="Q43" s="195">
        <f t="shared" si="5"/>
        <v>-160.53</v>
      </c>
    </row>
    <row r="44" spans="1:17">
      <c r="A44" s="34" t="s">
        <v>86</v>
      </c>
      <c r="B44" s="194">
        <f>PPCL_NG!I44+PPCL_Spot!I44+GT_NG!I44+GT_Spot!I44+Bawana_NG!I44+Bawana_RLNG!I44+Bawana_Spot!I44</f>
        <v>70.36</v>
      </c>
      <c r="C44" s="194">
        <f>PPCL_NG!P44+PPCL_Spot!P44+GT_NG!P44+GT_Spot!P44+Bawana_NG!P44+Bawana_RLNG!P44+Bawana_Spot!P44</f>
        <v>132.84919251455503</v>
      </c>
      <c r="D44" s="195">
        <f t="shared" si="0"/>
        <v>-62.489192514555029</v>
      </c>
      <c r="E44" s="194">
        <f>PPCL_NG!J44+PPCL_Spot!J44+GT_NG!J44+GT_Spot!J44+Bawana_NG!J44+Bawana_RLNG!J44+Bawana_Spot!J44</f>
        <v>39.76</v>
      </c>
      <c r="F44" s="194">
        <f>PPCL_NG!Q44+PPCL_Spot!Q44+GT_NG!Q44+GT_Spot!Q44+Bawana_NG!Q44+Bawana_RLNG!Q44+Bawana_Spot!Q44</f>
        <v>75.881075686165786</v>
      </c>
      <c r="G44" s="195">
        <f t="shared" si="1"/>
        <v>-36.121075686165788</v>
      </c>
      <c r="H44" s="194">
        <f>PPCL_NG!K44+PPCL_Spot!K44+GT_NG!K44+GT_Spot!K44+Bawana_NG!K44+Bawana_RLNG!K44+Bawana_Spot!K44</f>
        <v>10.4</v>
      </c>
      <c r="I44" s="194">
        <f>PPCL_NG!R44+PPCL_Spot!R44+GT_NG!R44+GT_Spot!R44+Bawana_NG!R44+Bawana_RLNG!R44+Bawana_Spot!R44</f>
        <v>14.036</v>
      </c>
      <c r="J44" s="195">
        <f t="shared" si="2"/>
        <v>-3.6359999999999992</v>
      </c>
      <c r="K44" s="194">
        <f>PPCL_NG!L44+PPCL_Spot!L44+GT_NG!L44+GT_Spot!L44+Bawana_NG!L44+Bawana_RLNG!L44+Bawana_Spot!L44</f>
        <v>52.79</v>
      </c>
      <c r="L44" s="194">
        <f>PPCL_NG!S44+PPCL_Spot!S44+GT_NG!S44+GT_Spot!S44+Bawana_NG!S44+Bawana_RLNG!S44+Bawana_Spot!S44</f>
        <v>67.415142940388634</v>
      </c>
      <c r="M44" s="195">
        <f t="shared" si="3"/>
        <v>-14.625142940388635</v>
      </c>
      <c r="N44" s="194">
        <f>PPCL_NG!M44+PPCL_Spot!M44+GT_NG!M44+GT_Spot!M44+Bawana_NG!M44+Bawana_RLNG!M44+Bawana_Spot!M44</f>
        <v>48.760000000000005</v>
      </c>
      <c r="O44" s="194">
        <f>PPCL_NG!T44+PPCL_Spot!T44+GT_NG!T44+GT_Spot!T44+Bawana_NG!T44+Bawana_RLNG!T44+Bawana_Spot!T44</f>
        <v>92.418588858890573</v>
      </c>
      <c r="P44" s="195">
        <f t="shared" si="4"/>
        <v>-43.658588858890568</v>
      </c>
      <c r="Q44" s="195">
        <f t="shared" si="5"/>
        <v>-160.53</v>
      </c>
    </row>
    <row r="45" spans="1:17">
      <c r="A45" s="34" t="s">
        <v>87</v>
      </c>
      <c r="B45" s="194">
        <f>PPCL_NG!I45+PPCL_Spot!I45+GT_NG!I45+GT_Spot!I45+Bawana_NG!I45+Bawana_RLNG!I45+Bawana_Spot!I45</f>
        <v>70.36</v>
      </c>
      <c r="C45" s="194">
        <f>PPCL_NG!P45+PPCL_Spot!P45+GT_NG!P45+GT_Spot!P45+Bawana_NG!P45+Bawana_RLNG!P45+Bawana_Spot!P45</f>
        <v>132.84919251455503</v>
      </c>
      <c r="D45" s="195">
        <f t="shared" si="0"/>
        <v>-62.489192514555029</v>
      </c>
      <c r="E45" s="194">
        <f>PPCL_NG!J45+PPCL_Spot!J45+GT_NG!J45+GT_Spot!J45+Bawana_NG!J45+Bawana_RLNG!J45+Bawana_Spot!J45</f>
        <v>39.76</v>
      </c>
      <c r="F45" s="194">
        <f>PPCL_NG!Q45+PPCL_Spot!Q45+GT_NG!Q45+GT_Spot!Q45+Bawana_NG!Q45+Bawana_RLNG!Q45+Bawana_Spot!Q45</f>
        <v>75.881075686165786</v>
      </c>
      <c r="G45" s="195">
        <f t="shared" si="1"/>
        <v>-36.121075686165788</v>
      </c>
      <c r="H45" s="194">
        <f>PPCL_NG!K45+PPCL_Spot!K45+GT_NG!K45+GT_Spot!K45+Bawana_NG!K45+Bawana_RLNG!K45+Bawana_Spot!K45</f>
        <v>10.4</v>
      </c>
      <c r="I45" s="194">
        <f>PPCL_NG!R45+PPCL_Spot!R45+GT_NG!R45+GT_Spot!R45+Bawana_NG!R45+Bawana_RLNG!R45+Bawana_Spot!R45</f>
        <v>14.036</v>
      </c>
      <c r="J45" s="195">
        <f t="shared" si="2"/>
        <v>-3.6359999999999992</v>
      </c>
      <c r="K45" s="194">
        <f>PPCL_NG!L45+PPCL_Spot!L45+GT_NG!L45+GT_Spot!L45+Bawana_NG!L45+Bawana_RLNG!L45+Bawana_Spot!L45</f>
        <v>52.79</v>
      </c>
      <c r="L45" s="194">
        <f>PPCL_NG!S45+PPCL_Spot!S45+GT_NG!S45+GT_Spot!S45+Bawana_NG!S45+Bawana_RLNG!S45+Bawana_Spot!S45</f>
        <v>67.415142940388634</v>
      </c>
      <c r="M45" s="195">
        <f t="shared" si="3"/>
        <v>-14.625142940388635</v>
      </c>
      <c r="N45" s="194">
        <f>PPCL_NG!M45+PPCL_Spot!M45+GT_NG!M45+GT_Spot!M45+Bawana_NG!M45+Bawana_RLNG!M45+Bawana_Spot!M45</f>
        <v>48.760000000000005</v>
      </c>
      <c r="O45" s="194">
        <f>PPCL_NG!T45+PPCL_Spot!T45+GT_NG!T45+GT_Spot!T45+Bawana_NG!T45+Bawana_RLNG!T45+Bawana_Spot!T45</f>
        <v>92.418588858890573</v>
      </c>
      <c r="P45" s="195">
        <f t="shared" si="4"/>
        <v>-43.658588858890568</v>
      </c>
      <c r="Q45" s="195">
        <f t="shared" si="5"/>
        <v>-160.53</v>
      </c>
    </row>
    <row r="46" spans="1:17">
      <c r="A46" s="34" t="s">
        <v>88</v>
      </c>
      <c r="B46" s="194">
        <f>PPCL_NG!I46+PPCL_Spot!I46+GT_NG!I46+GT_Spot!I46+Bawana_NG!I46+Bawana_RLNG!I46+Bawana_Spot!I46</f>
        <v>70.36</v>
      </c>
      <c r="C46" s="194">
        <f>PPCL_NG!P46+PPCL_Spot!P46+GT_NG!P46+GT_Spot!P46+Bawana_NG!P46+Bawana_RLNG!P46+Bawana_Spot!P46</f>
        <v>132.84919251455503</v>
      </c>
      <c r="D46" s="195">
        <f t="shared" si="0"/>
        <v>-62.489192514555029</v>
      </c>
      <c r="E46" s="194">
        <f>PPCL_NG!J46+PPCL_Spot!J46+GT_NG!J46+GT_Spot!J46+Bawana_NG!J46+Bawana_RLNG!J46+Bawana_Spot!J46</f>
        <v>39.76</v>
      </c>
      <c r="F46" s="194">
        <f>PPCL_NG!Q46+PPCL_Spot!Q46+GT_NG!Q46+GT_Spot!Q46+Bawana_NG!Q46+Bawana_RLNG!Q46+Bawana_Spot!Q46</f>
        <v>75.881075686165786</v>
      </c>
      <c r="G46" s="195">
        <f t="shared" si="1"/>
        <v>-36.121075686165788</v>
      </c>
      <c r="H46" s="194">
        <f>PPCL_NG!K46+PPCL_Spot!K46+GT_NG!K46+GT_Spot!K46+Bawana_NG!K46+Bawana_RLNG!K46+Bawana_Spot!K46</f>
        <v>10.4</v>
      </c>
      <c r="I46" s="194">
        <f>PPCL_NG!R46+PPCL_Spot!R46+GT_NG!R46+GT_Spot!R46+Bawana_NG!R46+Bawana_RLNG!R46+Bawana_Spot!R46</f>
        <v>14.036</v>
      </c>
      <c r="J46" s="195">
        <f t="shared" si="2"/>
        <v>-3.6359999999999992</v>
      </c>
      <c r="K46" s="194">
        <f>PPCL_NG!L46+PPCL_Spot!L46+GT_NG!L46+GT_Spot!L46+Bawana_NG!L46+Bawana_RLNG!L46+Bawana_Spot!L46</f>
        <v>52.79</v>
      </c>
      <c r="L46" s="194">
        <f>PPCL_NG!S46+PPCL_Spot!S46+GT_NG!S46+GT_Spot!S46+Bawana_NG!S46+Bawana_RLNG!S46+Bawana_Spot!S46</f>
        <v>67.415142940388634</v>
      </c>
      <c r="M46" s="195">
        <f t="shared" si="3"/>
        <v>-14.625142940388635</v>
      </c>
      <c r="N46" s="194">
        <f>PPCL_NG!M46+PPCL_Spot!M46+GT_NG!M46+GT_Spot!M46+Bawana_NG!M46+Bawana_RLNG!M46+Bawana_Spot!M46</f>
        <v>48.760000000000005</v>
      </c>
      <c r="O46" s="194">
        <f>PPCL_NG!T46+PPCL_Spot!T46+GT_NG!T46+GT_Spot!T46+Bawana_NG!T46+Bawana_RLNG!T46+Bawana_Spot!T46</f>
        <v>92.418588858890573</v>
      </c>
      <c r="P46" s="195">
        <f t="shared" si="4"/>
        <v>-43.658588858890568</v>
      </c>
      <c r="Q46" s="195">
        <f t="shared" si="5"/>
        <v>-160.53</v>
      </c>
    </row>
    <row r="47" spans="1:17">
      <c r="A47" s="34" t="s">
        <v>89</v>
      </c>
      <c r="B47" s="194">
        <f>PPCL_NG!I47+PPCL_Spot!I47+GT_NG!I47+GT_Spot!I47+Bawana_NG!I47+Bawana_RLNG!I47+Bawana_Spot!I47</f>
        <v>120.69</v>
      </c>
      <c r="C47" s="194">
        <f>PPCL_NG!P47+PPCL_Spot!P47+GT_NG!P47+GT_Spot!P47+Bawana_NG!P47+Bawana_RLNG!P47+Bawana_Spot!P47</f>
        <v>109.24024015731263</v>
      </c>
      <c r="D47" s="195">
        <f t="shared" si="0"/>
        <v>11.449759842687371</v>
      </c>
      <c r="E47" s="194">
        <f>PPCL_NG!J47+PPCL_Spot!J47+GT_NG!J47+GT_Spot!J47+Bawana_NG!J47+Bawana_RLNG!J47+Bawana_Spot!J47</f>
        <v>68.84</v>
      </c>
      <c r="F47" s="194">
        <f>PPCL_NG!Q47+PPCL_Spot!Q47+GT_NG!Q47+GT_Spot!Q47+Bawana_NG!Q47+Bawana_RLNG!Q47+Bawana_Spot!Q47</f>
        <v>62.211812786619916</v>
      </c>
      <c r="G47" s="195">
        <f t="shared" si="1"/>
        <v>6.6281872133800874</v>
      </c>
      <c r="H47" s="194">
        <f>PPCL_NG!K47+PPCL_Spot!K47+GT_NG!K47+GT_Spot!K47+Bawana_NG!K47+Bawana_RLNG!K47+Bawana_Spot!K47</f>
        <v>13.32</v>
      </c>
      <c r="I47" s="194">
        <f>PPCL_NG!R47+PPCL_Spot!R47+GT_NG!R47+GT_Spot!R47+Bawana_NG!R47+Bawana_RLNG!R47+Bawana_Spot!R47</f>
        <v>12.635131578947368</v>
      </c>
      <c r="J47" s="195">
        <f t="shared" si="2"/>
        <v>0.68486842105263257</v>
      </c>
      <c r="K47" s="194">
        <f>PPCL_NG!L47+PPCL_Spot!L47+GT_NG!L47+GT_Spot!L47+Bawana_NG!L47+Bawana_RLNG!L47+Bawana_Spot!L47</f>
        <v>64.53</v>
      </c>
      <c r="L47" s="194">
        <f>PPCL_NG!S47+PPCL_Spot!S47+GT_NG!S47+GT_Spot!S47+Bawana_NG!S47+Bawana_RLNG!S47+Bawana_Spot!S47</f>
        <v>61.829107921181084</v>
      </c>
      <c r="M47" s="195">
        <f t="shared" si="3"/>
        <v>2.7008920788189172</v>
      </c>
      <c r="N47" s="194">
        <f>PPCL_NG!M47+PPCL_Spot!M47+GT_NG!M47+GT_Spot!M47+Bawana_NG!M47+Bawana_RLNG!M47+Bawana_Spot!M47</f>
        <v>83.68</v>
      </c>
      <c r="O47" s="194">
        <f>PPCL_NG!T47+PPCL_Spot!T47+GT_NG!T47+GT_Spot!T47+Bawana_NG!T47+Bawana_RLNG!T47+Bawana_Spot!T47</f>
        <v>75.683707555939037</v>
      </c>
      <c r="P47" s="195">
        <f t="shared" si="4"/>
        <v>7.9962924440609697</v>
      </c>
      <c r="Q47" s="195">
        <f t="shared" si="5"/>
        <v>29.45999999999998</v>
      </c>
    </row>
    <row r="48" spans="1:17">
      <c r="A48" s="34" t="s">
        <v>90</v>
      </c>
      <c r="B48" s="194">
        <f>PPCL_NG!I48+PPCL_Spot!I48+GT_NG!I48+GT_Spot!I48+Bawana_NG!I48+Bawana_RLNG!I48+Bawana_Spot!I48</f>
        <v>120.69</v>
      </c>
      <c r="C48" s="194">
        <f>PPCL_NG!P48+PPCL_Spot!P48+GT_NG!P48+GT_Spot!P48+Bawana_NG!P48+Bawana_RLNG!P48+Bawana_Spot!P48</f>
        <v>109.24024015731263</v>
      </c>
      <c r="D48" s="195">
        <f t="shared" si="0"/>
        <v>11.449759842687371</v>
      </c>
      <c r="E48" s="194">
        <f>PPCL_NG!J48+PPCL_Spot!J48+GT_NG!J48+GT_Spot!J48+Bawana_NG!J48+Bawana_RLNG!J48+Bawana_Spot!J48</f>
        <v>68.84</v>
      </c>
      <c r="F48" s="194">
        <f>PPCL_NG!Q48+PPCL_Spot!Q48+GT_NG!Q48+GT_Spot!Q48+Bawana_NG!Q48+Bawana_RLNG!Q48+Bawana_Spot!Q48</f>
        <v>62.211812786619916</v>
      </c>
      <c r="G48" s="195">
        <f t="shared" si="1"/>
        <v>6.6281872133800874</v>
      </c>
      <c r="H48" s="194">
        <f>PPCL_NG!K48+PPCL_Spot!K48+GT_NG!K48+GT_Spot!K48+Bawana_NG!K48+Bawana_RLNG!K48+Bawana_Spot!K48</f>
        <v>13.32</v>
      </c>
      <c r="I48" s="194">
        <f>PPCL_NG!R48+PPCL_Spot!R48+GT_NG!R48+GT_Spot!R48+Bawana_NG!R48+Bawana_RLNG!R48+Bawana_Spot!R48</f>
        <v>12.635131578947368</v>
      </c>
      <c r="J48" s="195">
        <f t="shared" si="2"/>
        <v>0.68486842105263257</v>
      </c>
      <c r="K48" s="194">
        <f>PPCL_NG!L48+PPCL_Spot!L48+GT_NG!L48+GT_Spot!L48+Bawana_NG!L48+Bawana_RLNG!L48+Bawana_Spot!L48</f>
        <v>64.53</v>
      </c>
      <c r="L48" s="194">
        <f>PPCL_NG!S48+PPCL_Spot!S48+GT_NG!S48+GT_Spot!S48+Bawana_NG!S48+Bawana_RLNG!S48+Bawana_Spot!S48</f>
        <v>61.829107921181084</v>
      </c>
      <c r="M48" s="195">
        <f t="shared" si="3"/>
        <v>2.7008920788189172</v>
      </c>
      <c r="N48" s="194">
        <f>PPCL_NG!M48+PPCL_Spot!M48+GT_NG!M48+GT_Spot!M48+Bawana_NG!M48+Bawana_RLNG!M48+Bawana_Spot!M48</f>
        <v>83.68</v>
      </c>
      <c r="O48" s="194">
        <f>PPCL_NG!T48+PPCL_Spot!T48+GT_NG!T48+GT_Spot!T48+Bawana_NG!T48+Bawana_RLNG!T48+Bawana_Spot!T48</f>
        <v>75.683707555939037</v>
      </c>
      <c r="P48" s="195">
        <f t="shared" si="4"/>
        <v>7.9962924440609697</v>
      </c>
      <c r="Q48" s="195">
        <f t="shared" si="5"/>
        <v>29.45999999999998</v>
      </c>
    </row>
    <row r="49" spans="1:17">
      <c r="A49" s="34" t="s">
        <v>91</v>
      </c>
      <c r="B49" s="194">
        <f>PPCL_NG!I49+PPCL_Spot!I49+GT_NG!I49+GT_Spot!I49+Bawana_NG!I49+Bawana_RLNG!I49+Bawana_Spot!I49</f>
        <v>154.94</v>
      </c>
      <c r="C49" s="194">
        <f>PPCL_NG!P49+PPCL_Spot!P49+GT_NG!P49+GT_Spot!P49+Bawana_NG!P49+Bawana_RLNG!P49+Bawana_Spot!P49</f>
        <v>143.48545387647783</v>
      </c>
      <c r="D49" s="195">
        <f t="shared" si="0"/>
        <v>11.454546123522164</v>
      </c>
      <c r="E49" s="194">
        <f>PPCL_NG!J49+PPCL_Spot!J49+GT_NG!J49+GT_Spot!J49+Bawana_NG!J49+Bawana_RLNG!J49+Bawana_Spot!J49</f>
        <v>88.64</v>
      </c>
      <c r="F49" s="194">
        <f>PPCL_NG!Q49+PPCL_Spot!Q49+GT_NG!Q49+GT_Spot!Q49+Bawana_NG!Q49+Bawana_RLNG!Q49+Bawana_Spot!Q49</f>
        <v>82.009844118647749</v>
      </c>
      <c r="G49" s="195">
        <f t="shared" si="1"/>
        <v>6.6301558813522519</v>
      </c>
      <c r="H49" s="194">
        <f>PPCL_NG!K49+PPCL_Spot!K49+GT_NG!K49+GT_Spot!K49+Bawana_NG!K49+Bawana_RLNG!K49+Bawana_Spot!K49</f>
        <v>15.32</v>
      </c>
      <c r="I49" s="194">
        <f>PPCL_NG!R49+PPCL_Spot!R49+GT_NG!R49+GT_Spot!R49+Bawana_NG!R49+Bawana_RLNG!R49+Bawana_Spot!R49</f>
        <v>14.636050581225781</v>
      </c>
      <c r="J49" s="195">
        <f t="shared" si="2"/>
        <v>0.683949418774219</v>
      </c>
      <c r="K49" s="194">
        <f>PPCL_NG!L49+PPCL_Spot!L49+GT_NG!L49+GT_Spot!L49+Bawana_NG!L49+Bawana_RLNG!L49+Bawana_Spot!L49</f>
        <v>72.56</v>
      </c>
      <c r="L49" s="194">
        <f>PPCL_NG!S49+PPCL_Spot!S49+GT_NG!S49+GT_Spot!S49+Bawana_NG!S49+Bawana_RLNG!S49+Bawana_Spot!S49</f>
        <v>69.857586197305551</v>
      </c>
      <c r="M49" s="195">
        <f t="shared" si="3"/>
        <v>2.7024138026944513</v>
      </c>
      <c r="N49" s="194">
        <f>PPCL_NG!M49+PPCL_Spot!M49+GT_NG!M49+GT_Spot!M49+Bawana_NG!M49+Bawana_RLNG!M49+Bawana_Spot!M49</f>
        <v>107.60999999999999</v>
      </c>
      <c r="O49" s="194">
        <f>PPCL_NG!T49+PPCL_Spot!T49+GT_NG!T49+GT_Spot!T49+Bawana_NG!T49+Bawana_RLNG!T49+Bawana_Spot!T49</f>
        <v>99.611065226343115</v>
      </c>
      <c r="P49" s="195">
        <f t="shared" si="4"/>
        <v>7.9989347736568703</v>
      </c>
      <c r="Q49" s="195">
        <f t="shared" si="5"/>
        <v>29.469999999999956</v>
      </c>
    </row>
    <row r="50" spans="1:17">
      <c r="A50" s="34" t="s">
        <v>92</v>
      </c>
      <c r="B50" s="194">
        <f>PPCL_NG!I50+PPCL_Spot!I50+GT_NG!I50+GT_Spot!I50+Bawana_NG!I50+Bawana_RLNG!I50+Bawana_Spot!I50</f>
        <v>154.94</v>
      </c>
      <c r="C50" s="194">
        <f>PPCL_NG!P50+PPCL_Spot!P50+GT_NG!P50+GT_Spot!P50+Bawana_NG!P50+Bawana_RLNG!P50+Bawana_Spot!P50</f>
        <v>143.48545387647783</v>
      </c>
      <c r="D50" s="195">
        <f t="shared" si="0"/>
        <v>11.454546123522164</v>
      </c>
      <c r="E50" s="194">
        <f>PPCL_NG!J50+PPCL_Spot!J50+GT_NG!J50+GT_Spot!J50+Bawana_NG!J50+Bawana_RLNG!J50+Bawana_Spot!J50</f>
        <v>88.64</v>
      </c>
      <c r="F50" s="194">
        <f>PPCL_NG!Q50+PPCL_Spot!Q50+GT_NG!Q50+GT_Spot!Q50+Bawana_NG!Q50+Bawana_RLNG!Q50+Bawana_Spot!Q50</f>
        <v>82.009844118647749</v>
      </c>
      <c r="G50" s="195">
        <f t="shared" si="1"/>
        <v>6.6301558813522519</v>
      </c>
      <c r="H50" s="194">
        <f>PPCL_NG!K50+PPCL_Spot!K50+GT_NG!K50+GT_Spot!K50+Bawana_NG!K50+Bawana_RLNG!K50+Bawana_Spot!K50</f>
        <v>15.32</v>
      </c>
      <c r="I50" s="194">
        <f>PPCL_NG!R50+PPCL_Spot!R50+GT_NG!R50+GT_Spot!R50+Bawana_NG!R50+Bawana_RLNG!R50+Bawana_Spot!R50</f>
        <v>14.636050581225781</v>
      </c>
      <c r="J50" s="195">
        <f t="shared" si="2"/>
        <v>0.683949418774219</v>
      </c>
      <c r="K50" s="194">
        <f>PPCL_NG!L50+PPCL_Spot!L50+GT_NG!L50+GT_Spot!L50+Bawana_NG!L50+Bawana_RLNG!L50+Bawana_Spot!L50</f>
        <v>72.56</v>
      </c>
      <c r="L50" s="194">
        <f>PPCL_NG!S50+PPCL_Spot!S50+GT_NG!S50+GT_Spot!S50+Bawana_NG!S50+Bawana_RLNG!S50+Bawana_Spot!S50</f>
        <v>69.857586197305551</v>
      </c>
      <c r="M50" s="195">
        <f t="shared" si="3"/>
        <v>2.7024138026944513</v>
      </c>
      <c r="N50" s="194">
        <f>PPCL_NG!M50+PPCL_Spot!M50+GT_NG!M50+GT_Spot!M50+Bawana_NG!M50+Bawana_RLNG!M50+Bawana_Spot!M50</f>
        <v>107.60999999999999</v>
      </c>
      <c r="O50" s="194">
        <f>PPCL_NG!T50+PPCL_Spot!T50+GT_NG!T50+GT_Spot!T50+Bawana_NG!T50+Bawana_RLNG!T50+Bawana_Spot!T50</f>
        <v>99.611065226343115</v>
      </c>
      <c r="P50" s="195">
        <f t="shared" si="4"/>
        <v>7.9989347736568703</v>
      </c>
      <c r="Q50" s="195">
        <f t="shared" si="5"/>
        <v>29.469999999999956</v>
      </c>
    </row>
    <row r="51" spans="1:17">
      <c r="A51" s="34" t="s">
        <v>93</v>
      </c>
      <c r="B51" s="194">
        <f>PPCL_NG!I51+PPCL_Spot!I51+GT_NG!I51+GT_Spot!I51+Bawana_NG!I51+Bawana_RLNG!I51+Bawana_Spot!I51</f>
        <v>153.81</v>
      </c>
      <c r="C51" s="194">
        <f>PPCL_NG!P51+PPCL_Spot!P51+GT_NG!P51+GT_Spot!P51+Bawana_NG!P51+Bawana_RLNG!P51+Bawana_Spot!P51</f>
        <v>144.18395387647783</v>
      </c>
      <c r="D51" s="195">
        <f t="shared" si="0"/>
        <v>9.6260461235221726</v>
      </c>
      <c r="E51" s="194">
        <f>PPCL_NG!J51+PPCL_Spot!J51+GT_NG!J51+GT_Spot!J51+Bawana_NG!J51+Bawana_RLNG!J51+Bawana_Spot!J51</f>
        <v>88</v>
      </c>
      <c r="F51" s="194">
        <f>PPCL_NG!Q51+PPCL_Spot!Q51+GT_NG!Q51+GT_Spot!Q51+Bawana_NG!Q51+Bawana_RLNG!Q51+Bawana_Spot!Q51</f>
        <v>82.405344118647747</v>
      </c>
      <c r="G51" s="195">
        <f t="shared" si="1"/>
        <v>5.5946558813522529</v>
      </c>
      <c r="H51" s="194">
        <f>PPCL_NG!K51+PPCL_Spot!K51+GT_NG!K51+GT_Spot!K51+Bawana_NG!K51+Bawana_RLNG!K51+Bawana_Spot!K51</f>
        <v>15.079999999999998</v>
      </c>
      <c r="I51" s="194">
        <f>PPCL_NG!R51+PPCL_Spot!R51+GT_NG!R51+GT_Spot!R51+Bawana_NG!R51+Bawana_RLNG!R51+Bawana_Spot!R51</f>
        <v>14.785050581225782</v>
      </c>
      <c r="J51" s="195">
        <f t="shared" si="2"/>
        <v>0.2949494187742161</v>
      </c>
      <c r="K51" s="194">
        <f>PPCL_NG!L51+PPCL_Spot!L51+GT_NG!L51+GT_Spot!L51+Bawana_NG!L51+Bawana_RLNG!L51+Bawana_Spot!L51</f>
        <v>71.36</v>
      </c>
      <c r="L51" s="194">
        <f>PPCL_NG!S51+PPCL_Spot!S51+GT_NG!S51+GT_Spot!S51+Bawana_NG!S51+Bawana_RLNG!S51+Bawana_Spot!S51</f>
        <v>71.034544892625249</v>
      </c>
      <c r="M51" s="195">
        <f t="shared" si="3"/>
        <v>0.3254551073747507</v>
      </c>
      <c r="N51" s="194">
        <f>PPCL_NG!M51+PPCL_Spot!M51+GT_NG!M51+GT_Spot!M51+Bawana_NG!M51+Bawana_RLNG!M51+Bawana_Spot!M51</f>
        <v>106.83999999999999</v>
      </c>
      <c r="O51" s="194">
        <f>PPCL_NG!T51+PPCL_Spot!T51+GT_NG!T51+GT_Spot!T51+Bawana_NG!T51+Bawana_RLNG!T51+Bawana_Spot!T51</f>
        <v>100.19110653102339</v>
      </c>
      <c r="P51" s="195">
        <f t="shared" si="4"/>
        <v>6.6488934689765955</v>
      </c>
      <c r="Q51" s="195">
        <f t="shared" si="5"/>
        <v>22.489999999999988</v>
      </c>
    </row>
    <row r="52" spans="1:17">
      <c r="A52" s="34" t="s">
        <v>94</v>
      </c>
      <c r="B52" s="194">
        <f>PPCL_NG!I52+PPCL_Spot!I52+GT_NG!I52+GT_Spot!I52+Bawana_NG!I52+Bawana_RLNG!I52+Bawana_Spot!I52</f>
        <v>153.81</v>
      </c>
      <c r="C52" s="194">
        <f>PPCL_NG!P52+PPCL_Spot!P52+GT_NG!P52+GT_Spot!P52+Bawana_NG!P52+Bawana_RLNG!P52+Bawana_Spot!P52</f>
        <v>144.18395387647783</v>
      </c>
      <c r="D52" s="195">
        <f t="shared" si="0"/>
        <v>9.6260461235221726</v>
      </c>
      <c r="E52" s="194">
        <f>PPCL_NG!J52+PPCL_Spot!J52+GT_NG!J52+GT_Spot!J52+Bawana_NG!J52+Bawana_RLNG!J52+Bawana_Spot!J52</f>
        <v>88</v>
      </c>
      <c r="F52" s="194">
        <f>PPCL_NG!Q52+PPCL_Spot!Q52+GT_NG!Q52+GT_Spot!Q52+Bawana_NG!Q52+Bawana_RLNG!Q52+Bawana_Spot!Q52</f>
        <v>82.405344118647747</v>
      </c>
      <c r="G52" s="195">
        <f t="shared" si="1"/>
        <v>5.5946558813522529</v>
      </c>
      <c r="H52" s="194">
        <f>PPCL_NG!K52+PPCL_Spot!K52+GT_NG!K52+GT_Spot!K52+Bawana_NG!K52+Bawana_RLNG!K52+Bawana_Spot!K52</f>
        <v>15.079999999999998</v>
      </c>
      <c r="I52" s="194">
        <f>PPCL_NG!R52+PPCL_Spot!R52+GT_NG!R52+GT_Spot!R52+Bawana_NG!R52+Bawana_RLNG!R52+Bawana_Spot!R52</f>
        <v>14.785050581225782</v>
      </c>
      <c r="J52" s="195">
        <f t="shared" si="2"/>
        <v>0.2949494187742161</v>
      </c>
      <c r="K52" s="194">
        <f>PPCL_NG!L52+PPCL_Spot!L52+GT_NG!L52+GT_Spot!L52+Bawana_NG!L52+Bawana_RLNG!L52+Bawana_Spot!L52</f>
        <v>71.36</v>
      </c>
      <c r="L52" s="194">
        <f>PPCL_NG!S52+PPCL_Spot!S52+GT_NG!S52+GT_Spot!S52+Bawana_NG!S52+Bawana_RLNG!S52+Bawana_Spot!S52</f>
        <v>71.034544892625249</v>
      </c>
      <c r="M52" s="195">
        <f t="shared" si="3"/>
        <v>0.3254551073747507</v>
      </c>
      <c r="N52" s="194">
        <f>PPCL_NG!M52+PPCL_Spot!M52+GT_NG!M52+GT_Spot!M52+Bawana_NG!M52+Bawana_RLNG!M52+Bawana_Spot!M52</f>
        <v>106.83999999999999</v>
      </c>
      <c r="O52" s="194">
        <f>PPCL_NG!T52+PPCL_Spot!T52+GT_NG!T52+GT_Spot!T52+Bawana_NG!T52+Bawana_RLNG!T52+Bawana_Spot!T52</f>
        <v>100.19110653102339</v>
      </c>
      <c r="P52" s="195">
        <f t="shared" si="4"/>
        <v>6.6488934689765955</v>
      </c>
      <c r="Q52" s="195">
        <f t="shared" si="5"/>
        <v>22.489999999999988</v>
      </c>
    </row>
    <row r="53" spans="1:17">
      <c r="A53" s="34" t="s">
        <v>95</v>
      </c>
      <c r="B53" s="194">
        <f>PPCL_NG!I53+PPCL_Spot!I53+GT_NG!I53+GT_Spot!I53+Bawana_NG!I53+Bawana_RLNG!I53+Bawana_Spot!I53</f>
        <v>146.37</v>
      </c>
      <c r="C53" s="194">
        <f>PPCL_NG!P53+PPCL_Spot!P53+GT_NG!P53+GT_Spot!P53+Bawana_NG!P53+Bawana_RLNG!P53+Bawana_Spot!P53</f>
        <v>146.59738509148804</v>
      </c>
      <c r="D53" s="195">
        <f t="shared" si="0"/>
        <v>-0.22738509148803132</v>
      </c>
      <c r="E53" s="194">
        <f>PPCL_NG!J53+PPCL_Spot!J53+GT_NG!J53+GT_Spot!J53+Bawana_NG!J53+Bawana_RLNG!J53+Bawana_Spot!J53</f>
        <v>83.710000000000008</v>
      </c>
      <c r="F53" s="194">
        <f>PPCL_NG!Q53+PPCL_Spot!Q53+GT_NG!Q53+GT_Spot!Q53+Bawana_NG!Q53+Bawana_RLNG!Q53+Bawana_Spot!Q53</f>
        <v>83.831812786619906</v>
      </c>
      <c r="G53" s="195">
        <f t="shared" si="1"/>
        <v>-0.12181278661989836</v>
      </c>
      <c r="H53" s="194">
        <f>PPCL_NG!K53+PPCL_Spot!K53+GT_NG!K53+GT_Spot!K53+Bawana_NG!K53+Bawana_RLNG!K53+Bawana_Spot!K53</f>
        <v>14.95</v>
      </c>
      <c r="I53" s="194">
        <f>PPCL_NG!R53+PPCL_Spot!R53+GT_NG!R53+GT_Spot!R53+Bawana_NG!R53+Bawana_RLNG!R53+Bawana_Spot!R53</f>
        <v>14.95</v>
      </c>
      <c r="J53" s="195">
        <f t="shared" si="2"/>
        <v>0</v>
      </c>
      <c r="K53" s="194">
        <f>PPCL_NG!L53+PPCL_Spot!L53+GT_NG!L53+GT_Spot!L53+Bawana_NG!L53+Bawana_RLNG!L53+Bawana_Spot!L53</f>
        <v>61.2</v>
      </c>
      <c r="L53" s="194">
        <f>PPCL_NG!S53+PPCL_Spot!S53+GT_NG!S53+GT_Spot!S53+Bawana_NG!S53+Bawana_RLNG!S53+Bawana_Spot!S53</f>
        <v>61.227905069675167</v>
      </c>
      <c r="M53" s="195">
        <f t="shared" si="3"/>
        <v>-2.7905069675163929E-2</v>
      </c>
      <c r="N53" s="194">
        <f>PPCL_NG!M53+PPCL_Spot!M53+GT_NG!M53+GT_Spot!M53+Bawana_NG!M53+Bawana_RLNG!M53+Bawana_Spot!M53</f>
        <v>71.83</v>
      </c>
      <c r="O53" s="194">
        <f>PPCL_NG!T53+PPCL_Spot!T53+GT_NG!T53+GT_Spot!T53+Bawana_NG!T53+Bawana_RLNG!T53+Bawana_Spot!T53</f>
        <v>71.99289705221689</v>
      </c>
      <c r="P53" s="195">
        <f t="shared" si="4"/>
        <v>-0.16289705221689132</v>
      </c>
      <c r="Q53" s="195">
        <f t="shared" si="5"/>
        <v>-0.53999999999998494</v>
      </c>
    </row>
    <row r="54" spans="1:17">
      <c r="A54" s="34" t="s">
        <v>96</v>
      </c>
      <c r="B54" s="194">
        <f>PPCL_NG!I54+PPCL_Spot!I54+GT_NG!I54+GT_Spot!I54+Bawana_NG!I54+Bawana_RLNG!I54+Bawana_Spot!I54</f>
        <v>146.37</v>
      </c>
      <c r="C54" s="194">
        <f>PPCL_NG!P54+PPCL_Spot!P54+GT_NG!P54+GT_Spot!P54+Bawana_NG!P54+Bawana_RLNG!P54+Bawana_Spot!P54</f>
        <v>155.98260857836524</v>
      </c>
      <c r="D54" s="195">
        <f t="shared" si="0"/>
        <v>-9.61260857836524</v>
      </c>
      <c r="E54" s="194">
        <f>PPCL_NG!J54+PPCL_Spot!J54+GT_NG!J54+GT_Spot!J54+Bawana_NG!J54+Bawana_RLNG!J54+Bawana_Spot!J54</f>
        <v>83.710000000000008</v>
      </c>
      <c r="F54" s="194">
        <f>PPCL_NG!Q54+PPCL_Spot!Q54+GT_NG!Q54+GT_Spot!Q54+Bawana_NG!Q54+Bawana_RLNG!Q54+Bawana_Spot!Q54</f>
        <v>89.231812786619912</v>
      </c>
      <c r="G54" s="195">
        <f t="shared" si="1"/>
        <v>-5.521812786619904</v>
      </c>
      <c r="H54" s="194">
        <f>PPCL_NG!K54+PPCL_Spot!K54+GT_NG!K54+GT_Spot!K54+Bawana_NG!K54+Bawana_RLNG!K54+Bawana_Spot!K54</f>
        <v>14.95</v>
      </c>
      <c r="I54" s="194">
        <f>PPCL_NG!R54+PPCL_Spot!R54+GT_NG!R54+GT_Spot!R54+Bawana_NG!R54+Bawana_RLNG!R54+Bawana_Spot!R54</f>
        <v>15.489999999999998</v>
      </c>
      <c r="J54" s="195">
        <f t="shared" si="2"/>
        <v>-0.53999999999999915</v>
      </c>
      <c r="K54" s="194">
        <f>PPCL_NG!L54+PPCL_Spot!L54+GT_NG!L54+GT_Spot!L54+Bawana_NG!L54+Bawana_RLNG!L54+Bawana_Spot!L54</f>
        <v>61.2</v>
      </c>
      <c r="L54" s="194">
        <f>PPCL_NG!S54+PPCL_Spot!S54+GT_NG!S54+GT_Spot!S54+Bawana_NG!S54+Bawana_RLNG!S54+Bawana_Spot!S54</f>
        <v>64.914205698183878</v>
      </c>
      <c r="M54" s="195">
        <f t="shared" si="3"/>
        <v>-3.7142056981838749</v>
      </c>
      <c r="N54" s="194">
        <f>PPCL_NG!M54+PPCL_Spot!M54+GT_NG!M54+GT_Spot!M54+Bawana_NG!M54+Bawana_RLNG!M54+Bawana_Spot!M54</f>
        <v>71.83</v>
      </c>
      <c r="O54" s="194">
        <f>PPCL_NG!T54+PPCL_Spot!T54+GT_NG!T54+GT_Spot!T54+Bawana_NG!T54+Bawana_RLNG!T54+Bawana_Spot!T54</f>
        <v>82.981372936830979</v>
      </c>
      <c r="P54" s="195">
        <f t="shared" si="4"/>
        <v>-11.151372936830981</v>
      </c>
      <c r="Q54" s="195">
        <f t="shared" si="5"/>
        <v>-30.54</v>
      </c>
    </row>
    <row r="55" spans="1:17">
      <c r="A55" s="34" t="s">
        <v>97</v>
      </c>
      <c r="B55" s="194">
        <f>PPCL_NG!I55+PPCL_Spot!I55+GT_NG!I55+GT_Spot!I55+Bawana_NG!I55+Bawana_RLNG!I55+Bawana_Spot!I55</f>
        <v>146.37</v>
      </c>
      <c r="C55" s="194">
        <f>PPCL_NG!P55+PPCL_Spot!P55+GT_NG!P55+GT_Spot!P55+Bawana_NG!P55+Bawana_RLNG!P55+Bawana_Spot!P55</f>
        <v>155.98260857836524</v>
      </c>
      <c r="D55" s="195">
        <f t="shared" si="0"/>
        <v>-9.61260857836524</v>
      </c>
      <c r="E55" s="194">
        <f>PPCL_NG!J55+PPCL_Spot!J55+GT_NG!J55+GT_Spot!J55+Bawana_NG!J55+Bawana_RLNG!J55+Bawana_Spot!J55</f>
        <v>83.710000000000008</v>
      </c>
      <c r="F55" s="194">
        <f>PPCL_NG!Q55+PPCL_Spot!Q55+GT_NG!Q55+GT_Spot!Q55+Bawana_NG!Q55+Bawana_RLNG!Q55+Bawana_Spot!Q55</f>
        <v>89.231812786619912</v>
      </c>
      <c r="G55" s="195">
        <f t="shared" si="1"/>
        <v>-5.521812786619904</v>
      </c>
      <c r="H55" s="194">
        <f>PPCL_NG!K55+PPCL_Spot!K55+GT_NG!K55+GT_Spot!K55+Bawana_NG!K55+Bawana_RLNG!K55+Bawana_Spot!K55</f>
        <v>14.95</v>
      </c>
      <c r="I55" s="194">
        <f>PPCL_NG!R55+PPCL_Spot!R55+GT_NG!R55+GT_Spot!R55+Bawana_NG!R55+Bawana_RLNG!R55+Bawana_Spot!R55</f>
        <v>15.489999999999998</v>
      </c>
      <c r="J55" s="195">
        <f t="shared" si="2"/>
        <v>-0.53999999999999915</v>
      </c>
      <c r="K55" s="194">
        <f>PPCL_NG!L55+PPCL_Spot!L55+GT_NG!L55+GT_Spot!L55+Bawana_NG!L55+Bawana_RLNG!L55+Bawana_Spot!L55</f>
        <v>61.2</v>
      </c>
      <c r="L55" s="194">
        <f>PPCL_NG!S55+PPCL_Spot!S55+GT_NG!S55+GT_Spot!S55+Bawana_NG!S55+Bawana_RLNG!S55+Bawana_Spot!S55</f>
        <v>64.914205698183878</v>
      </c>
      <c r="M55" s="195">
        <f t="shared" si="3"/>
        <v>-3.7142056981838749</v>
      </c>
      <c r="N55" s="194">
        <f>PPCL_NG!M55+PPCL_Spot!M55+GT_NG!M55+GT_Spot!M55+Bawana_NG!M55+Bawana_RLNG!M55+Bawana_Spot!M55</f>
        <v>71.83</v>
      </c>
      <c r="O55" s="194">
        <f>PPCL_NG!T55+PPCL_Spot!T55+GT_NG!T55+GT_Spot!T55+Bawana_NG!T55+Bawana_RLNG!T55+Bawana_Spot!T55</f>
        <v>82.981372936830979</v>
      </c>
      <c r="P55" s="195">
        <f t="shared" si="4"/>
        <v>-11.151372936830981</v>
      </c>
      <c r="Q55" s="195">
        <f t="shared" si="5"/>
        <v>-30.54</v>
      </c>
    </row>
    <row r="56" spans="1:17">
      <c r="A56" s="34" t="s">
        <v>98</v>
      </c>
      <c r="B56" s="194">
        <f>PPCL_NG!I56+PPCL_Spot!I56+GT_NG!I56+GT_Spot!I56+Bawana_NG!I56+Bawana_RLNG!I56+Bawana_Spot!I56</f>
        <v>146.37</v>
      </c>
      <c r="C56" s="194">
        <f>PPCL_NG!P56+PPCL_Spot!P56+GT_NG!P56+GT_Spot!P56+Bawana_NG!P56+Bawana_RLNG!P56+Bawana_Spot!P56</f>
        <v>155.98260857836524</v>
      </c>
      <c r="D56" s="195">
        <f t="shared" si="0"/>
        <v>-9.61260857836524</v>
      </c>
      <c r="E56" s="194">
        <f>PPCL_NG!J56+PPCL_Spot!J56+GT_NG!J56+GT_Spot!J56+Bawana_NG!J56+Bawana_RLNG!J56+Bawana_Spot!J56</f>
        <v>83.710000000000008</v>
      </c>
      <c r="F56" s="194">
        <f>PPCL_NG!Q56+PPCL_Spot!Q56+GT_NG!Q56+GT_Spot!Q56+Bawana_NG!Q56+Bawana_RLNG!Q56+Bawana_Spot!Q56</f>
        <v>89.231812786619912</v>
      </c>
      <c r="G56" s="195">
        <f t="shared" si="1"/>
        <v>-5.521812786619904</v>
      </c>
      <c r="H56" s="194">
        <f>PPCL_NG!K56+PPCL_Spot!K56+GT_NG!K56+GT_Spot!K56+Bawana_NG!K56+Bawana_RLNG!K56+Bawana_Spot!K56</f>
        <v>14.95</v>
      </c>
      <c r="I56" s="194">
        <f>PPCL_NG!R56+PPCL_Spot!R56+GT_NG!R56+GT_Spot!R56+Bawana_NG!R56+Bawana_RLNG!R56+Bawana_Spot!R56</f>
        <v>15.489999999999998</v>
      </c>
      <c r="J56" s="195">
        <f t="shared" si="2"/>
        <v>-0.53999999999999915</v>
      </c>
      <c r="K56" s="194">
        <f>PPCL_NG!L56+PPCL_Spot!L56+GT_NG!L56+GT_Spot!L56+Bawana_NG!L56+Bawana_RLNG!L56+Bawana_Spot!L56</f>
        <v>61.2</v>
      </c>
      <c r="L56" s="194">
        <f>PPCL_NG!S56+PPCL_Spot!S56+GT_NG!S56+GT_Spot!S56+Bawana_NG!S56+Bawana_RLNG!S56+Bawana_Spot!S56</f>
        <v>64.914205698183878</v>
      </c>
      <c r="M56" s="195">
        <f t="shared" si="3"/>
        <v>-3.7142056981838749</v>
      </c>
      <c r="N56" s="194">
        <f>PPCL_NG!M56+PPCL_Spot!M56+GT_NG!M56+GT_Spot!M56+Bawana_NG!M56+Bawana_RLNG!M56+Bawana_Spot!M56</f>
        <v>71.83</v>
      </c>
      <c r="O56" s="194">
        <f>PPCL_NG!T56+PPCL_Spot!T56+GT_NG!T56+GT_Spot!T56+Bawana_NG!T56+Bawana_RLNG!T56+Bawana_Spot!T56</f>
        <v>82.981372936830979</v>
      </c>
      <c r="P56" s="195">
        <f t="shared" si="4"/>
        <v>-11.151372936830981</v>
      </c>
      <c r="Q56" s="195">
        <f t="shared" si="5"/>
        <v>-30.54</v>
      </c>
    </row>
    <row r="57" spans="1:17">
      <c r="A57" s="34" t="s">
        <v>99</v>
      </c>
      <c r="B57" s="194">
        <f>PPCL_NG!I57+PPCL_Spot!I57+GT_NG!I57+GT_Spot!I57+Bawana_NG!I57+Bawana_RLNG!I57+Bawana_Spot!I57</f>
        <v>146.37</v>
      </c>
      <c r="C57" s="194">
        <f>PPCL_NG!P57+PPCL_Spot!P57+GT_NG!P57+GT_Spot!P57+Bawana_NG!P57+Bawana_RLNG!P57+Bawana_Spot!P57</f>
        <v>155.98260857836524</v>
      </c>
      <c r="D57" s="195">
        <f t="shared" si="0"/>
        <v>-9.61260857836524</v>
      </c>
      <c r="E57" s="194">
        <f>PPCL_NG!J57+PPCL_Spot!J57+GT_NG!J57+GT_Spot!J57+Bawana_NG!J57+Bawana_RLNG!J57+Bawana_Spot!J57</f>
        <v>83.710000000000008</v>
      </c>
      <c r="F57" s="194">
        <f>PPCL_NG!Q57+PPCL_Spot!Q57+GT_NG!Q57+GT_Spot!Q57+Bawana_NG!Q57+Bawana_RLNG!Q57+Bawana_Spot!Q57</f>
        <v>89.231812786619912</v>
      </c>
      <c r="G57" s="195">
        <f t="shared" si="1"/>
        <v>-5.521812786619904</v>
      </c>
      <c r="H57" s="194">
        <f>PPCL_NG!K57+PPCL_Spot!K57+GT_NG!K57+GT_Spot!K57+Bawana_NG!K57+Bawana_RLNG!K57+Bawana_Spot!K57</f>
        <v>14.95</v>
      </c>
      <c r="I57" s="194">
        <f>PPCL_NG!R57+PPCL_Spot!R57+GT_NG!R57+GT_Spot!R57+Bawana_NG!R57+Bawana_RLNG!R57+Bawana_Spot!R57</f>
        <v>15.489999999999998</v>
      </c>
      <c r="J57" s="195">
        <f t="shared" si="2"/>
        <v>-0.53999999999999915</v>
      </c>
      <c r="K57" s="194">
        <f>PPCL_NG!L57+PPCL_Spot!L57+GT_NG!L57+GT_Spot!L57+Bawana_NG!L57+Bawana_RLNG!L57+Bawana_Spot!L57</f>
        <v>61.2</v>
      </c>
      <c r="L57" s="194">
        <f>PPCL_NG!S57+PPCL_Spot!S57+GT_NG!S57+GT_Spot!S57+Bawana_NG!S57+Bawana_RLNG!S57+Bawana_Spot!S57</f>
        <v>64.914205698183878</v>
      </c>
      <c r="M57" s="195">
        <f t="shared" si="3"/>
        <v>-3.7142056981838749</v>
      </c>
      <c r="N57" s="194">
        <f>PPCL_NG!M57+PPCL_Spot!M57+GT_NG!M57+GT_Spot!M57+Bawana_NG!M57+Bawana_RLNG!M57+Bawana_Spot!M57</f>
        <v>71.83</v>
      </c>
      <c r="O57" s="194">
        <f>PPCL_NG!T57+PPCL_Spot!T57+GT_NG!T57+GT_Spot!T57+Bawana_NG!T57+Bawana_RLNG!T57+Bawana_Spot!T57</f>
        <v>82.981372936830979</v>
      </c>
      <c r="P57" s="195">
        <f t="shared" si="4"/>
        <v>-11.151372936830981</v>
      </c>
      <c r="Q57" s="195">
        <f t="shared" si="5"/>
        <v>-30.54</v>
      </c>
    </row>
    <row r="58" spans="1:17">
      <c r="A58" s="34" t="s">
        <v>100</v>
      </c>
      <c r="B58" s="194">
        <f>PPCL_NG!I58+PPCL_Spot!I58+GT_NG!I58+GT_Spot!I58+Bawana_NG!I58+Bawana_RLNG!I58+Bawana_Spot!I58</f>
        <v>146.37</v>
      </c>
      <c r="C58" s="194">
        <f>PPCL_NG!P58+PPCL_Spot!P58+GT_NG!P58+GT_Spot!P58+Bawana_NG!P58+Bawana_RLNG!P58+Bawana_Spot!P58</f>
        <v>155.98260857836524</v>
      </c>
      <c r="D58" s="195">
        <f t="shared" si="0"/>
        <v>-9.61260857836524</v>
      </c>
      <c r="E58" s="194">
        <f>PPCL_NG!J58+PPCL_Spot!J58+GT_NG!J58+GT_Spot!J58+Bawana_NG!J58+Bawana_RLNG!J58+Bawana_Spot!J58</f>
        <v>83.710000000000008</v>
      </c>
      <c r="F58" s="194">
        <f>PPCL_NG!Q58+PPCL_Spot!Q58+GT_NG!Q58+GT_Spot!Q58+Bawana_NG!Q58+Bawana_RLNG!Q58+Bawana_Spot!Q58</f>
        <v>89.231812786619912</v>
      </c>
      <c r="G58" s="195">
        <f t="shared" si="1"/>
        <v>-5.521812786619904</v>
      </c>
      <c r="H58" s="194">
        <f>PPCL_NG!K58+PPCL_Spot!K58+GT_NG!K58+GT_Spot!K58+Bawana_NG!K58+Bawana_RLNG!K58+Bawana_Spot!K58</f>
        <v>14.95</v>
      </c>
      <c r="I58" s="194">
        <f>PPCL_NG!R58+PPCL_Spot!R58+GT_NG!R58+GT_Spot!R58+Bawana_NG!R58+Bawana_RLNG!R58+Bawana_Spot!R58</f>
        <v>15.489999999999998</v>
      </c>
      <c r="J58" s="195">
        <f t="shared" si="2"/>
        <v>-0.53999999999999915</v>
      </c>
      <c r="K58" s="194">
        <f>PPCL_NG!L58+PPCL_Spot!L58+GT_NG!L58+GT_Spot!L58+Bawana_NG!L58+Bawana_RLNG!L58+Bawana_Spot!L58</f>
        <v>61.2</v>
      </c>
      <c r="L58" s="194">
        <f>PPCL_NG!S58+PPCL_Spot!S58+GT_NG!S58+GT_Spot!S58+Bawana_NG!S58+Bawana_RLNG!S58+Bawana_Spot!S58</f>
        <v>64.914205698183878</v>
      </c>
      <c r="M58" s="195">
        <f t="shared" si="3"/>
        <v>-3.7142056981838749</v>
      </c>
      <c r="N58" s="194">
        <f>PPCL_NG!M58+PPCL_Spot!M58+GT_NG!M58+GT_Spot!M58+Bawana_NG!M58+Bawana_RLNG!M58+Bawana_Spot!M58</f>
        <v>71.83</v>
      </c>
      <c r="O58" s="194">
        <f>PPCL_NG!T58+PPCL_Spot!T58+GT_NG!T58+GT_Spot!T58+Bawana_NG!T58+Bawana_RLNG!T58+Bawana_Spot!T58</f>
        <v>82.981372936830979</v>
      </c>
      <c r="P58" s="195">
        <f t="shared" si="4"/>
        <v>-11.151372936830981</v>
      </c>
      <c r="Q58" s="195">
        <f t="shared" si="5"/>
        <v>-30.54</v>
      </c>
    </row>
    <row r="59" spans="1:17">
      <c r="A59" s="34" t="s">
        <v>101</v>
      </c>
      <c r="B59" s="194">
        <f>PPCL_NG!I59+PPCL_Spot!I59+GT_NG!I59+GT_Spot!I59+Bawana_NG!I59+Bawana_RLNG!I59+Bawana_Spot!I59</f>
        <v>151.4</v>
      </c>
      <c r="C59" s="194">
        <f>PPCL_NG!P59+PPCL_Spot!P59+GT_NG!P59+GT_Spot!P59+Bawana_NG!P59+Bawana_RLNG!P59+Bawana_Spot!P59</f>
        <v>151.61837355032966</v>
      </c>
      <c r="D59" s="195">
        <f t="shared" si="0"/>
        <v>-0.21837355032965888</v>
      </c>
      <c r="E59" s="194">
        <f>PPCL_NG!J59+PPCL_Spot!J59+GT_NG!J59+GT_Spot!J59+Bawana_NG!J59+Bawana_RLNG!J59+Bawana_Spot!J59</f>
        <v>86.62</v>
      </c>
      <c r="F59" s="194">
        <f>PPCL_NG!Q59+PPCL_Spot!Q59+GT_NG!Q59+GT_Spot!Q59+Bawana_NG!Q59+Bawana_RLNG!Q59+Bawana_Spot!Q59</f>
        <v>86.73936261463669</v>
      </c>
      <c r="G59" s="195">
        <f t="shared" si="1"/>
        <v>-0.11936261463668529</v>
      </c>
      <c r="H59" s="194">
        <f>PPCL_NG!K59+PPCL_Spot!K59+GT_NG!K59+GT_Spot!K59+Bawana_NG!K59+Bawana_RLNG!K59+Bawana_Spot!K59</f>
        <v>15.11</v>
      </c>
      <c r="I59" s="194">
        <f>PPCL_NG!R59+PPCL_Spot!R59+GT_NG!R59+GT_Spot!R59+Bawana_NG!R59+Bawana_RLNG!R59+Bawana_Spot!R59</f>
        <v>15.10975168449324</v>
      </c>
      <c r="J59" s="195">
        <f t="shared" si="2"/>
        <v>2.4831550675941116E-4</v>
      </c>
      <c r="K59" s="194">
        <f>PPCL_NG!L59+PPCL_Spot!L59+GT_NG!L59+GT_Spot!L59+Bawana_NG!L59+Bawana_RLNG!L59+Bawana_Spot!L59</f>
        <v>53.56</v>
      </c>
      <c r="L59" s="194">
        <f>PPCL_NG!S59+PPCL_Spot!S59+GT_NG!S59+GT_Spot!S59+Bawana_NG!S59+Bawana_RLNG!S59+Bawana_Spot!S59</f>
        <v>53.596455345709657</v>
      </c>
      <c r="M59" s="195">
        <f t="shared" si="3"/>
        <v>-3.6455345709654807E-2</v>
      </c>
      <c r="N59" s="194">
        <f>PPCL_NG!M59+PPCL_Spot!M59+GT_NG!M59+GT_Spot!M59+Bawana_NG!M59+Bawana_RLNG!M59+Bawana_Spot!M59</f>
        <v>104.6</v>
      </c>
      <c r="O59" s="194">
        <f>PPCL_NG!T59+PPCL_Spot!T59+GT_NG!T59+GT_Spot!T59+Bawana_NG!T59+Bawana_RLNG!T59+Bawana_Spot!T59</f>
        <v>104.75605680483079</v>
      </c>
      <c r="P59" s="195">
        <f t="shared" si="4"/>
        <v>-0.15605680483079709</v>
      </c>
      <c r="Q59" s="195">
        <f t="shared" si="5"/>
        <v>-0.53000000000003666</v>
      </c>
    </row>
    <row r="60" spans="1:17">
      <c r="A60" s="34" t="s">
        <v>102</v>
      </c>
      <c r="B60" s="194">
        <f>PPCL_NG!I60+PPCL_Spot!I60+GT_NG!I60+GT_Spot!I60+Bawana_NG!I60+Bawana_RLNG!I60+Bawana_Spot!I60</f>
        <v>151.4</v>
      </c>
      <c r="C60" s="194">
        <f>PPCL_NG!P60+PPCL_Spot!P60+GT_NG!P60+GT_Spot!P60+Bawana_NG!P60+Bawana_RLNG!P60+Bawana_Spot!P60</f>
        <v>151.61837355032966</v>
      </c>
      <c r="D60" s="195">
        <f t="shared" si="0"/>
        <v>-0.21837355032965888</v>
      </c>
      <c r="E60" s="194">
        <f>PPCL_NG!J60+PPCL_Spot!J60+GT_NG!J60+GT_Spot!J60+Bawana_NG!J60+Bawana_RLNG!J60+Bawana_Spot!J60</f>
        <v>86.62</v>
      </c>
      <c r="F60" s="194">
        <f>PPCL_NG!Q60+PPCL_Spot!Q60+GT_NG!Q60+GT_Spot!Q60+Bawana_NG!Q60+Bawana_RLNG!Q60+Bawana_Spot!Q60</f>
        <v>86.73936261463669</v>
      </c>
      <c r="G60" s="195">
        <f t="shared" si="1"/>
        <v>-0.11936261463668529</v>
      </c>
      <c r="H60" s="194">
        <f>PPCL_NG!K60+PPCL_Spot!K60+GT_NG!K60+GT_Spot!K60+Bawana_NG!K60+Bawana_RLNG!K60+Bawana_Spot!K60</f>
        <v>15.11</v>
      </c>
      <c r="I60" s="194">
        <f>PPCL_NG!R60+PPCL_Spot!R60+GT_NG!R60+GT_Spot!R60+Bawana_NG!R60+Bawana_RLNG!R60+Bawana_Spot!R60</f>
        <v>15.10975168449324</v>
      </c>
      <c r="J60" s="195">
        <f t="shared" si="2"/>
        <v>2.4831550675941116E-4</v>
      </c>
      <c r="K60" s="194">
        <f>PPCL_NG!L60+PPCL_Spot!L60+GT_NG!L60+GT_Spot!L60+Bawana_NG!L60+Bawana_RLNG!L60+Bawana_Spot!L60</f>
        <v>53.56</v>
      </c>
      <c r="L60" s="194">
        <f>PPCL_NG!S60+PPCL_Spot!S60+GT_NG!S60+GT_Spot!S60+Bawana_NG!S60+Bawana_RLNG!S60+Bawana_Spot!S60</f>
        <v>53.596455345709657</v>
      </c>
      <c r="M60" s="195">
        <f t="shared" si="3"/>
        <v>-3.6455345709654807E-2</v>
      </c>
      <c r="N60" s="194">
        <f>PPCL_NG!M60+PPCL_Spot!M60+GT_NG!M60+GT_Spot!M60+Bawana_NG!M60+Bawana_RLNG!M60+Bawana_Spot!M60</f>
        <v>104.6</v>
      </c>
      <c r="O60" s="194">
        <f>PPCL_NG!T60+PPCL_Spot!T60+GT_NG!T60+GT_Spot!T60+Bawana_NG!T60+Bawana_RLNG!T60+Bawana_Spot!T60</f>
        <v>104.75605680483079</v>
      </c>
      <c r="P60" s="195">
        <f t="shared" si="4"/>
        <v>-0.15605680483079709</v>
      </c>
      <c r="Q60" s="195">
        <f t="shared" si="5"/>
        <v>-0.53000000000003666</v>
      </c>
    </row>
    <row r="61" spans="1:17">
      <c r="A61" s="34" t="s">
        <v>103</v>
      </c>
      <c r="B61" s="194">
        <f>PPCL_NG!I61+PPCL_Spot!I61+GT_NG!I61+GT_Spot!I61+Bawana_NG!I61+Bawana_RLNG!I61+Bawana_Spot!I61</f>
        <v>151.4</v>
      </c>
      <c r="C61" s="194">
        <f>PPCL_NG!P61+PPCL_Spot!P61+GT_NG!P61+GT_Spot!P61+Bawana_NG!P61+Bawana_RLNG!P61+Bawana_Spot!P61</f>
        <v>151.61837355032966</v>
      </c>
      <c r="D61" s="195">
        <f t="shared" si="0"/>
        <v>-0.21837355032965888</v>
      </c>
      <c r="E61" s="194">
        <f>PPCL_NG!J61+PPCL_Spot!J61+GT_NG!J61+GT_Spot!J61+Bawana_NG!J61+Bawana_RLNG!J61+Bawana_Spot!J61</f>
        <v>86.62</v>
      </c>
      <c r="F61" s="194">
        <f>PPCL_NG!Q61+PPCL_Spot!Q61+GT_NG!Q61+GT_Spot!Q61+Bawana_NG!Q61+Bawana_RLNG!Q61+Bawana_Spot!Q61</f>
        <v>86.73936261463669</v>
      </c>
      <c r="G61" s="195">
        <f t="shared" si="1"/>
        <v>-0.11936261463668529</v>
      </c>
      <c r="H61" s="194">
        <f>PPCL_NG!K61+PPCL_Spot!K61+GT_NG!K61+GT_Spot!K61+Bawana_NG!K61+Bawana_RLNG!K61+Bawana_Spot!K61</f>
        <v>15.11</v>
      </c>
      <c r="I61" s="194">
        <f>PPCL_NG!R61+PPCL_Spot!R61+GT_NG!R61+GT_Spot!R61+Bawana_NG!R61+Bawana_RLNG!R61+Bawana_Spot!R61</f>
        <v>15.10975168449324</v>
      </c>
      <c r="J61" s="195">
        <f t="shared" si="2"/>
        <v>2.4831550675941116E-4</v>
      </c>
      <c r="K61" s="194">
        <f>PPCL_NG!L61+PPCL_Spot!L61+GT_NG!L61+GT_Spot!L61+Bawana_NG!L61+Bawana_RLNG!L61+Bawana_Spot!L61</f>
        <v>53.56</v>
      </c>
      <c r="L61" s="194">
        <f>PPCL_NG!S61+PPCL_Spot!S61+GT_NG!S61+GT_Spot!S61+Bawana_NG!S61+Bawana_RLNG!S61+Bawana_Spot!S61</f>
        <v>53.596455345709657</v>
      </c>
      <c r="M61" s="195">
        <f t="shared" si="3"/>
        <v>-3.6455345709654807E-2</v>
      </c>
      <c r="N61" s="194">
        <f>PPCL_NG!M61+PPCL_Spot!M61+GT_NG!M61+GT_Spot!M61+Bawana_NG!M61+Bawana_RLNG!M61+Bawana_Spot!M61</f>
        <v>104.6</v>
      </c>
      <c r="O61" s="194">
        <f>PPCL_NG!T61+PPCL_Spot!T61+GT_NG!T61+GT_Spot!T61+Bawana_NG!T61+Bawana_RLNG!T61+Bawana_Spot!T61</f>
        <v>104.75605680483079</v>
      </c>
      <c r="P61" s="195">
        <f t="shared" si="4"/>
        <v>-0.15605680483079709</v>
      </c>
      <c r="Q61" s="195">
        <f t="shared" si="5"/>
        <v>-0.53000000000003666</v>
      </c>
    </row>
    <row r="62" spans="1:17">
      <c r="A62" s="34" t="s">
        <v>104</v>
      </c>
      <c r="B62" s="194">
        <f>PPCL_NG!I62+PPCL_Spot!I62+GT_NG!I62+GT_Spot!I62+Bawana_NG!I62+Bawana_RLNG!I62+Bawana_Spot!I62</f>
        <v>151.4</v>
      </c>
      <c r="C62" s="194">
        <f>PPCL_NG!P62+PPCL_Spot!P62+GT_NG!P62+GT_Spot!P62+Bawana_NG!P62+Bawana_RLNG!P62+Bawana_Spot!P62</f>
        <v>151.61837355032966</v>
      </c>
      <c r="D62" s="195">
        <f t="shared" si="0"/>
        <v>-0.21837355032965888</v>
      </c>
      <c r="E62" s="194">
        <f>PPCL_NG!J62+PPCL_Spot!J62+GT_NG!J62+GT_Spot!J62+Bawana_NG!J62+Bawana_RLNG!J62+Bawana_Spot!J62</f>
        <v>86.62</v>
      </c>
      <c r="F62" s="194">
        <f>PPCL_NG!Q62+PPCL_Spot!Q62+GT_NG!Q62+GT_Spot!Q62+Bawana_NG!Q62+Bawana_RLNG!Q62+Bawana_Spot!Q62</f>
        <v>86.73936261463669</v>
      </c>
      <c r="G62" s="195">
        <f t="shared" si="1"/>
        <v>-0.11936261463668529</v>
      </c>
      <c r="H62" s="194">
        <f>PPCL_NG!K62+PPCL_Spot!K62+GT_NG!K62+GT_Spot!K62+Bawana_NG!K62+Bawana_RLNG!K62+Bawana_Spot!K62</f>
        <v>15.11</v>
      </c>
      <c r="I62" s="194">
        <f>PPCL_NG!R62+PPCL_Spot!R62+GT_NG!R62+GT_Spot!R62+Bawana_NG!R62+Bawana_RLNG!R62+Bawana_Spot!R62</f>
        <v>15.10975168449324</v>
      </c>
      <c r="J62" s="195">
        <f t="shared" si="2"/>
        <v>2.4831550675941116E-4</v>
      </c>
      <c r="K62" s="194">
        <f>PPCL_NG!L62+PPCL_Spot!L62+GT_NG!L62+GT_Spot!L62+Bawana_NG!L62+Bawana_RLNG!L62+Bawana_Spot!L62</f>
        <v>53.56</v>
      </c>
      <c r="L62" s="194">
        <f>PPCL_NG!S62+PPCL_Spot!S62+GT_NG!S62+GT_Spot!S62+Bawana_NG!S62+Bawana_RLNG!S62+Bawana_Spot!S62</f>
        <v>53.596455345709657</v>
      </c>
      <c r="M62" s="195">
        <f t="shared" si="3"/>
        <v>-3.6455345709654807E-2</v>
      </c>
      <c r="N62" s="194">
        <f>PPCL_NG!M62+PPCL_Spot!M62+GT_NG!M62+GT_Spot!M62+Bawana_NG!M62+Bawana_RLNG!M62+Bawana_Spot!M62</f>
        <v>104.6</v>
      </c>
      <c r="O62" s="194">
        <f>PPCL_NG!T62+PPCL_Spot!T62+GT_NG!T62+GT_Spot!T62+Bawana_NG!T62+Bawana_RLNG!T62+Bawana_Spot!T62</f>
        <v>104.75605680483079</v>
      </c>
      <c r="P62" s="195">
        <f t="shared" si="4"/>
        <v>-0.15605680483079709</v>
      </c>
      <c r="Q62" s="195">
        <f t="shared" si="5"/>
        <v>-0.53000000000003666</v>
      </c>
    </row>
    <row r="63" spans="1:17">
      <c r="A63" s="34" t="s">
        <v>105</v>
      </c>
      <c r="B63" s="194">
        <f>PPCL_NG!I63+PPCL_Spot!I63+GT_NG!I63+GT_Spot!I63+Bawana_NG!I63+Bawana_RLNG!I63+Bawana_Spot!I63</f>
        <v>151.4</v>
      </c>
      <c r="C63" s="194">
        <f>PPCL_NG!P63+PPCL_Spot!P63+GT_NG!P63+GT_Spot!P63+Bawana_NG!P63+Bawana_RLNG!P63+Bawana_Spot!P63</f>
        <v>151.61837355032966</v>
      </c>
      <c r="D63" s="195">
        <f t="shared" si="0"/>
        <v>-0.21837355032965888</v>
      </c>
      <c r="E63" s="194">
        <f>PPCL_NG!J63+PPCL_Spot!J63+GT_NG!J63+GT_Spot!J63+Bawana_NG!J63+Bawana_RLNG!J63+Bawana_Spot!J63</f>
        <v>86.62</v>
      </c>
      <c r="F63" s="194">
        <f>PPCL_NG!Q63+PPCL_Spot!Q63+GT_NG!Q63+GT_Spot!Q63+Bawana_NG!Q63+Bawana_RLNG!Q63+Bawana_Spot!Q63</f>
        <v>86.73936261463669</v>
      </c>
      <c r="G63" s="195">
        <f t="shared" si="1"/>
        <v>-0.11936261463668529</v>
      </c>
      <c r="H63" s="194">
        <f>PPCL_NG!K63+PPCL_Spot!K63+GT_NG!K63+GT_Spot!K63+Bawana_NG!K63+Bawana_RLNG!K63+Bawana_Spot!K63</f>
        <v>15.11</v>
      </c>
      <c r="I63" s="194">
        <f>PPCL_NG!R63+PPCL_Spot!R63+GT_NG!R63+GT_Spot!R63+Bawana_NG!R63+Bawana_RLNG!R63+Bawana_Spot!R63</f>
        <v>15.10975168449324</v>
      </c>
      <c r="J63" s="195">
        <f t="shared" si="2"/>
        <v>2.4831550675941116E-4</v>
      </c>
      <c r="K63" s="194">
        <f>PPCL_NG!L63+PPCL_Spot!L63+GT_NG!L63+GT_Spot!L63+Bawana_NG!L63+Bawana_RLNG!L63+Bawana_Spot!L63</f>
        <v>53.56</v>
      </c>
      <c r="L63" s="194">
        <f>PPCL_NG!S63+PPCL_Spot!S63+GT_NG!S63+GT_Spot!S63+Bawana_NG!S63+Bawana_RLNG!S63+Bawana_Spot!S63</f>
        <v>53.596455345709657</v>
      </c>
      <c r="M63" s="195">
        <f t="shared" si="3"/>
        <v>-3.6455345709654807E-2</v>
      </c>
      <c r="N63" s="194">
        <f>PPCL_NG!M63+PPCL_Spot!M63+GT_NG!M63+GT_Spot!M63+Bawana_NG!M63+Bawana_RLNG!M63+Bawana_Spot!M63</f>
        <v>104.6</v>
      </c>
      <c r="O63" s="194">
        <f>PPCL_NG!T63+PPCL_Spot!T63+GT_NG!T63+GT_Spot!T63+Bawana_NG!T63+Bawana_RLNG!T63+Bawana_Spot!T63</f>
        <v>104.75605680483079</v>
      </c>
      <c r="P63" s="195">
        <f t="shared" si="4"/>
        <v>-0.15605680483079709</v>
      </c>
      <c r="Q63" s="195">
        <f t="shared" si="5"/>
        <v>-0.53000000000003666</v>
      </c>
    </row>
    <row r="64" spans="1:17">
      <c r="A64" s="34" t="s">
        <v>106</v>
      </c>
      <c r="B64" s="194">
        <f>PPCL_NG!I64+PPCL_Spot!I64+GT_NG!I64+GT_Spot!I64+Bawana_NG!I64+Bawana_RLNG!I64+Bawana_Spot!I64</f>
        <v>151.4</v>
      </c>
      <c r="C64" s="194">
        <f>PPCL_NG!P64+PPCL_Spot!P64+GT_NG!P64+GT_Spot!P64+Bawana_NG!P64+Bawana_RLNG!P64+Bawana_Spot!P64</f>
        <v>151.61837355032966</v>
      </c>
      <c r="D64" s="195">
        <f t="shared" si="0"/>
        <v>-0.21837355032965888</v>
      </c>
      <c r="E64" s="194">
        <f>PPCL_NG!J64+PPCL_Spot!J64+GT_NG!J64+GT_Spot!J64+Bawana_NG!J64+Bawana_RLNG!J64+Bawana_Spot!J64</f>
        <v>86.62</v>
      </c>
      <c r="F64" s="194">
        <f>PPCL_NG!Q64+PPCL_Spot!Q64+GT_NG!Q64+GT_Spot!Q64+Bawana_NG!Q64+Bawana_RLNG!Q64+Bawana_Spot!Q64</f>
        <v>86.73936261463669</v>
      </c>
      <c r="G64" s="195">
        <f t="shared" si="1"/>
        <v>-0.11936261463668529</v>
      </c>
      <c r="H64" s="194">
        <f>PPCL_NG!K64+PPCL_Spot!K64+GT_NG!K64+GT_Spot!K64+Bawana_NG!K64+Bawana_RLNG!K64+Bawana_Spot!K64</f>
        <v>15.11</v>
      </c>
      <c r="I64" s="194">
        <f>PPCL_NG!R64+PPCL_Spot!R64+GT_NG!R64+GT_Spot!R64+Bawana_NG!R64+Bawana_RLNG!R64+Bawana_Spot!R64</f>
        <v>15.10975168449324</v>
      </c>
      <c r="J64" s="195">
        <f t="shared" si="2"/>
        <v>2.4831550675941116E-4</v>
      </c>
      <c r="K64" s="194">
        <f>PPCL_NG!L64+PPCL_Spot!L64+GT_NG!L64+GT_Spot!L64+Bawana_NG!L64+Bawana_RLNG!L64+Bawana_Spot!L64</f>
        <v>53.56</v>
      </c>
      <c r="L64" s="194">
        <f>PPCL_NG!S64+PPCL_Spot!S64+GT_NG!S64+GT_Spot!S64+Bawana_NG!S64+Bawana_RLNG!S64+Bawana_Spot!S64</f>
        <v>53.596455345709657</v>
      </c>
      <c r="M64" s="195">
        <f t="shared" si="3"/>
        <v>-3.6455345709654807E-2</v>
      </c>
      <c r="N64" s="194">
        <f>PPCL_NG!M64+PPCL_Spot!M64+GT_NG!M64+GT_Spot!M64+Bawana_NG!M64+Bawana_RLNG!M64+Bawana_Spot!M64</f>
        <v>104.6</v>
      </c>
      <c r="O64" s="194">
        <f>PPCL_NG!T64+PPCL_Spot!T64+GT_NG!T64+GT_Spot!T64+Bawana_NG!T64+Bawana_RLNG!T64+Bawana_Spot!T64</f>
        <v>104.75605680483079</v>
      </c>
      <c r="P64" s="195">
        <f t="shared" si="4"/>
        <v>-0.15605680483079709</v>
      </c>
      <c r="Q64" s="195">
        <f t="shared" si="5"/>
        <v>-0.53000000000003666</v>
      </c>
    </row>
    <row r="65" spans="1:17">
      <c r="A65" s="34" t="s">
        <v>107</v>
      </c>
      <c r="B65" s="194">
        <f>PPCL_NG!I65+PPCL_Spot!I65+GT_NG!I65+GT_Spot!I65+Bawana_NG!I65+Bawana_RLNG!I65+Bawana_Spot!I65</f>
        <v>151.22999999999999</v>
      </c>
      <c r="C65" s="194">
        <f>PPCL_NG!P65+PPCL_Spot!P65+GT_NG!P65+GT_Spot!P65+Bawana_NG!P65+Bawana_RLNG!P65+Bawana_Spot!P65</f>
        <v>151.45260857836524</v>
      </c>
      <c r="D65" s="195">
        <f t="shared" si="0"/>
        <v>-0.22260857836525361</v>
      </c>
      <c r="E65" s="194">
        <f>PPCL_NG!J65+PPCL_Spot!J65+GT_NG!J65+GT_Spot!J65+Bawana_NG!J65+Bawana_RLNG!J65+Bawana_Spot!J65</f>
        <v>86.5</v>
      </c>
      <c r="F65" s="194">
        <f>PPCL_NG!Q65+PPCL_Spot!Q65+GT_NG!Q65+GT_Spot!Q65+Bawana_NG!Q65+Bawana_RLNG!Q65+Bawana_Spot!Q65</f>
        <v>86.621812786619913</v>
      </c>
      <c r="G65" s="195">
        <f t="shared" si="1"/>
        <v>-0.12181278661991257</v>
      </c>
      <c r="H65" s="194">
        <f>PPCL_NG!K65+PPCL_Spot!K65+GT_NG!K65+GT_Spot!K65+Bawana_NG!K65+Bawana_RLNG!K65+Bawana_Spot!K65</f>
        <v>15.010000000000002</v>
      </c>
      <c r="I65" s="194">
        <f>PPCL_NG!R65+PPCL_Spot!R65+GT_NG!R65+GT_Spot!R65+Bawana_NG!R65+Bawana_RLNG!R65+Bawana_Spot!R65</f>
        <v>15.010000000000002</v>
      </c>
      <c r="J65" s="195">
        <f t="shared" si="2"/>
        <v>0</v>
      </c>
      <c r="K65" s="194">
        <f>PPCL_NG!L65+PPCL_Spot!L65+GT_NG!L65+GT_Spot!L65+Bawana_NG!L65+Bawana_RLNG!L65+Bawana_Spot!L65</f>
        <v>71.2</v>
      </c>
      <c r="L65" s="194">
        <f>PPCL_NG!S65+PPCL_Spot!S65+GT_NG!S65+GT_Spot!S65+Bawana_NG!S65+Bawana_RLNG!S65+Bawana_Spot!S65</f>
        <v>71.226592932290259</v>
      </c>
      <c r="M65" s="195">
        <f t="shared" si="3"/>
        <v>-2.6592932290256499E-2</v>
      </c>
      <c r="N65" s="194">
        <f>PPCL_NG!M65+PPCL_Spot!M65+GT_NG!M65+GT_Spot!M65+Bawana_NG!M65+Bawana_RLNG!M65+Bawana_Spot!M65</f>
        <v>105.13</v>
      </c>
      <c r="O65" s="194">
        <f>PPCL_NG!T65+PPCL_Spot!T65+GT_NG!T65+GT_Spot!T65+Bawana_NG!T65+Bawana_RLNG!T65+Bawana_Spot!T65</f>
        <v>105.28898570272457</v>
      </c>
      <c r="P65" s="195">
        <f t="shared" si="4"/>
        <v>-0.15898570272457846</v>
      </c>
      <c r="Q65" s="195">
        <f t="shared" si="5"/>
        <v>-0.53000000000000114</v>
      </c>
    </row>
    <row r="66" spans="1:17">
      <c r="A66" s="34" t="s">
        <v>108</v>
      </c>
      <c r="B66" s="194">
        <f>PPCL_NG!I66+PPCL_Spot!I66+GT_NG!I66+GT_Spot!I66+Bawana_NG!I66+Bawana_RLNG!I66+Bawana_Spot!I66</f>
        <v>151.22999999999999</v>
      </c>
      <c r="C66" s="194">
        <f>PPCL_NG!P66+PPCL_Spot!P66+GT_NG!P66+GT_Spot!P66+Bawana_NG!P66+Bawana_RLNG!P66+Bawana_Spot!P66</f>
        <v>151.45260857836524</v>
      </c>
      <c r="D66" s="195">
        <f t="shared" si="0"/>
        <v>-0.22260857836525361</v>
      </c>
      <c r="E66" s="194">
        <f>PPCL_NG!J66+PPCL_Spot!J66+GT_NG!J66+GT_Spot!J66+Bawana_NG!J66+Bawana_RLNG!J66+Bawana_Spot!J66</f>
        <v>86.5</v>
      </c>
      <c r="F66" s="194">
        <f>PPCL_NG!Q66+PPCL_Spot!Q66+GT_NG!Q66+GT_Spot!Q66+Bawana_NG!Q66+Bawana_RLNG!Q66+Bawana_Spot!Q66</f>
        <v>86.621812786619913</v>
      </c>
      <c r="G66" s="195">
        <f t="shared" si="1"/>
        <v>-0.12181278661991257</v>
      </c>
      <c r="H66" s="194">
        <f>PPCL_NG!K66+PPCL_Spot!K66+GT_NG!K66+GT_Spot!K66+Bawana_NG!K66+Bawana_RLNG!K66+Bawana_Spot!K66</f>
        <v>15.010000000000002</v>
      </c>
      <c r="I66" s="194">
        <f>PPCL_NG!R66+PPCL_Spot!R66+GT_NG!R66+GT_Spot!R66+Bawana_NG!R66+Bawana_RLNG!R66+Bawana_Spot!R66</f>
        <v>15.010000000000002</v>
      </c>
      <c r="J66" s="195">
        <f t="shared" si="2"/>
        <v>0</v>
      </c>
      <c r="K66" s="194">
        <f>PPCL_NG!L66+PPCL_Spot!L66+GT_NG!L66+GT_Spot!L66+Bawana_NG!L66+Bawana_RLNG!L66+Bawana_Spot!L66</f>
        <v>71.2</v>
      </c>
      <c r="L66" s="194">
        <f>PPCL_NG!S66+PPCL_Spot!S66+GT_NG!S66+GT_Spot!S66+Bawana_NG!S66+Bawana_RLNG!S66+Bawana_Spot!S66</f>
        <v>71.226592932290259</v>
      </c>
      <c r="M66" s="195">
        <f t="shared" si="3"/>
        <v>-2.6592932290256499E-2</v>
      </c>
      <c r="N66" s="194">
        <f>PPCL_NG!M66+PPCL_Spot!M66+GT_NG!M66+GT_Spot!M66+Bawana_NG!M66+Bawana_RLNG!M66+Bawana_Spot!M66</f>
        <v>105.13</v>
      </c>
      <c r="O66" s="194">
        <f>PPCL_NG!T66+PPCL_Spot!T66+GT_NG!T66+GT_Spot!T66+Bawana_NG!T66+Bawana_RLNG!T66+Bawana_Spot!T66</f>
        <v>105.28898570272457</v>
      </c>
      <c r="P66" s="195">
        <f t="shared" si="4"/>
        <v>-0.15898570272457846</v>
      </c>
      <c r="Q66" s="195">
        <f t="shared" si="5"/>
        <v>-0.53000000000000114</v>
      </c>
    </row>
    <row r="67" spans="1:17">
      <c r="A67" s="34" t="s">
        <v>109</v>
      </c>
      <c r="B67" s="194">
        <f>PPCL_NG!I67+PPCL_Spot!I67+GT_NG!I67+GT_Spot!I67+Bawana_NG!I67+Bawana_RLNG!I67+Bawana_Spot!I67</f>
        <v>151.22999999999999</v>
      </c>
      <c r="C67" s="194">
        <f>PPCL_NG!P67+PPCL_Spot!P67+GT_NG!P67+GT_Spot!P67+Bawana_NG!P67+Bawana_RLNG!P67+Bawana_Spot!P67</f>
        <v>151.45260857836524</v>
      </c>
      <c r="D67" s="195">
        <f t="shared" ref="D67:D99" si="6">B67-C67</f>
        <v>-0.22260857836525361</v>
      </c>
      <c r="E67" s="194">
        <f>PPCL_NG!J67+PPCL_Spot!J67+GT_NG!J67+GT_Spot!J67+Bawana_NG!J67+Bawana_RLNG!J67+Bawana_Spot!J67</f>
        <v>86.5</v>
      </c>
      <c r="F67" s="194">
        <f>PPCL_NG!Q67+PPCL_Spot!Q67+GT_NG!Q67+GT_Spot!Q67+Bawana_NG!Q67+Bawana_RLNG!Q67+Bawana_Spot!Q67</f>
        <v>86.621812786619913</v>
      </c>
      <c r="G67" s="195">
        <f t="shared" ref="G67:G99" si="7">E67-F67</f>
        <v>-0.12181278661991257</v>
      </c>
      <c r="H67" s="194">
        <f>PPCL_NG!K67+PPCL_Spot!K67+GT_NG!K67+GT_Spot!K67+Bawana_NG!K67+Bawana_RLNG!K67+Bawana_Spot!K67</f>
        <v>15.010000000000002</v>
      </c>
      <c r="I67" s="194">
        <f>PPCL_NG!R67+PPCL_Spot!R67+GT_NG!R67+GT_Spot!R67+Bawana_NG!R67+Bawana_RLNG!R67+Bawana_Spot!R67</f>
        <v>15.010000000000002</v>
      </c>
      <c r="J67" s="195">
        <f t="shared" ref="J67:J99" si="8">H67-I67</f>
        <v>0</v>
      </c>
      <c r="K67" s="194">
        <f>PPCL_NG!L67+PPCL_Spot!L67+GT_NG!L67+GT_Spot!L67+Bawana_NG!L67+Bawana_RLNG!L67+Bawana_Spot!L67</f>
        <v>71.2</v>
      </c>
      <c r="L67" s="194">
        <f>PPCL_NG!S67+PPCL_Spot!S67+GT_NG!S67+GT_Spot!S67+Bawana_NG!S67+Bawana_RLNG!S67+Bawana_Spot!S67</f>
        <v>71.226592932290259</v>
      </c>
      <c r="M67" s="195">
        <f t="shared" ref="M67:M99" si="9">K67-L67</f>
        <v>-2.6592932290256499E-2</v>
      </c>
      <c r="N67" s="194">
        <f>PPCL_NG!M67+PPCL_Spot!M67+GT_NG!M67+GT_Spot!M67+Bawana_NG!M67+Bawana_RLNG!M67+Bawana_Spot!M67</f>
        <v>105.13</v>
      </c>
      <c r="O67" s="194">
        <f>PPCL_NG!T67+PPCL_Spot!T67+GT_NG!T67+GT_Spot!T67+Bawana_NG!T67+Bawana_RLNG!T67+Bawana_Spot!T67</f>
        <v>105.28898570272457</v>
      </c>
      <c r="P67" s="195">
        <f t="shared" ref="P67:P99" si="10">N67-O67</f>
        <v>-0.15898570272457846</v>
      </c>
      <c r="Q67" s="195">
        <f t="shared" si="5"/>
        <v>-0.53000000000000114</v>
      </c>
    </row>
    <row r="68" spans="1:17">
      <c r="A68" s="34" t="s">
        <v>110</v>
      </c>
      <c r="B68" s="194">
        <f>PPCL_NG!I68+PPCL_Spot!I68+GT_NG!I68+GT_Spot!I68+Bawana_NG!I68+Bawana_RLNG!I68+Bawana_Spot!I68</f>
        <v>151.22999999999999</v>
      </c>
      <c r="C68" s="194">
        <f>PPCL_NG!P68+PPCL_Spot!P68+GT_NG!P68+GT_Spot!P68+Bawana_NG!P68+Bawana_RLNG!P68+Bawana_Spot!P68</f>
        <v>151.45260857836524</v>
      </c>
      <c r="D68" s="195">
        <f t="shared" si="6"/>
        <v>-0.22260857836525361</v>
      </c>
      <c r="E68" s="194">
        <f>PPCL_NG!J68+PPCL_Spot!J68+GT_NG!J68+GT_Spot!J68+Bawana_NG!J68+Bawana_RLNG!J68+Bawana_Spot!J68</f>
        <v>86.5</v>
      </c>
      <c r="F68" s="194">
        <f>PPCL_NG!Q68+PPCL_Spot!Q68+GT_NG!Q68+GT_Spot!Q68+Bawana_NG!Q68+Bawana_RLNG!Q68+Bawana_Spot!Q68</f>
        <v>86.621812786619913</v>
      </c>
      <c r="G68" s="195">
        <f t="shared" si="7"/>
        <v>-0.12181278661991257</v>
      </c>
      <c r="H68" s="194">
        <f>PPCL_NG!K68+PPCL_Spot!K68+GT_NG!K68+GT_Spot!K68+Bawana_NG!K68+Bawana_RLNG!K68+Bawana_Spot!K68</f>
        <v>15.010000000000002</v>
      </c>
      <c r="I68" s="194">
        <f>PPCL_NG!R68+PPCL_Spot!R68+GT_NG!R68+GT_Spot!R68+Bawana_NG!R68+Bawana_RLNG!R68+Bawana_Spot!R68</f>
        <v>15.010000000000002</v>
      </c>
      <c r="J68" s="195">
        <f t="shared" si="8"/>
        <v>0</v>
      </c>
      <c r="K68" s="194">
        <f>PPCL_NG!L68+PPCL_Spot!L68+GT_NG!L68+GT_Spot!L68+Bawana_NG!L68+Bawana_RLNG!L68+Bawana_Spot!L68</f>
        <v>71.2</v>
      </c>
      <c r="L68" s="194">
        <f>PPCL_NG!S68+PPCL_Spot!S68+GT_NG!S68+GT_Spot!S68+Bawana_NG!S68+Bawana_RLNG!S68+Bawana_Spot!S68</f>
        <v>71.226592932290259</v>
      </c>
      <c r="M68" s="195">
        <f t="shared" si="9"/>
        <v>-2.6592932290256499E-2</v>
      </c>
      <c r="N68" s="194">
        <f>PPCL_NG!M68+PPCL_Spot!M68+GT_NG!M68+GT_Spot!M68+Bawana_NG!M68+Bawana_RLNG!M68+Bawana_Spot!M68</f>
        <v>105.13</v>
      </c>
      <c r="O68" s="194">
        <f>PPCL_NG!T68+PPCL_Spot!T68+GT_NG!T68+GT_Spot!T68+Bawana_NG!T68+Bawana_RLNG!T68+Bawana_Spot!T68</f>
        <v>105.28898570272457</v>
      </c>
      <c r="P68" s="195">
        <f t="shared" si="10"/>
        <v>-0.15898570272457846</v>
      </c>
      <c r="Q68" s="195">
        <f t="shared" ref="Q68:Q99" si="11">D68+G68+J68+M68+P68</f>
        <v>-0.53000000000000114</v>
      </c>
    </row>
    <row r="69" spans="1:17">
      <c r="A69" s="34" t="s">
        <v>111</v>
      </c>
      <c r="B69" s="194">
        <f>PPCL_NG!I69+PPCL_Spot!I69+GT_NG!I69+GT_Spot!I69+Bawana_NG!I69+Bawana_RLNG!I69+Bawana_Spot!I69</f>
        <v>151.22999999999999</v>
      </c>
      <c r="C69" s="194">
        <f>PPCL_NG!P69+PPCL_Spot!P69+GT_NG!P69+GT_Spot!P69+Bawana_NG!P69+Bawana_RLNG!P69+Bawana_Spot!P69</f>
        <v>151.45262733775598</v>
      </c>
      <c r="D69" s="195">
        <f t="shared" si="6"/>
        <v>-0.22262733775599486</v>
      </c>
      <c r="E69" s="194">
        <f>PPCL_NG!J69+PPCL_Spot!J69+GT_NG!J69+GT_Spot!J69+Bawana_NG!J69+Bawana_RLNG!J69+Bawana_Spot!J69</f>
        <v>86.5</v>
      </c>
      <c r="F69" s="194">
        <f>PPCL_NG!Q69+PPCL_Spot!Q69+GT_NG!Q69+GT_Spot!Q69+Bawana_NG!Q69+Bawana_RLNG!Q69+Bawana_Spot!Q69</f>
        <v>86.621812786619913</v>
      </c>
      <c r="G69" s="195">
        <f t="shared" si="7"/>
        <v>-0.12181278661991257</v>
      </c>
      <c r="H69" s="194">
        <f>PPCL_NG!K69+PPCL_Spot!K69+GT_NG!K69+GT_Spot!K69+Bawana_NG!K69+Bawana_RLNG!K69+Bawana_Spot!K69</f>
        <v>15.010000000000002</v>
      </c>
      <c r="I69" s="194">
        <f>PPCL_NG!R69+PPCL_Spot!R69+GT_NG!R69+GT_Spot!R69+Bawana_NG!R69+Bawana_RLNG!R69+Bawana_Spot!R69</f>
        <v>15.010000000000002</v>
      </c>
      <c r="J69" s="195">
        <f t="shared" si="8"/>
        <v>0</v>
      </c>
      <c r="K69" s="194">
        <f>PPCL_NG!L69+PPCL_Spot!L69+GT_NG!L69+GT_Spot!L69+Bawana_NG!L69+Bawana_RLNG!L69+Bawana_Spot!L69</f>
        <v>71.2</v>
      </c>
      <c r="L69" s="194">
        <f>PPCL_NG!S69+PPCL_Spot!S69+GT_NG!S69+GT_Spot!S69+Bawana_NG!S69+Bawana_RLNG!S69+Bawana_Spot!S69</f>
        <v>71.226592932290259</v>
      </c>
      <c r="M69" s="195">
        <f t="shared" si="9"/>
        <v>-2.6592932290256499E-2</v>
      </c>
      <c r="N69" s="194">
        <f>PPCL_NG!M69+PPCL_Spot!M69+GT_NG!M69+GT_Spot!M69+Bawana_NG!M69+Bawana_RLNG!M69+Bawana_Spot!M69</f>
        <v>105.13</v>
      </c>
      <c r="O69" s="194">
        <f>PPCL_NG!T69+PPCL_Spot!T69+GT_NG!T69+GT_Spot!T69+Bawana_NG!T69+Bawana_RLNG!T69+Bawana_Spot!T69</f>
        <v>105.28898570272457</v>
      </c>
      <c r="P69" s="195">
        <f t="shared" si="10"/>
        <v>-0.15898570272457846</v>
      </c>
      <c r="Q69" s="195">
        <f t="shared" si="11"/>
        <v>-0.53001875939074239</v>
      </c>
    </row>
    <row r="70" spans="1:17">
      <c r="A70" s="34" t="s">
        <v>112</v>
      </c>
      <c r="B70" s="194">
        <f>PPCL_NG!I70+PPCL_Spot!I70+GT_NG!I70+GT_Spot!I70+Bawana_NG!I70+Bawana_RLNG!I70+Bawana_Spot!I70</f>
        <v>151.22999999999999</v>
      </c>
      <c r="C70" s="194">
        <f>PPCL_NG!P70+PPCL_Spot!P70+GT_NG!P70+GT_Spot!P70+Bawana_NG!P70+Bawana_RLNG!P70+Bawana_Spot!P70</f>
        <v>151.45262733775598</v>
      </c>
      <c r="D70" s="195">
        <f t="shared" si="6"/>
        <v>-0.22262733775599486</v>
      </c>
      <c r="E70" s="194">
        <f>PPCL_NG!J70+PPCL_Spot!J70+GT_NG!J70+GT_Spot!J70+Bawana_NG!J70+Bawana_RLNG!J70+Bawana_Spot!J70</f>
        <v>86.5</v>
      </c>
      <c r="F70" s="194">
        <f>PPCL_NG!Q70+PPCL_Spot!Q70+GT_NG!Q70+GT_Spot!Q70+Bawana_NG!Q70+Bawana_RLNG!Q70+Bawana_Spot!Q70</f>
        <v>86.621812786619913</v>
      </c>
      <c r="G70" s="195">
        <f t="shared" si="7"/>
        <v>-0.12181278661991257</v>
      </c>
      <c r="H70" s="194">
        <f>PPCL_NG!K70+PPCL_Spot!K70+GT_NG!K70+GT_Spot!K70+Bawana_NG!K70+Bawana_RLNG!K70+Bawana_Spot!K70</f>
        <v>15.010000000000002</v>
      </c>
      <c r="I70" s="194">
        <f>PPCL_NG!R70+PPCL_Spot!R70+GT_NG!R70+GT_Spot!R70+Bawana_NG!R70+Bawana_RLNG!R70+Bawana_Spot!R70</f>
        <v>15.010000000000002</v>
      </c>
      <c r="J70" s="195">
        <f t="shared" si="8"/>
        <v>0</v>
      </c>
      <c r="K70" s="194">
        <f>PPCL_NG!L70+PPCL_Spot!L70+GT_NG!L70+GT_Spot!L70+Bawana_NG!L70+Bawana_RLNG!L70+Bawana_Spot!L70</f>
        <v>71.2</v>
      </c>
      <c r="L70" s="194">
        <f>PPCL_NG!S70+PPCL_Spot!S70+GT_NG!S70+GT_Spot!S70+Bawana_NG!S70+Bawana_RLNG!S70+Bawana_Spot!S70</f>
        <v>71.226592932290259</v>
      </c>
      <c r="M70" s="195">
        <f t="shared" si="9"/>
        <v>-2.6592932290256499E-2</v>
      </c>
      <c r="N70" s="194">
        <f>PPCL_NG!M70+PPCL_Spot!M70+GT_NG!M70+GT_Spot!M70+Bawana_NG!M70+Bawana_RLNG!M70+Bawana_Spot!M70</f>
        <v>105.13</v>
      </c>
      <c r="O70" s="194">
        <f>PPCL_NG!T70+PPCL_Spot!T70+GT_NG!T70+GT_Spot!T70+Bawana_NG!T70+Bawana_RLNG!T70+Bawana_Spot!T70</f>
        <v>105.28898570272457</v>
      </c>
      <c r="P70" s="195">
        <f t="shared" si="10"/>
        <v>-0.15898570272457846</v>
      </c>
      <c r="Q70" s="195">
        <f t="shared" si="11"/>
        <v>-0.53001875939074239</v>
      </c>
    </row>
    <row r="71" spans="1:17">
      <c r="A71" s="34" t="s">
        <v>113</v>
      </c>
      <c r="B71" s="194">
        <f>PPCL_NG!I71+PPCL_Spot!I71+GT_NG!I71+GT_Spot!I71+Bawana_NG!I71+Bawana_RLNG!I71+Bawana_Spot!I71</f>
        <v>151.22999999999999</v>
      </c>
      <c r="C71" s="194">
        <f>PPCL_NG!P71+PPCL_Spot!P71+GT_NG!P71+GT_Spot!P71+Bawana_NG!P71+Bawana_RLNG!P71+Bawana_Spot!P71</f>
        <v>151.45262733775598</v>
      </c>
      <c r="D71" s="195">
        <f t="shared" si="6"/>
        <v>-0.22262733775599486</v>
      </c>
      <c r="E71" s="194">
        <f>PPCL_NG!J71+PPCL_Spot!J71+GT_NG!J71+GT_Spot!J71+Bawana_NG!J71+Bawana_RLNG!J71+Bawana_Spot!J71</f>
        <v>86.5</v>
      </c>
      <c r="F71" s="194">
        <f>PPCL_NG!Q71+PPCL_Spot!Q71+GT_NG!Q71+GT_Spot!Q71+Bawana_NG!Q71+Bawana_RLNG!Q71+Bawana_Spot!Q71</f>
        <v>86.621812786619913</v>
      </c>
      <c r="G71" s="195">
        <f t="shared" si="7"/>
        <v>-0.12181278661991257</v>
      </c>
      <c r="H71" s="194">
        <f>PPCL_NG!K71+PPCL_Spot!K71+GT_NG!K71+GT_Spot!K71+Bawana_NG!K71+Bawana_RLNG!K71+Bawana_Spot!K71</f>
        <v>15.010000000000002</v>
      </c>
      <c r="I71" s="194">
        <f>PPCL_NG!R71+PPCL_Spot!R71+GT_NG!R71+GT_Spot!R71+Bawana_NG!R71+Bawana_RLNG!R71+Bawana_Spot!R71</f>
        <v>15.010000000000002</v>
      </c>
      <c r="J71" s="195">
        <f t="shared" si="8"/>
        <v>0</v>
      </c>
      <c r="K71" s="194">
        <f>PPCL_NG!L71+PPCL_Spot!L71+GT_NG!L71+GT_Spot!L71+Bawana_NG!L71+Bawana_RLNG!L71+Bawana_Spot!L71</f>
        <v>71.2</v>
      </c>
      <c r="L71" s="194">
        <f>PPCL_NG!S71+PPCL_Spot!S71+GT_NG!S71+GT_Spot!S71+Bawana_NG!S71+Bawana_RLNG!S71+Bawana_Spot!S71</f>
        <v>71.226592932290259</v>
      </c>
      <c r="M71" s="195">
        <f t="shared" si="9"/>
        <v>-2.6592932290256499E-2</v>
      </c>
      <c r="N71" s="194">
        <f>PPCL_NG!M71+PPCL_Spot!M71+GT_NG!M71+GT_Spot!M71+Bawana_NG!M71+Bawana_RLNG!M71+Bawana_Spot!M71</f>
        <v>105.13</v>
      </c>
      <c r="O71" s="194">
        <f>PPCL_NG!T71+PPCL_Spot!T71+GT_NG!T71+GT_Spot!T71+Bawana_NG!T71+Bawana_RLNG!T71+Bawana_Spot!T71</f>
        <v>105.28898570272457</v>
      </c>
      <c r="P71" s="195">
        <f t="shared" si="10"/>
        <v>-0.15898570272457846</v>
      </c>
      <c r="Q71" s="195">
        <f t="shared" si="11"/>
        <v>-0.53001875939074239</v>
      </c>
    </row>
    <row r="72" spans="1:17">
      <c r="A72" s="34" t="s">
        <v>114</v>
      </c>
      <c r="B72" s="194">
        <f>PPCL_NG!I72+PPCL_Spot!I72+GT_NG!I72+GT_Spot!I72+Bawana_NG!I72+Bawana_RLNG!I72+Bawana_Spot!I72</f>
        <v>151.22999999999999</v>
      </c>
      <c r="C72" s="194">
        <f>PPCL_NG!P72+PPCL_Spot!P72+GT_NG!P72+GT_Spot!P72+Bawana_NG!P72+Bawana_RLNG!P72+Bawana_Spot!P72</f>
        <v>151.45262733775598</v>
      </c>
      <c r="D72" s="195">
        <f t="shared" si="6"/>
        <v>-0.22262733775599486</v>
      </c>
      <c r="E72" s="194">
        <f>PPCL_NG!J72+PPCL_Spot!J72+GT_NG!J72+GT_Spot!J72+Bawana_NG!J72+Bawana_RLNG!J72+Bawana_Spot!J72</f>
        <v>86.5</v>
      </c>
      <c r="F72" s="194">
        <f>PPCL_NG!Q72+PPCL_Spot!Q72+GT_NG!Q72+GT_Spot!Q72+Bawana_NG!Q72+Bawana_RLNG!Q72+Bawana_Spot!Q72</f>
        <v>86.621812786619913</v>
      </c>
      <c r="G72" s="195">
        <f t="shared" si="7"/>
        <v>-0.12181278661991257</v>
      </c>
      <c r="H72" s="194">
        <f>PPCL_NG!K72+PPCL_Spot!K72+GT_NG!K72+GT_Spot!K72+Bawana_NG!K72+Bawana_RLNG!K72+Bawana_Spot!K72</f>
        <v>15.010000000000002</v>
      </c>
      <c r="I72" s="194">
        <f>PPCL_NG!R72+PPCL_Spot!R72+GT_NG!R72+GT_Spot!R72+Bawana_NG!R72+Bawana_RLNG!R72+Bawana_Spot!R72</f>
        <v>15.010000000000002</v>
      </c>
      <c r="J72" s="195">
        <f t="shared" si="8"/>
        <v>0</v>
      </c>
      <c r="K72" s="194">
        <f>PPCL_NG!L72+PPCL_Spot!L72+GT_NG!L72+GT_Spot!L72+Bawana_NG!L72+Bawana_RLNG!L72+Bawana_Spot!L72</f>
        <v>71.2</v>
      </c>
      <c r="L72" s="194">
        <f>PPCL_NG!S72+PPCL_Spot!S72+GT_NG!S72+GT_Spot!S72+Bawana_NG!S72+Bawana_RLNG!S72+Bawana_Spot!S72</f>
        <v>71.226592932290259</v>
      </c>
      <c r="M72" s="195">
        <f t="shared" si="9"/>
        <v>-2.6592932290256499E-2</v>
      </c>
      <c r="N72" s="194">
        <f>PPCL_NG!M72+PPCL_Spot!M72+GT_NG!M72+GT_Spot!M72+Bawana_NG!M72+Bawana_RLNG!M72+Bawana_Spot!M72</f>
        <v>105.13</v>
      </c>
      <c r="O72" s="194">
        <f>PPCL_NG!T72+PPCL_Spot!T72+GT_NG!T72+GT_Spot!T72+Bawana_NG!T72+Bawana_RLNG!T72+Bawana_Spot!T72</f>
        <v>105.28898570272457</v>
      </c>
      <c r="P72" s="195">
        <f t="shared" si="10"/>
        <v>-0.15898570272457846</v>
      </c>
      <c r="Q72" s="195">
        <f t="shared" si="11"/>
        <v>-0.53001875939074239</v>
      </c>
    </row>
    <row r="73" spans="1:17">
      <c r="A73" s="34" t="s">
        <v>115</v>
      </c>
      <c r="B73" s="194">
        <f>PPCL_NG!I73+PPCL_Spot!I73+GT_NG!I73+GT_Spot!I73+Bawana_NG!I73+Bawana_RLNG!I73+Bawana_Spot!I73</f>
        <v>145.01</v>
      </c>
      <c r="C73" s="194">
        <f>PPCL_NG!P73+PPCL_Spot!P73+GT_NG!P73+GT_Spot!P73+Bawana_NG!P73+Bawana_RLNG!P73+Bawana_Spot!P73</f>
        <v>145.23260857836527</v>
      </c>
      <c r="D73" s="195">
        <f t="shared" si="6"/>
        <v>-0.22260857836528203</v>
      </c>
      <c r="E73" s="194">
        <f>PPCL_NG!J73+PPCL_Spot!J73+GT_NG!J73+GT_Spot!J73+Bawana_NG!J73+Bawana_RLNG!J73+Bawana_Spot!J73</f>
        <v>82.9</v>
      </c>
      <c r="F73" s="194">
        <f>PPCL_NG!Q73+PPCL_Spot!Q73+GT_NG!Q73+GT_Spot!Q73+Bawana_NG!Q73+Bawana_RLNG!Q73+Bawana_Spot!Q73</f>
        <v>83.021812786619918</v>
      </c>
      <c r="G73" s="195">
        <f t="shared" si="7"/>
        <v>-0.12181278661991257</v>
      </c>
      <c r="H73" s="194">
        <f>PPCL_NG!K73+PPCL_Spot!K73+GT_NG!K73+GT_Spot!K73+Bawana_NG!K73+Bawana_RLNG!K73+Bawana_Spot!K73</f>
        <v>14.64</v>
      </c>
      <c r="I73" s="194">
        <f>PPCL_NG!R73+PPCL_Spot!R73+GT_NG!R73+GT_Spot!R73+Bawana_NG!R73+Bawana_RLNG!R73+Bawana_Spot!R73</f>
        <v>14.64</v>
      </c>
      <c r="J73" s="195">
        <f t="shared" si="8"/>
        <v>0</v>
      </c>
      <c r="K73" s="194">
        <f>PPCL_NG!L73+PPCL_Spot!L73+GT_NG!L73+GT_Spot!L73+Bawana_NG!L73+Bawana_RLNG!L73+Bawana_Spot!L73</f>
        <v>69.739999999999995</v>
      </c>
      <c r="L73" s="194">
        <f>PPCL_NG!S73+PPCL_Spot!S73+GT_NG!S73+GT_Spot!S73+Bawana_NG!S73+Bawana_RLNG!S73+Bawana_Spot!S73</f>
        <v>69.766592932290266</v>
      </c>
      <c r="M73" s="195">
        <f t="shared" si="9"/>
        <v>-2.659293229027071E-2</v>
      </c>
      <c r="N73" s="194">
        <f>PPCL_NG!M73+PPCL_Spot!M73+GT_NG!M73+GT_Spot!M73+Bawana_NG!M73+Bawana_RLNG!M73+Bawana_Spot!M73</f>
        <v>100.78</v>
      </c>
      <c r="O73" s="194">
        <f>PPCL_NG!T73+PPCL_Spot!T73+GT_NG!T73+GT_Spot!T73+Bawana_NG!T73+Bawana_RLNG!T73+Bawana_Spot!T73</f>
        <v>100.93898570272458</v>
      </c>
      <c r="P73" s="195">
        <f t="shared" si="10"/>
        <v>-0.15898570272457846</v>
      </c>
      <c r="Q73" s="195">
        <f t="shared" si="11"/>
        <v>-0.53000000000004377</v>
      </c>
    </row>
    <row r="74" spans="1:17">
      <c r="A74" s="34" t="s">
        <v>116</v>
      </c>
      <c r="B74" s="194">
        <f>PPCL_NG!I74+PPCL_Spot!I74+GT_NG!I74+GT_Spot!I74+Bawana_NG!I74+Bawana_RLNG!I74+Bawana_Spot!I74</f>
        <v>145.01</v>
      </c>
      <c r="C74" s="194">
        <f>PPCL_NG!P74+PPCL_Spot!P74+GT_NG!P74+GT_Spot!P74+Bawana_NG!P74+Bawana_RLNG!P74+Bawana_Spot!P74</f>
        <v>145.23260857836527</v>
      </c>
      <c r="D74" s="195">
        <f t="shared" si="6"/>
        <v>-0.22260857836528203</v>
      </c>
      <c r="E74" s="194">
        <f>PPCL_NG!J74+PPCL_Spot!J74+GT_NG!J74+GT_Spot!J74+Bawana_NG!J74+Bawana_RLNG!J74+Bawana_Spot!J74</f>
        <v>82.9</v>
      </c>
      <c r="F74" s="194">
        <f>PPCL_NG!Q74+PPCL_Spot!Q74+GT_NG!Q74+GT_Spot!Q74+Bawana_NG!Q74+Bawana_RLNG!Q74+Bawana_Spot!Q74</f>
        <v>83.021812786619918</v>
      </c>
      <c r="G74" s="195">
        <f t="shared" si="7"/>
        <v>-0.12181278661991257</v>
      </c>
      <c r="H74" s="194">
        <f>PPCL_NG!K74+PPCL_Spot!K74+GT_NG!K74+GT_Spot!K74+Bawana_NG!K74+Bawana_RLNG!K74+Bawana_Spot!K74</f>
        <v>14.64</v>
      </c>
      <c r="I74" s="194">
        <f>PPCL_NG!R74+PPCL_Spot!R74+GT_NG!R74+GT_Spot!R74+Bawana_NG!R74+Bawana_RLNG!R74+Bawana_Spot!R74</f>
        <v>14.64</v>
      </c>
      <c r="J74" s="195">
        <f t="shared" si="8"/>
        <v>0</v>
      </c>
      <c r="K74" s="194">
        <f>PPCL_NG!L74+PPCL_Spot!L74+GT_NG!L74+GT_Spot!L74+Bawana_NG!L74+Bawana_RLNG!L74+Bawana_Spot!L74</f>
        <v>69.739999999999995</v>
      </c>
      <c r="L74" s="194">
        <f>PPCL_NG!S74+PPCL_Spot!S74+GT_NG!S74+GT_Spot!S74+Bawana_NG!S74+Bawana_RLNG!S74+Bawana_Spot!S74</f>
        <v>69.766592932290266</v>
      </c>
      <c r="M74" s="195">
        <f t="shared" si="9"/>
        <v>-2.659293229027071E-2</v>
      </c>
      <c r="N74" s="194">
        <f>PPCL_NG!M74+PPCL_Spot!M74+GT_NG!M74+GT_Spot!M74+Bawana_NG!M74+Bawana_RLNG!M74+Bawana_Spot!M74</f>
        <v>100.78</v>
      </c>
      <c r="O74" s="194">
        <f>PPCL_NG!T74+PPCL_Spot!T74+GT_NG!T74+GT_Spot!T74+Bawana_NG!T74+Bawana_RLNG!T74+Bawana_Spot!T74</f>
        <v>100.93898570272458</v>
      </c>
      <c r="P74" s="195">
        <f t="shared" si="10"/>
        <v>-0.15898570272457846</v>
      </c>
      <c r="Q74" s="195">
        <f t="shared" si="11"/>
        <v>-0.53000000000004377</v>
      </c>
    </row>
    <row r="75" spans="1:17">
      <c r="A75" s="34" t="s">
        <v>117</v>
      </c>
      <c r="B75" s="194">
        <f>PPCL_NG!I75+PPCL_Spot!I75+GT_NG!I75+GT_Spot!I75+Bawana_NG!I75+Bawana_RLNG!I75+Bawana_Spot!I75</f>
        <v>141.93</v>
      </c>
      <c r="C75" s="194">
        <f>PPCL_NG!P75+PPCL_Spot!P75+GT_NG!P75+GT_Spot!P75+Bawana_NG!P75+Bawana_RLNG!P75+Bawana_Spot!P75</f>
        <v>141.82418622079922</v>
      </c>
      <c r="D75" s="195">
        <f t="shared" si="6"/>
        <v>0.10581377920078694</v>
      </c>
      <c r="E75" s="194">
        <f>PPCL_NG!J75+PPCL_Spot!J75+GT_NG!J75+GT_Spot!J75+Bawana_NG!J75+Bawana_RLNG!J75+Bawana_Spot!J75</f>
        <v>77.900000000000006</v>
      </c>
      <c r="F75" s="194">
        <f>PPCL_NG!Q75+PPCL_Spot!Q75+GT_NG!Q75+GT_Spot!Q75+Bawana_NG!Q75+Bawana_RLNG!Q75+Bawana_Spot!Q75</f>
        <v>77.869461980940258</v>
      </c>
      <c r="G75" s="195">
        <f t="shared" si="7"/>
        <v>3.0538019059747512E-2</v>
      </c>
      <c r="H75" s="194">
        <f>PPCL_NG!K75+PPCL_Spot!K75+GT_NG!K75+GT_Spot!K75+Bawana_NG!K75+Bawana_RLNG!K75+Bawana_Spot!K75</f>
        <v>14.65</v>
      </c>
      <c r="I75" s="194">
        <f>PPCL_NG!R75+PPCL_Spot!R75+GT_NG!R75+GT_Spot!R75+Bawana_NG!R75+Bawana_RLNG!R75+Bawana_Spot!R75</f>
        <v>14.649391913005438</v>
      </c>
      <c r="J75" s="195">
        <f t="shared" si="8"/>
        <v>6.0808699456238458E-4</v>
      </c>
      <c r="K75" s="194">
        <f>PPCL_NG!L75+PPCL_Spot!L75+GT_NG!L75+GT_Spot!L75+Bawana_NG!L75+Bawana_RLNG!L75+Bawana_Spot!L75</f>
        <v>70.88</v>
      </c>
      <c r="L75" s="194">
        <f>PPCL_NG!S75+PPCL_Spot!S75+GT_NG!S75+GT_Spot!S75+Bawana_NG!S75+Bawana_RLNG!S75+Bawana_Spot!S75</f>
        <v>70.852441608763087</v>
      </c>
      <c r="M75" s="195">
        <f t="shared" si="9"/>
        <v>2.7558391236908619E-2</v>
      </c>
      <c r="N75" s="194">
        <f>PPCL_NG!M75+PPCL_Spot!M75+GT_NG!M75+GT_Spot!M75+Bawana_NG!M75+Bawana_RLNG!M75+Bawana_Spot!M75</f>
        <v>98.47999999999999</v>
      </c>
      <c r="O75" s="194">
        <f>PPCL_NG!T75+PPCL_Spot!T75+GT_NG!T75+GT_Spot!T75+Bawana_NG!T75+Bawana_RLNG!T75+Bawana_Spot!T75</f>
        <v>98.404518276492027</v>
      </c>
      <c r="P75" s="195">
        <f t="shared" si="10"/>
        <v>7.5481723507962784E-2</v>
      </c>
      <c r="Q75" s="195">
        <f t="shared" si="11"/>
        <v>0.23999999999996824</v>
      </c>
    </row>
    <row r="76" spans="1:17">
      <c r="A76" s="34" t="s">
        <v>118</v>
      </c>
      <c r="B76" s="194">
        <f>PPCL_NG!I76+PPCL_Spot!I76+GT_NG!I76+GT_Spot!I76+Bawana_NG!I76+Bawana_RLNG!I76+Bawana_Spot!I76</f>
        <v>141.93</v>
      </c>
      <c r="C76" s="194">
        <f>PPCL_NG!P76+PPCL_Spot!P76+GT_NG!P76+GT_Spot!P76+Bawana_NG!P76+Bawana_RLNG!P76+Bawana_Spot!P76</f>
        <v>141.82418622079922</v>
      </c>
      <c r="D76" s="195">
        <f t="shared" si="6"/>
        <v>0.10581377920078694</v>
      </c>
      <c r="E76" s="194">
        <f>PPCL_NG!J76+PPCL_Spot!J76+GT_NG!J76+GT_Spot!J76+Bawana_NG!J76+Bawana_RLNG!J76+Bawana_Spot!J76</f>
        <v>77.900000000000006</v>
      </c>
      <c r="F76" s="194">
        <f>PPCL_NG!Q76+PPCL_Spot!Q76+GT_NG!Q76+GT_Spot!Q76+Bawana_NG!Q76+Bawana_RLNG!Q76+Bawana_Spot!Q76</f>
        <v>77.869461980940258</v>
      </c>
      <c r="G76" s="195">
        <f t="shared" si="7"/>
        <v>3.0538019059747512E-2</v>
      </c>
      <c r="H76" s="194">
        <f>PPCL_NG!K76+PPCL_Spot!K76+GT_NG!K76+GT_Spot!K76+Bawana_NG!K76+Bawana_RLNG!K76+Bawana_Spot!K76</f>
        <v>14.65</v>
      </c>
      <c r="I76" s="194">
        <f>PPCL_NG!R76+PPCL_Spot!R76+GT_NG!R76+GT_Spot!R76+Bawana_NG!R76+Bawana_RLNG!R76+Bawana_Spot!R76</f>
        <v>14.649391913005438</v>
      </c>
      <c r="J76" s="195">
        <f t="shared" si="8"/>
        <v>6.0808699456238458E-4</v>
      </c>
      <c r="K76" s="194">
        <f>PPCL_NG!L76+PPCL_Spot!L76+GT_NG!L76+GT_Spot!L76+Bawana_NG!L76+Bawana_RLNG!L76+Bawana_Spot!L76</f>
        <v>70.88</v>
      </c>
      <c r="L76" s="194">
        <f>PPCL_NG!S76+PPCL_Spot!S76+GT_NG!S76+GT_Spot!S76+Bawana_NG!S76+Bawana_RLNG!S76+Bawana_Spot!S76</f>
        <v>70.852441608763087</v>
      </c>
      <c r="M76" s="195">
        <f t="shared" si="9"/>
        <v>2.7558391236908619E-2</v>
      </c>
      <c r="N76" s="194">
        <f>PPCL_NG!M76+PPCL_Spot!M76+GT_NG!M76+GT_Spot!M76+Bawana_NG!M76+Bawana_RLNG!M76+Bawana_Spot!M76</f>
        <v>98.47999999999999</v>
      </c>
      <c r="O76" s="194">
        <f>PPCL_NG!T76+PPCL_Spot!T76+GT_NG!T76+GT_Spot!T76+Bawana_NG!T76+Bawana_RLNG!T76+Bawana_Spot!T76</f>
        <v>98.404518276492027</v>
      </c>
      <c r="P76" s="195">
        <f t="shared" si="10"/>
        <v>7.5481723507962784E-2</v>
      </c>
      <c r="Q76" s="195">
        <f t="shared" si="11"/>
        <v>0.23999999999996824</v>
      </c>
    </row>
    <row r="77" spans="1:17">
      <c r="A77" s="34" t="s">
        <v>119</v>
      </c>
      <c r="B77" s="194">
        <f>PPCL_NG!I77+PPCL_Spot!I77+GT_NG!I77+GT_Spot!I77+Bawana_NG!I77+Bawana_RLNG!I77+Bawana_Spot!I77</f>
        <v>141.93</v>
      </c>
      <c r="C77" s="194">
        <f>PPCL_NG!P77+PPCL_Spot!P77+GT_NG!P77+GT_Spot!P77+Bawana_NG!P77+Bawana_RLNG!P77+Bawana_Spot!P77</f>
        <v>141.82418622079922</v>
      </c>
      <c r="D77" s="195">
        <f t="shared" si="6"/>
        <v>0.10581377920078694</v>
      </c>
      <c r="E77" s="194">
        <f>PPCL_NG!J77+PPCL_Spot!J77+GT_NG!J77+GT_Spot!J77+Bawana_NG!J77+Bawana_RLNG!J77+Bawana_Spot!J77</f>
        <v>77.900000000000006</v>
      </c>
      <c r="F77" s="194">
        <f>PPCL_NG!Q77+PPCL_Spot!Q77+GT_NG!Q77+GT_Spot!Q77+Bawana_NG!Q77+Bawana_RLNG!Q77+Bawana_Spot!Q77</f>
        <v>77.869461980940258</v>
      </c>
      <c r="G77" s="195">
        <f t="shared" si="7"/>
        <v>3.0538019059747512E-2</v>
      </c>
      <c r="H77" s="194">
        <f>PPCL_NG!K77+PPCL_Spot!K77+GT_NG!K77+GT_Spot!K77+Bawana_NG!K77+Bawana_RLNG!K77+Bawana_Spot!K77</f>
        <v>14.65</v>
      </c>
      <c r="I77" s="194">
        <f>PPCL_NG!R77+PPCL_Spot!R77+GT_NG!R77+GT_Spot!R77+Bawana_NG!R77+Bawana_RLNG!R77+Bawana_Spot!R77</f>
        <v>14.649391913005438</v>
      </c>
      <c r="J77" s="195">
        <f t="shared" si="8"/>
        <v>6.0808699456238458E-4</v>
      </c>
      <c r="K77" s="194">
        <f>PPCL_NG!L77+PPCL_Spot!L77+GT_NG!L77+GT_Spot!L77+Bawana_NG!L77+Bawana_RLNG!L77+Bawana_Spot!L77</f>
        <v>70.88</v>
      </c>
      <c r="L77" s="194">
        <f>PPCL_NG!S77+PPCL_Spot!S77+GT_NG!S77+GT_Spot!S77+Bawana_NG!S77+Bawana_RLNG!S77+Bawana_Spot!S77</f>
        <v>70.852441608763087</v>
      </c>
      <c r="M77" s="195">
        <f t="shared" si="9"/>
        <v>2.7558391236908619E-2</v>
      </c>
      <c r="N77" s="194">
        <f>PPCL_NG!M77+PPCL_Spot!M77+GT_NG!M77+GT_Spot!M77+Bawana_NG!M77+Bawana_RLNG!M77+Bawana_Spot!M77</f>
        <v>98.47999999999999</v>
      </c>
      <c r="O77" s="194">
        <f>PPCL_NG!T77+PPCL_Spot!T77+GT_NG!T77+GT_Spot!T77+Bawana_NG!T77+Bawana_RLNG!T77+Bawana_Spot!T77</f>
        <v>98.404518276492027</v>
      </c>
      <c r="P77" s="195">
        <f t="shared" si="10"/>
        <v>7.5481723507962784E-2</v>
      </c>
      <c r="Q77" s="195">
        <f t="shared" si="11"/>
        <v>0.23999999999996824</v>
      </c>
    </row>
    <row r="78" spans="1:17">
      <c r="A78" s="34" t="s">
        <v>120</v>
      </c>
      <c r="B78" s="194">
        <f>PPCL_NG!I78+PPCL_Spot!I78+GT_NG!I78+GT_Spot!I78+Bawana_NG!I78+Bawana_RLNG!I78+Bawana_Spot!I78</f>
        <v>141.93</v>
      </c>
      <c r="C78" s="194">
        <f>PPCL_NG!P78+PPCL_Spot!P78+GT_NG!P78+GT_Spot!P78+Bawana_NG!P78+Bawana_RLNG!P78+Bawana_Spot!P78</f>
        <v>141.82418622079922</v>
      </c>
      <c r="D78" s="195">
        <f t="shared" si="6"/>
        <v>0.10581377920078694</v>
      </c>
      <c r="E78" s="194">
        <f>PPCL_NG!J78+PPCL_Spot!J78+GT_NG!J78+GT_Spot!J78+Bawana_NG!J78+Bawana_RLNG!J78+Bawana_Spot!J78</f>
        <v>77.900000000000006</v>
      </c>
      <c r="F78" s="194">
        <f>PPCL_NG!Q78+PPCL_Spot!Q78+GT_NG!Q78+GT_Spot!Q78+Bawana_NG!Q78+Bawana_RLNG!Q78+Bawana_Spot!Q78</f>
        <v>77.869461980940258</v>
      </c>
      <c r="G78" s="195">
        <f t="shared" si="7"/>
        <v>3.0538019059747512E-2</v>
      </c>
      <c r="H78" s="194">
        <f>PPCL_NG!K78+PPCL_Spot!K78+GT_NG!K78+GT_Spot!K78+Bawana_NG!K78+Bawana_RLNG!K78+Bawana_Spot!K78</f>
        <v>14.65</v>
      </c>
      <c r="I78" s="194">
        <f>PPCL_NG!R78+PPCL_Spot!R78+GT_NG!R78+GT_Spot!R78+Bawana_NG!R78+Bawana_RLNG!R78+Bawana_Spot!R78</f>
        <v>14.649391913005438</v>
      </c>
      <c r="J78" s="195">
        <f t="shared" si="8"/>
        <v>6.0808699456238458E-4</v>
      </c>
      <c r="K78" s="194">
        <f>PPCL_NG!L78+PPCL_Spot!L78+GT_NG!L78+GT_Spot!L78+Bawana_NG!L78+Bawana_RLNG!L78+Bawana_Spot!L78</f>
        <v>70.88</v>
      </c>
      <c r="L78" s="194">
        <f>PPCL_NG!S78+PPCL_Spot!S78+GT_NG!S78+GT_Spot!S78+Bawana_NG!S78+Bawana_RLNG!S78+Bawana_Spot!S78</f>
        <v>70.852441608763087</v>
      </c>
      <c r="M78" s="195">
        <f t="shared" si="9"/>
        <v>2.7558391236908619E-2</v>
      </c>
      <c r="N78" s="194">
        <f>PPCL_NG!M78+PPCL_Spot!M78+GT_NG!M78+GT_Spot!M78+Bawana_NG!M78+Bawana_RLNG!M78+Bawana_Spot!M78</f>
        <v>98.47999999999999</v>
      </c>
      <c r="O78" s="194">
        <f>PPCL_NG!T78+PPCL_Spot!T78+GT_NG!T78+GT_Spot!T78+Bawana_NG!T78+Bawana_RLNG!T78+Bawana_Spot!T78</f>
        <v>98.404518276492027</v>
      </c>
      <c r="P78" s="195">
        <f t="shared" si="10"/>
        <v>7.5481723507962784E-2</v>
      </c>
      <c r="Q78" s="195">
        <f t="shared" si="11"/>
        <v>0.23999999999996824</v>
      </c>
    </row>
    <row r="79" spans="1:17">
      <c r="A79" s="34" t="s">
        <v>121</v>
      </c>
      <c r="B79" s="194">
        <f>PPCL_NG!I79+PPCL_Spot!I79+GT_NG!I79+GT_Spot!I79+Bawana_NG!I79+Bawana_RLNG!I79+Bawana_Spot!I79</f>
        <v>141.93</v>
      </c>
      <c r="C79" s="194">
        <f>PPCL_NG!P79+PPCL_Spot!P79+GT_NG!P79+GT_Spot!P79+Bawana_NG!P79+Bawana_RLNG!P79+Bawana_Spot!P79</f>
        <v>141.82418622079922</v>
      </c>
      <c r="D79" s="195">
        <f t="shared" si="6"/>
        <v>0.10581377920078694</v>
      </c>
      <c r="E79" s="194">
        <f>PPCL_NG!J79+PPCL_Spot!J79+GT_NG!J79+GT_Spot!J79+Bawana_NG!J79+Bawana_RLNG!J79+Bawana_Spot!J79</f>
        <v>77.900000000000006</v>
      </c>
      <c r="F79" s="194">
        <f>PPCL_NG!Q79+PPCL_Spot!Q79+GT_NG!Q79+GT_Spot!Q79+Bawana_NG!Q79+Bawana_RLNG!Q79+Bawana_Spot!Q79</f>
        <v>77.869461980940258</v>
      </c>
      <c r="G79" s="195">
        <f t="shared" si="7"/>
        <v>3.0538019059747512E-2</v>
      </c>
      <c r="H79" s="194">
        <f>PPCL_NG!K79+PPCL_Spot!K79+GT_NG!K79+GT_Spot!K79+Bawana_NG!K79+Bawana_RLNG!K79+Bawana_Spot!K79</f>
        <v>14.65</v>
      </c>
      <c r="I79" s="194">
        <f>PPCL_NG!R79+PPCL_Spot!R79+GT_NG!R79+GT_Spot!R79+Bawana_NG!R79+Bawana_RLNG!R79+Bawana_Spot!R79</f>
        <v>14.649391913005438</v>
      </c>
      <c r="J79" s="195">
        <f t="shared" si="8"/>
        <v>6.0808699456238458E-4</v>
      </c>
      <c r="K79" s="194">
        <f>PPCL_NG!L79+PPCL_Spot!L79+GT_NG!L79+GT_Spot!L79+Bawana_NG!L79+Bawana_RLNG!L79+Bawana_Spot!L79</f>
        <v>70.88</v>
      </c>
      <c r="L79" s="194">
        <f>PPCL_NG!S79+PPCL_Spot!S79+GT_NG!S79+GT_Spot!S79+Bawana_NG!S79+Bawana_RLNG!S79+Bawana_Spot!S79</f>
        <v>70.852441608763087</v>
      </c>
      <c r="M79" s="195">
        <f t="shared" si="9"/>
        <v>2.7558391236908619E-2</v>
      </c>
      <c r="N79" s="194">
        <f>PPCL_NG!M79+PPCL_Spot!M79+GT_NG!M79+GT_Spot!M79+Bawana_NG!M79+Bawana_RLNG!M79+Bawana_Spot!M79</f>
        <v>98.47999999999999</v>
      </c>
      <c r="O79" s="194">
        <f>PPCL_NG!T79+PPCL_Spot!T79+GT_NG!T79+GT_Spot!T79+Bawana_NG!T79+Bawana_RLNG!T79+Bawana_Spot!T79</f>
        <v>98.404518276492027</v>
      </c>
      <c r="P79" s="195">
        <f t="shared" si="10"/>
        <v>7.5481723507962784E-2</v>
      </c>
      <c r="Q79" s="195">
        <f t="shared" si="11"/>
        <v>0.23999999999996824</v>
      </c>
    </row>
    <row r="80" spans="1:17">
      <c r="A80" s="34" t="s">
        <v>122</v>
      </c>
      <c r="B80" s="194">
        <f>PPCL_NG!I80+PPCL_Spot!I80+GT_NG!I80+GT_Spot!I80+Bawana_NG!I80+Bawana_RLNG!I80+Bawana_Spot!I80</f>
        <v>141.93</v>
      </c>
      <c r="C80" s="194">
        <f>PPCL_NG!P80+PPCL_Spot!P80+GT_NG!P80+GT_Spot!P80+Bawana_NG!P80+Bawana_RLNG!P80+Bawana_Spot!P80</f>
        <v>141.82418622079922</v>
      </c>
      <c r="D80" s="195">
        <f t="shared" si="6"/>
        <v>0.10581377920078694</v>
      </c>
      <c r="E80" s="194">
        <f>PPCL_NG!J80+PPCL_Spot!J80+GT_NG!J80+GT_Spot!J80+Bawana_NG!J80+Bawana_RLNG!J80+Bawana_Spot!J80</f>
        <v>77.900000000000006</v>
      </c>
      <c r="F80" s="194">
        <f>PPCL_NG!Q80+PPCL_Spot!Q80+GT_NG!Q80+GT_Spot!Q80+Bawana_NG!Q80+Bawana_RLNG!Q80+Bawana_Spot!Q80</f>
        <v>77.869461980940258</v>
      </c>
      <c r="G80" s="195">
        <f t="shared" si="7"/>
        <v>3.0538019059747512E-2</v>
      </c>
      <c r="H80" s="194">
        <f>PPCL_NG!K80+PPCL_Spot!K80+GT_NG!K80+GT_Spot!K80+Bawana_NG!K80+Bawana_RLNG!K80+Bawana_Spot!K80</f>
        <v>14.65</v>
      </c>
      <c r="I80" s="194">
        <f>PPCL_NG!R80+PPCL_Spot!R80+GT_NG!R80+GT_Spot!R80+Bawana_NG!R80+Bawana_RLNG!R80+Bawana_Spot!R80</f>
        <v>14.649391913005438</v>
      </c>
      <c r="J80" s="195">
        <f t="shared" si="8"/>
        <v>6.0808699456238458E-4</v>
      </c>
      <c r="K80" s="194">
        <f>PPCL_NG!L80+PPCL_Spot!L80+GT_NG!L80+GT_Spot!L80+Bawana_NG!L80+Bawana_RLNG!L80+Bawana_Spot!L80</f>
        <v>70.88</v>
      </c>
      <c r="L80" s="194">
        <f>PPCL_NG!S80+PPCL_Spot!S80+GT_NG!S80+GT_Spot!S80+Bawana_NG!S80+Bawana_RLNG!S80+Bawana_Spot!S80</f>
        <v>70.852441608763087</v>
      </c>
      <c r="M80" s="195">
        <f t="shared" si="9"/>
        <v>2.7558391236908619E-2</v>
      </c>
      <c r="N80" s="194">
        <f>PPCL_NG!M80+PPCL_Spot!M80+GT_NG!M80+GT_Spot!M80+Bawana_NG!M80+Bawana_RLNG!M80+Bawana_Spot!M80</f>
        <v>98.47999999999999</v>
      </c>
      <c r="O80" s="194">
        <f>PPCL_NG!T80+PPCL_Spot!T80+GT_NG!T80+GT_Spot!T80+Bawana_NG!T80+Bawana_RLNG!T80+Bawana_Spot!T80</f>
        <v>98.404518276492027</v>
      </c>
      <c r="P80" s="195">
        <f t="shared" si="10"/>
        <v>7.5481723507962784E-2</v>
      </c>
      <c r="Q80" s="195">
        <f t="shared" si="11"/>
        <v>0.23999999999996824</v>
      </c>
    </row>
    <row r="81" spans="1:17">
      <c r="A81" s="34" t="s">
        <v>123</v>
      </c>
      <c r="B81" s="194">
        <f>PPCL_NG!I81+PPCL_Spot!I81+GT_NG!I81+GT_Spot!I81+Bawana_NG!I81+Bawana_RLNG!I81+Bawana_Spot!I81</f>
        <v>141.93</v>
      </c>
      <c r="C81" s="194">
        <f>PPCL_NG!P81+PPCL_Spot!P81+GT_NG!P81+GT_Spot!P81+Bawana_NG!P81+Bawana_RLNG!P81+Bawana_Spot!P81</f>
        <v>141.82418622079922</v>
      </c>
      <c r="D81" s="195">
        <f t="shared" si="6"/>
        <v>0.10581377920078694</v>
      </c>
      <c r="E81" s="194">
        <f>PPCL_NG!J81+PPCL_Spot!J81+GT_NG!J81+GT_Spot!J81+Bawana_NG!J81+Bawana_RLNG!J81+Bawana_Spot!J81</f>
        <v>77.900000000000006</v>
      </c>
      <c r="F81" s="194">
        <f>PPCL_NG!Q81+PPCL_Spot!Q81+GT_NG!Q81+GT_Spot!Q81+Bawana_NG!Q81+Bawana_RLNG!Q81+Bawana_Spot!Q81</f>
        <v>77.869461980940258</v>
      </c>
      <c r="G81" s="195">
        <f t="shared" si="7"/>
        <v>3.0538019059747512E-2</v>
      </c>
      <c r="H81" s="194">
        <f>PPCL_NG!K81+PPCL_Spot!K81+GT_NG!K81+GT_Spot!K81+Bawana_NG!K81+Bawana_RLNG!K81+Bawana_Spot!K81</f>
        <v>14.65</v>
      </c>
      <c r="I81" s="194">
        <f>PPCL_NG!R81+PPCL_Spot!R81+GT_NG!R81+GT_Spot!R81+Bawana_NG!R81+Bawana_RLNG!R81+Bawana_Spot!R81</f>
        <v>14.649391913005438</v>
      </c>
      <c r="J81" s="195">
        <f t="shared" si="8"/>
        <v>6.0808699456238458E-4</v>
      </c>
      <c r="K81" s="194">
        <f>PPCL_NG!L81+PPCL_Spot!L81+GT_NG!L81+GT_Spot!L81+Bawana_NG!L81+Bawana_RLNG!L81+Bawana_Spot!L81</f>
        <v>70.88</v>
      </c>
      <c r="L81" s="194">
        <f>PPCL_NG!S81+PPCL_Spot!S81+GT_NG!S81+GT_Spot!S81+Bawana_NG!S81+Bawana_RLNG!S81+Bawana_Spot!S81</f>
        <v>70.852441608763087</v>
      </c>
      <c r="M81" s="195">
        <f t="shared" si="9"/>
        <v>2.7558391236908619E-2</v>
      </c>
      <c r="N81" s="194">
        <f>PPCL_NG!M81+PPCL_Spot!M81+GT_NG!M81+GT_Spot!M81+Bawana_NG!M81+Bawana_RLNG!M81+Bawana_Spot!M81</f>
        <v>98.47999999999999</v>
      </c>
      <c r="O81" s="194">
        <f>PPCL_NG!T81+PPCL_Spot!T81+GT_NG!T81+GT_Spot!T81+Bawana_NG!T81+Bawana_RLNG!T81+Bawana_Spot!T81</f>
        <v>98.404518276492027</v>
      </c>
      <c r="P81" s="195">
        <f t="shared" si="10"/>
        <v>7.5481723507962784E-2</v>
      </c>
      <c r="Q81" s="195">
        <f t="shared" si="11"/>
        <v>0.23999999999996824</v>
      </c>
    </row>
    <row r="82" spans="1:17">
      <c r="A82" s="34" t="s">
        <v>124</v>
      </c>
      <c r="B82" s="194">
        <f>PPCL_NG!I82+PPCL_Spot!I82+GT_NG!I82+GT_Spot!I82+Bawana_NG!I82+Bawana_RLNG!I82+Bawana_Spot!I82</f>
        <v>141.93</v>
      </c>
      <c r="C82" s="194">
        <f>PPCL_NG!P82+PPCL_Spot!P82+GT_NG!P82+GT_Spot!P82+Bawana_NG!P82+Bawana_RLNG!P82+Bawana_Spot!P82</f>
        <v>141.82418622079922</v>
      </c>
      <c r="D82" s="195">
        <f t="shared" si="6"/>
        <v>0.10581377920078694</v>
      </c>
      <c r="E82" s="194">
        <f>PPCL_NG!J82+PPCL_Spot!J82+GT_NG!J82+GT_Spot!J82+Bawana_NG!J82+Bawana_RLNG!J82+Bawana_Spot!J82</f>
        <v>77.900000000000006</v>
      </c>
      <c r="F82" s="194">
        <f>PPCL_NG!Q82+PPCL_Spot!Q82+GT_NG!Q82+GT_Spot!Q82+Bawana_NG!Q82+Bawana_RLNG!Q82+Bawana_Spot!Q82</f>
        <v>77.869461980940258</v>
      </c>
      <c r="G82" s="195">
        <f t="shared" si="7"/>
        <v>3.0538019059747512E-2</v>
      </c>
      <c r="H82" s="194">
        <f>PPCL_NG!K82+PPCL_Spot!K82+GT_NG!K82+GT_Spot!K82+Bawana_NG!K82+Bawana_RLNG!K82+Bawana_Spot!K82</f>
        <v>14.65</v>
      </c>
      <c r="I82" s="194">
        <f>PPCL_NG!R82+PPCL_Spot!R82+GT_NG!R82+GT_Spot!R82+Bawana_NG!R82+Bawana_RLNG!R82+Bawana_Spot!R82</f>
        <v>14.649391913005438</v>
      </c>
      <c r="J82" s="195">
        <f t="shared" si="8"/>
        <v>6.0808699456238458E-4</v>
      </c>
      <c r="K82" s="194">
        <f>PPCL_NG!L82+PPCL_Spot!L82+GT_NG!L82+GT_Spot!L82+Bawana_NG!L82+Bawana_RLNG!L82+Bawana_Spot!L82</f>
        <v>70.88</v>
      </c>
      <c r="L82" s="194">
        <f>PPCL_NG!S82+PPCL_Spot!S82+GT_NG!S82+GT_Spot!S82+Bawana_NG!S82+Bawana_RLNG!S82+Bawana_Spot!S82</f>
        <v>70.852441608763087</v>
      </c>
      <c r="M82" s="195">
        <f t="shared" si="9"/>
        <v>2.7558391236908619E-2</v>
      </c>
      <c r="N82" s="194">
        <f>PPCL_NG!M82+PPCL_Spot!M82+GT_NG!M82+GT_Spot!M82+Bawana_NG!M82+Bawana_RLNG!M82+Bawana_Spot!M82</f>
        <v>98.47999999999999</v>
      </c>
      <c r="O82" s="194">
        <f>PPCL_NG!T82+PPCL_Spot!T82+GT_NG!T82+GT_Spot!T82+Bawana_NG!T82+Bawana_RLNG!T82+Bawana_Spot!T82</f>
        <v>98.404518276492027</v>
      </c>
      <c r="P82" s="195">
        <f t="shared" si="10"/>
        <v>7.5481723507962784E-2</v>
      </c>
      <c r="Q82" s="195">
        <f t="shared" si="11"/>
        <v>0.23999999999996824</v>
      </c>
    </row>
    <row r="83" spans="1:17">
      <c r="A83" s="34" t="s">
        <v>125</v>
      </c>
      <c r="B83" s="194">
        <f>PPCL_NG!I83+PPCL_Spot!I83+GT_NG!I83+GT_Spot!I83+Bawana_NG!I83+Bawana_RLNG!I83+Bawana_Spot!I83</f>
        <v>141.93</v>
      </c>
      <c r="C83" s="194">
        <f>PPCL_NG!P83+PPCL_Spot!P83+GT_NG!P83+GT_Spot!P83+Bawana_NG!P83+Bawana_RLNG!P83+Bawana_Spot!P83</f>
        <v>141.84923230996813</v>
      </c>
      <c r="D83" s="195">
        <f t="shared" si="6"/>
        <v>8.0767690031876782E-2</v>
      </c>
      <c r="E83" s="194">
        <f>PPCL_NG!J83+PPCL_Spot!J83+GT_NG!J83+GT_Spot!J83+Bawana_NG!J83+Bawana_RLNG!J83+Bawana_Spot!J83</f>
        <v>78.849999999999994</v>
      </c>
      <c r="F83" s="194">
        <f>PPCL_NG!Q83+PPCL_Spot!Q83+GT_NG!Q83+GT_Spot!Q83+Bawana_NG!Q83+Bawana_RLNG!Q83+Bawana_Spot!Q83</f>
        <v>78.820555773116865</v>
      </c>
      <c r="G83" s="195">
        <f t="shared" si="7"/>
        <v>2.9444226883128977E-2</v>
      </c>
      <c r="H83" s="194">
        <f>PPCL_NG!K83+PPCL_Spot!K83+GT_NG!K83+GT_Spot!K83+Bawana_NG!K83+Bawana_RLNG!K83+Bawana_Spot!K83</f>
        <v>14.65</v>
      </c>
      <c r="I83" s="194">
        <f>PPCL_NG!R83+PPCL_Spot!R83+GT_NG!R83+GT_Spot!R83+Bawana_NG!R83+Bawana_RLNG!R83+Bawana_Spot!R83</f>
        <v>14.649391913005438</v>
      </c>
      <c r="J83" s="195">
        <f t="shared" si="8"/>
        <v>6.0808699456238458E-4</v>
      </c>
      <c r="K83" s="194">
        <f>PPCL_NG!L83+PPCL_Spot!L83+GT_NG!L83+GT_Spot!L83+Bawana_NG!L83+Bawana_RLNG!L83+Bawana_Spot!L83</f>
        <v>70.88</v>
      </c>
      <c r="L83" s="194">
        <f>PPCL_NG!S83+PPCL_Spot!S83+GT_NG!S83+GT_Spot!S83+Bawana_NG!S83+Bawana_RLNG!S83+Bawana_Spot!S83</f>
        <v>70.858411663725505</v>
      </c>
      <c r="M83" s="195">
        <f t="shared" si="9"/>
        <v>2.1588336274490416E-2</v>
      </c>
      <c r="N83" s="194">
        <f>PPCL_NG!M83+PPCL_Spot!M83+GT_NG!M83+GT_Spot!M83+Bawana_NG!M83+Bawana_RLNG!M83+Bawana_Spot!M83</f>
        <v>98.47999999999999</v>
      </c>
      <c r="O83" s="194">
        <f>PPCL_NG!T83+PPCL_Spot!T83+GT_NG!T83+GT_Spot!T83+Bawana_NG!T83+Bawana_RLNG!T83+Bawana_Spot!T83</f>
        <v>98.422408340184091</v>
      </c>
      <c r="P83" s="195">
        <f t="shared" si="10"/>
        <v>5.7591659815898311E-2</v>
      </c>
      <c r="Q83" s="195">
        <f t="shared" si="11"/>
        <v>0.18999999999995687</v>
      </c>
    </row>
    <row r="84" spans="1:17">
      <c r="A84" s="34" t="s">
        <v>126</v>
      </c>
      <c r="B84" s="194">
        <f>PPCL_NG!I84+PPCL_Spot!I84+GT_NG!I84+GT_Spot!I84+Bawana_NG!I84+Bawana_RLNG!I84+Bawana_Spot!I84</f>
        <v>141.93</v>
      </c>
      <c r="C84" s="194">
        <f>PPCL_NG!P84+PPCL_Spot!P84+GT_NG!P84+GT_Spot!P84+Bawana_NG!P84+Bawana_RLNG!P84+Bawana_Spot!P84</f>
        <v>141.84923230996813</v>
      </c>
      <c r="D84" s="195">
        <f t="shared" si="6"/>
        <v>8.0767690031876782E-2</v>
      </c>
      <c r="E84" s="194">
        <f>PPCL_NG!J84+PPCL_Spot!J84+GT_NG!J84+GT_Spot!J84+Bawana_NG!J84+Bawana_RLNG!J84+Bawana_Spot!J84</f>
        <v>78.849999999999994</v>
      </c>
      <c r="F84" s="194">
        <f>PPCL_NG!Q84+PPCL_Spot!Q84+GT_NG!Q84+GT_Spot!Q84+Bawana_NG!Q84+Bawana_RLNG!Q84+Bawana_Spot!Q84</f>
        <v>78.820555773116865</v>
      </c>
      <c r="G84" s="195">
        <f t="shared" si="7"/>
        <v>2.9444226883128977E-2</v>
      </c>
      <c r="H84" s="194">
        <f>PPCL_NG!K84+PPCL_Spot!K84+GT_NG!K84+GT_Spot!K84+Bawana_NG!K84+Bawana_RLNG!K84+Bawana_Spot!K84</f>
        <v>14.65</v>
      </c>
      <c r="I84" s="194">
        <f>PPCL_NG!R84+PPCL_Spot!R84+GT_NG!R84+GT_Spot!R84+Bawana_NG!R84+Bawana_RLNG!R84+Bawana_Spot!R84</f>
        <v>14.649391913005438</v>
      </c>
      <c r="J84" s="195">
        <f t="shared" si="8"/>
        <v>6.0808699456238458E-4</v>
      </c>
      <c r="K84" s="194">
        <f>PPCL_NG!L84+PPCL_Spot!L84+GT_NG!L84+GT_Spot!L84+Bawana_NG!L84+Bawana_RLNG!L84+Bawana_Spot!L84</f>
        <v>70.88</v>
      </c>
      <c r="L84" s="194">
        <f>PPCL_NG!S84+PPCL_Spot!S84+GT_NG!S84+GT_Spot!S84+Bawana_NG!S84+Bawana_RLNG!S84+Bawana_Spot!S84</f>
        <v>70.858411663725505</v>
      </c>
      <c r="M84" s="195">
        <f t="shared" si="9"/>
        <v>2.1588336274490416E-2</v>
      </c>
      <c r="N84" s="194">
        <f>PPCL_NG!M84+PPCL_Spot!M84+GT_NG!M84+GT_Spot!M84+Bawana_NG!M84+Bawana_RLNG!M84+Bawana_Spot!M84</f>
        <v>98.47999999999999</v>
      </c>
      <c r="O84" s="194">
        <f>PPCL_NG!T84+PPCL_Spot!T84+GT_NG!T84+GT_Spot!T84+Bawana_NG!T84+Bawana_RLNG!T84+Bawana_Spot!T84</f>
        <v>98.422408340184091</v>
      </c>
      <c r="P84" s="195">
        <f t="shared" si="10"/>
        <v>5.7591659815898311E-2</v>
      </c>
      <c r="Q84" s="195">
        <f t="shared" si="11"/>
        <v>0.18999999999995687</v>
      </c>
    </row>
    <row r="85" spans="1:17">
      <c r="A85" s="34" t="s">
        <v>127</v>
      </c>
      <c r="B85" s="194">
        <f>PPCL_NG!I85+PPCL_Spot!I85+GT_NG!I85+GT_Spot!I85+Bawana_NG!I85+Bawana_RLNG!I85+Bawana_Spot!I85</f>
        <v>141.93</v>
      </c>
      <c r="C85" s="194">
        <f>PPCL_NG!P85+PPCL_Spot!P85+GT_NG!P85+GT_Spot!P85+Bawana_NG!P85+Bawana_RLNG!P85+Bawana_Spot!P85</f>
        <v>141.84923230996813</v>
      </c>
      <c r="D85" s="195">
        <f t="shared" si="6"/>
        <v>8.0767690031876782E-2</v>
      </c>
      <c r="E85" s="194">
        <f>PPCL_NG!J85+PPCL_Spot!J85+GT_NG!J85+GT_Spot!J85+Bawana_NG!J85+Bawana_RLNG!J85+Bawana_Spot!J85</f>
        <v>78.849999999999994</v>
      </c>
      <c r="F85" s="194">
        <f>PPCL_NG!Q85+PPCL_Spot!Q85+GT_NG!Q85+GT_Spot!Q85+Bawana_NG!Q85+Bawana_RLNG!Q85+Bawana_Spot!Q85</f>
        <v>78.820555773116865</v>
      </c>
      <c r="G85" s="195">
        <f t="shared" si="7"/>
        <v>2.9444226883128977E-2</v>
      </c>
      <c r="H85" s="194">
        <f>PPCL_NG!K85+PPCL_Spot!K85+GT_NG!K85+GT_Spot!K85+Bawana_NG!K85+Bawana_RLNG!K85+Bawana_Spot!K85</f>
        <v>14.65</v>
      </c>
      <c r="I85" s="194">
        <f>PPCL_NG!R85+PPCL_Spot!R85+GT_NG!R85+GT_Spot!R85+Bawana_NG!R85+Bawana_RLNG!R85+Bawana_Spot!R85</f>
        <v>14.649391913005438</v>
      </c>
      <c r="J85" s="195">
        <f t="shared" si="8"/>
        <v>6.0808699456238458E-4</v>
      </c>
      <c r="K85" s="194">
        <f>PPCL_NG!L85+PPCL_Spot!L85+GT_NG!L85+GT_Spot!L85+Bawana_NG!L85+Bawana_RLNG!L85+Bawana_Spot!L85</f>
        <v>70.88</v>
      </c>
      <c r="L85" s="194">
        <f>PPCL_NG!S85+PPCL_Spot!S85+GT_NG!S85+GT_Spot!S85+Bawana_NG!S85+Bawana_RLNG!S85+Bawana_Spot!S85</f>
        <v>70.858411663725505</v>
      </c>
      <c r="M85" s="195">
        <f t="shared" si="9"/>
        <v>2.1588336274490416E-2</v>
      </c>
      <c r="N85" s="194">
        <f>PPCL_NG!M85+PPCL_Spot!M85+GT_NG!M85+GT_Spot!M85+Bawana_NG!M85+Bawana_RLNG!M85+Bawana_Spot!M85</f>
        <v>98.47999999999999</v>
      </c>
      <c r="O85" s="194">
        <f>PPCL_NG!T85+PPCL_Spot!T85+GT_NG!T85+GT_Spot!T85+Bawana_NG!T85+Bawana_RLNG!T85+Bawana_Spot!T85</f>
        <v>98.422408340184091</v>
      </c>
      <c r="P85" s="195">
        <f t="shared" si="10"/>
        <v>5.7591659815898311E-2</v>
      </c>
      <c r="Q85" s="195">
        <f t="shared" si="11"/>
        <v>0.18999999999995687</v>
      </c>
    </row>
    <row r="86" spans="1:17">
      <c r="A86" s="34" t="s">
        <v>128</v>
      </c>
      <c r="B86" s="194">
        <f>PPCL_NG!I86+PPCL_Spot!I86+GT_NG!I86+GT_Spot!I86+Bawana_NG!I86+Bawana_RLNG!I86+Bawana_Spot!I86</f>
        <v>141.93</v>
      </c>
      <c r="C86" s="194">
        <f>PPCL_NG!P86+PPCL_Spot!P86+GT_NG!P86+GT_Spot!P86+Bawana_NG!P86+Bawana_RLNG!P86+Bawana_Spot!P86</f>
        <v>141.84923230996813</v>
      </c>
      <c r="D86" s="195">
        <f t="shared" si="6"/>
        <v>8.0767690031876782E-2</v>
      </c>
      <c r="E86" s="194">
        <f>PPCL_NG!J86+PPCL_Spot!J86+GT_NG!J86+GT_Spot!J86+Bawana_NG!J86+Bawana_RLNG!J86+Bawana_Spot!J86</f>
        <v>78.849999999999994</v>
      </c>
      <c r="F86" s="194">
        <f>PPCL_NG!Q86+PPCL_Spot!Q86+GT_NG!Q86+GT_Spot!Q86+Bawana_NG!Q86+Bawana_RLNG!Q86+Bawana_Spot!Q86</f>
        <v>78.820555773116865</v>
      </c>
      <c r="G86" s="195">
        <f t="shared" si="7"/>
        <v>2.9444226883128977E-2</v>
      </c>
      <c r="H86" s="194">
        <f>PPCL_NG!K86+PPCL_Spot!K86+GT_NG!K86+GT_Spot!K86+Bawana_NG!K86+Bawana_RLNG!K86+Bawana_Spot!K86</f>
        <v>14.65</v>
      </c>
      <c r="I86" s="194">
        <f>PPCL_NG!R86+PPCL_Spot!R86+GT_NG!R86+GT_Spot!R86+Bawana_NG!R86+Bawana_RLNG!R86+Bawana_Spot!R86</f>
        <v>14.649391913005438</v>
      </c>
      <c r="J86" s="195">
        <f t="shared" si="8"/>
        <v>6.0808699456238458E-4</v>
      </c>
      <c r="K86" s="194">
        <f>PPCL_NG!L86+PPCL_Spot!L86+GT_NG!L86+GT_Spot!L86+Bawana_NG!L86+Bawana_RLNG!L86+Bawana_Spot!L86</f>
        <v>70.88</v>
      </c>
      <c r="L86" s="194">
        <f>PPCL_NG!S86+PPCL_Spot!S86+GT_NG!S86+GT_Spot!S86+Bawana_NG!S86+Bawana_RLNG!S86+Bawana_Spot!S86</f>
        <v>70.858411663725505</v>
      </c>
      <c r="M86" s="195">
        <f t="shared" si="9"/>
        <v>2.1588336274490416E-2</v>
      </c>
      <c r="N86" s="194">
        <f>PPCL_NG!M86+PPCL_Spot!M86+GT_NG!M86+GT_Spot!M86+Bawana_NG!M86+Bawana_RLNG!M86+Bawana_Spot!M86</f>
        <v>98.47999999999999</v>
      </c>
      <c r="O86" s="194">
        <f>PPCL_NG!T86+PPCL_Spot!T86+GT_NG!T86+GT_Spot!T86+Bawana_NG!T86+Bawana_RLNG!T86+Bawana_Spot!T86</f>
        <v>98.422408340184091</v>
      </c>
      <c r="P86" s="195">
        <f t="shared" si="10"/>
        <v>5.7591659815898311E-2</v>
      </c>
      <c r="Q86" s="195">
        <f t="shared" si="11"/>
        <v>0.18999999999995687</v>
      </c>
    </row>
    <row r="87" spans="1:17">
      <c r="A87" s="34" t="s">
        <v>129</v>
      </c>
      <c r="B87" s="194">
        <f>PPCL_NG!I87+PPCL_Spot!I87+GT_NG!I87+GT_Spot!I87+Bawana_NG!I87+Bawana_RLNG!I87+Bawana_Spot!I87</f>
        <v>141.9</v>
      </c>
      <c r="C87" s="194">
        <f>PPCL_NG!P87+PPCL_Spot!P87+GT_NG!P87+GT_Spot!P87+Bawana_NG!P87+Bawana_RLNG!P87+Bawana_Spot!P87</f>
        <v>141.81923230996813</v>
      </c>
      <c r="D87" s="195">
        <f t="shared" si="6"/>
        <v>8.0767690031876782E-2</v>
      </c>
      <c r="E87" s="194">
        <f>PPCL_NG!J87+PPCL_Spot!J87+GT_NG!J87+GT_Spot!J87+Bawana_NG!J87+Bawana_RLNG!J87+Bawana_Spot!J87</f>
        <v>78.83</v>
      </c>
      <c r="F87" s="194">
        <f>PPCL_NG!Q87+PPCL_Spot!Q87+GT_NG!Q87+GT_Spot!Q87+Bawana_NG!Q87+Bawana_RLNG!Q87+Bawana_Spot!Q87</f>
        <v>78.800555773116855</v>
      </c>
      <c r="G87" s="195">
        <f t="shared" si="7"/>
        <v>2.9444226883143187E-2</v>
      </c>
      <c r="H87" s="194">
        <f>PPCL_NG!K87+PPCL_Spot!K87+GT_NG!K87+GT_Spot!K87+Bawana_NG!K87+Bawana_RLNG!K87+Bawana_Spot!K87</f>
        <v>14.73</v>
      </c>
      <c r="I87" s="194">
        <f>PPCL_NG!R87+PPCL_Spot!R87+GT_NG!R87+GT_Spot!R87+Bawana_NG!R87+Bawana_RLNG!R87+Bawana_Spot!R87</f>
        <v>14.729391913005438</v>
      </c>
      <c r="J87" s="195">
        <f t="shared" si="8"/>
        <v>6.0808699456238458E-4</v>
      </c>
      <c r="K87" s="194">
        <f>PPCL_NG!L87+PPCL_Spot!L87+GT_NG!L87+GT_Spot!L87+Bawana_NG!L87+Bawana_RLNG!L87+Bawana_Spot!L87</f>
        <v>70.87</v>
      </c>
      <c r="L87" s="194">
        <f>PPCL_NG!S87+PPCL_Spot!S87+GT_NG!S87+GT_Spot!S87+Bawana_NG!S87+Bawana_RLNG!S87+Bawana_Spot!S87</f>
        <v>70.8484116637255</v>
      </c>
      <c r="M87" s="195">
        <f t="shared" si="9"/>
        <v>2.1588336274504627E-2</v>
      </c>
      <c r="N87" s="194">
        <f>PPCL_NG!M87+PPCL_Spot!M87+GT_NG!M87+GT_Spot!M87+Bawana_NG!M87+Bawana_RLNG!M87+Bawana_Spot!M87</f>
        <v>98.460000000000008</v>
      </c>
      <c r="O87" s="194">
        <f>PPCL_NG!T87+PPCL_Spot!T87+GT_NG!T87+GT_Spot!T87+Bawana_NG!T87+Bawana_RLNG!T87+Bawana_Spot!T87</f>
        <v>98.402408340184095</v>
      </c>
      <c r="P87" s="195">
        <f t="shared" si="10"/>
        <v>5.7591659815912521E-2</v>
      </c>
      <c r="Q87" s="195">
        <f t="shared" si="11"/>
        <v>0.1899999999999995</v>
      </c>
    </row>
    <row r="88" spans="1:17">
      <c r="A88" s="34" t="s">
        <v>130</v>
      </c>
      <c r="B88" s="194">
        <f>PPCL_NG!I88+PPCL_Spot!I88+GT_NG!I88+GT_Spot!I88+Bawana_NG!I88+Bawana_RLNG!I88+Bawana_Spot!I88</f>
        <v>141.9</v>
      </c>
      <c r="C88" s="194">
        <f>PPCL_NG!P88+PPCL_Spot!P88+GT_NG!P88+GT_Spot!P88+Bawana_NG!P88+Bawana_RLNG!P88+Bawana_Spot!P88</f>
        <v>141.81923230996813</v>
      </c>
      <c r="D88" s="195">
        <f t="shared" si="6"/>
        <v>8.0767690031876782E-2</v>
      </c>
      <c r="E88" s="194">
        <f>PPCL_NG!J88+PPCL_Spot!J88+GT_NG!J88+GT_Spot!J88+Bawana_NG!J88+Bawana_RLNG!J88+Bawana_Spot!J88</f>
        <v>78.83</v>
      </c>
      <c r="F88" s="194">
        <f>PPCL_NG!Q88+PPCL_Spot!Q88+GT_NG!Q88+GT_Spot!Q88+Bawana_NG!Q88+Bawana_RLNG!Q88+Bawana_Spot!Q88</f>
        <v>78.800555773116855</v>
      </c>
      <c r="G88" s="195">
        <f t="shared" si="7"/>
        <v>2.9444226883143187E-2</v>
      </c>
      <c r="H88" s="194">
        <f>PPCL_NG!K88+PPCL_Spot!K88+GT_NG!K88+GT_Spot!K88+Bawana_NG!K88+Bawana_RLNG!K88+Bawana_Spot!K88</f>
        <v>14.73</v>
      </c>
      <c r="I88" s="194">
        <f>PPCL_NG!R88+PPCL_Spot!R88+GT_NG!R88+GT_Spot!R88+Bawana_NG!R88+Bawana_RLNG!R88+Bawana_Spot!R88</f>
        <v>14.729391913005438</v>
      </c>
      <c r="J88" s="195">
        <f t="shared" si="8"/>
        <v>6.0808699456238458E-4</v>
      </c>
      <c r="K88" s="194">
        <f>PPCL_NG!L88+PPCL_Spot!L88+GT_NG!L88+GT_Spot!L88+Bawana_NG!L88+Bawana_RLNG!L88+Bawana_Spot!L88</f>
        <v>70.87</v>
      </c>
      <c r="L88" s="194">
        <f>PPCL_NG!S88+PPCL_Spot!S88+GT_NG!S88+GT_Spot!S88+Bawana_NG!S88+Bawana_RLNG!S88+Bawana_Spot!S88</f>
        <v>70.8484116637255</v>
      </c>
      <c r="M88" s="195">
        <f t="shared" si="9"/>
        <v>2.1588336274504627E-2</v>
      </c>
      <c r="N88" s="194">
        <f>PPCL_NG!M88+PPCL_Spot!M88+GT_NG!M88+GT_Spot!M88+Bawana_NG!M88+Bawana_RLNG!M88+Bawana_Spot!M88</f>
        <v>98.460000000000008</v>
      </c>
      <c r="O88" s="194">
        <f>PPCL_NG!T88+PPCL_Spot!T88+GT_NG!T88+GT_Spot!T88+Bawana_NG!T88+Bawana_RLNG!T88+Bawana_Spot!T88</f>
        <v>98.402408340184095</v>
      </c>
      <c r="P88" s="195">
        <f t="shared" si="10"/>
        <v>5.7591659815912521E-2</v>
      </c>
      <c r="Q88" s="195">
        <f t="shared" si="11"/>
        <v>0.1899999999999995</v>
      </c>
    </row>
    <row r="89" spans="1:17">
      <c r="A89" s="34" t="s">
        <v>131</v>
      </c>
      <c r="B89" s="194">
        <f>PPCL_NG!I89+PPCL_Spot!I89+GT_NG!I89+GT_Spot!I89+Bawana_NG!I89+Bawana_RLNG!I89+Bawana_Spot!I89</f>
        <v>141.9</v>
      </c>
      <c r="C89" s="194">
        <f>PPCL_NG!P89+PPCL_Spot!P89+GT_NG!P89+GT_Spot!P89+Bawana_NG!P89+Bawana_RLNG!P89+Bawana_Spot!P89</f>
        <v>141.82312212478291</v>
      </c>
      <c r="D89" s="195">
        <f t="shared" si="6"/>
        <v>7.6877875217093106E-2</v>
      </c>
      <c r="E89" s="194">
        <f>PPCL_NG!J89+PPCL_Spot!J89+GT_NG!J89+GT_Spot!J89+Bawana_NG!J89+Bawana_RLNG!J89+Bawana_Spot!J89</f>
        <v>78.83</v>
      </c>
      <c r="F89" s="194">
        <f>PPCL_NG!Q89+PPCL_Spot!Q89+GT_NG!Q89+GT_Spot!Q89+Bawana_NG!Q89+Bawana_RLNG!Q89+Bawana_Spot!Q89</f>
        <v>78.802804847190927</v>
      </c>
      <c r="G89" s="195">
        <f t="shared" si="7"/>
        <v>2.7195152809071033E-2</v>
      </c>
      <c r="H89" s="194">
        <f>PPCL_NG!K89+PPCL_Spot!K89+GT_NG!K89+GT_Spot!K89+Bawana_NG!K89+Bawana_RLNG!K89+Bawana_Spot!K89</f>
        <v>14.73</v>
      </c>
      <c r="I89" s="194">
        <f>PPCL_NG!R89+PPCL_Spot!R89+GT_NG!R89+GT_Spot!R89+Bawana_NG!R89+Bawana_RLNG!R89+Bawana_Spot!R89</f>
        <v>14.72962339448692</v>
      </c>
      <c r="J89" s="195">
        <f t="shared" si="8"/>
        <v>3.7660551308071888E-4</v>
      </c>
      <c r="K89" s="194">
        <f>PPCL_NG!L89+PPCL_Spot!L89+GT_NG!L89+GT_Spot!L89+Bawana_NG!L89+Bawana_RLNG!L89+Bawana_Spot!L89</f>
        <v>70.87</v>
      </c>
      <c r="L89" s="194">
        <f>PPCL_NG!S89+PPCL_Spot!S89+GT_NG!S89+GT_Spot!S89+Bawana_NG!S89+Bawana_RLNG!S89+Bawana_Spot!S89</f>
        <v>70.849323237799581</v>
      </c>
      <c r="M89" s="195">
        <f t="shared" si="9"/>
        <v>2.0676762200423582E-2</v>
      </c>
      <c r="N89" s="194">
        <f>PPCL_NG!M89+PPCL_Spot!M89+GT_NG!M89+GT_Spot!M89+Bawana_NG!M89+Bawana_RLNG!M89+Bawana_Spot!M89</f>
        <v>98.460000000000008</v>
      </c>
      <c r="O89" s="194">
        <f>PPCL_NG!T89+PPCL_Spot!T89+GT_NG!T89+GT_Spot!T89+Bawana_NG!T89+Bawana_RLNG!T89+Bawana_Spot!T89</f>
        <v>98.405126395739643</v>
      </c>
      <c r="P89" s="195">
        <f t="shared" si="10"/>
        <v>5.4873604260365028E-2</v>
      </c>
      <c r="Q89" s="195">
        <f t="shared" si="11"/>
        <v>0.18000000000003347</v>
      </c>
    </row>
    <row r="90" spans="1:17">
      <c r="A90" s="34" t="s">
        <v>132</v>
      </c>
      <c r="B90" s="194">
        <f>PPCL_NG!I90+PPCL_Spot!I90+GT_NG!I90+GT_Spot!I90+Bawana_NG!I90+Bawana_RLNG!I90+Bawana_Spot!I90</f>
        <v>141.9</v>
      </c>
      <c r="C90" s="194">
        <f>PPCL_NG!P90+PPCL_Spot!P90+GT_NG!P90+GT_Spot!P90+Bawana_NG!P90+Bawana_RLNG!P90+Bawana_Spot!P90</f>
        <v>141.82312212478291</v>
      </c>
      <c r="D90" s="195">
        <f t="shared" si="6"/>
        <v>7.6877875217093106E-2</v>
      </c>
      <c r="E90" s="194">
        <f>PPCL_NG!J90+PPCL_Spot!J90+GT_NG!J90+GT_Spot!J90+Bawana_NG!J90+Bawana_RLNG!J90+Bawana_Spot!J90</f>
        <v>78.83</v>
      </c>
      <c r="F90" s="194">
        <f>PPCL_NG!Q90+PPCL_Spot!Q90+GT_NG!Q90+GT_Spot!Q90+Bawana_NG!Q90+Bawana_RLNG!Q90+Bawana_Spot!Q90</f>
        <v>78.802804847190927</v>
      </c>
      <c r="G90" s="195">
        <f t="shared" si="7"/>
        <v>2.7195152809071033E-2</v>
      </c>
      <c r="H90" s="194">
        <f>PPCL_NG!K90+PPCL_Spot!K90+GT_NG!K90+GT_Spot!K90+Bawana_NG!K90+Bawana_RLNG!K90+Bawana_Spot!K90</f>
        <v>14.73</v>
      </c>
      <c r="I90" s="194">
        <f>PPCL_NG!R90+PPCL_Spot!R90+GT_NG!R90+GT_Spot!R90+Bawana_NG!R90+Bawana_RLNG!R90+Bawana_Spot!R90</f>
        <v>14.72962339448692</v>
      </c>
      <c r="J90" s="195">
        <f t="shared" si="8"/>
        <v>3.7660551308071888E-4</v>
      </c>
      <c r="K90" s="194">
        <f>PPCL_NG!L90+PPCL_Spot!L90+GT_NG!L90+GT_Spot!L90+Bawana_NG!L90+Bawana_RLNG!L90+Bawana_Spot!L90</f>
        <v>70.87</v>
      </c>
      <c r="L90" s="194">
        <f>PPCL_NG!S90+PPCL_Spot!S90+GT_NG!S90+GT_Spot!S90+Bawana_NG!S90+Bawana_RLNG!S90+Bawana_Spot!S90</f>
        <v>70.849323237799581</v>
      </c>
      <c r="M90" s="195">
        <f t="shared" si="9"/>
        <v>2.0676762200423582E-2</v>
      </c>
      <c r="N90" s="194">
        <f>PPCL_NG!M90+PPCL_Spot!M90+GT_NG!M90+GT_Spot!M90+Bawana_NG!M90+Bawana_RLNG!M90+Bawana_Spot!M90</f>
        <v>98.460000000000008</v>
      </c>
      <c r="O90" s="194">
        <f>PPCL_NG!T90+PPCL_Spot!T90+GT_NG!T90+GT_Spot!T90+Bawana_NG!T90+Bawana_RLNG!T90+Bawana_Spot!T90</f>
        <v>98.405126395739643</v>
      </c>
      <c r="P90" s="195">
        <f t="shared" si="10"/>
        <v>5.4873604260365028E-2</v>
      </c>
      <c r="Q90" s="195">
        <f t="shared" si="11"/>
        <v>0.18000000000003347</v>
      </c>
    </row>
    <row r="91" spans="1:17">
      <c r="A91" s="34" t="s">
        <v>133</v>
      </c>
      <c r="B91" s="194">
        <f>PPCL_NG!I91+PPCL_Spot!I91+GT_NG!I91+GT_Spot!I91+Bawana_NG!I91+Bawana_RLNG!I91+Bawana_Spot!I91</f>
        <v>141.9</v>
      </c>
      <c r="C91" s="194">
        <f>PPCL_NG!P91+PPCL_Spot!P91+GT_NG!P91+GT_Spot!P91+Bawana_NG!P91+Bawana_RLNG!P91+Bawana_Spot!P91</f>
        <v>141.82312212478291</v>
      </c>
      <c r="D91" s="195">
        <f t="shared" si="6"/>
        <v>7.6877875217093106E-2</v>
      </c>
      <c r="E91" s="194">
        <f>PPCL_NG!J91+PPCL_Spot!J91+GT_NG!J91+GT_Spot!J91+Bawana_NG!J91+Bawana_RLNG!J91+Bawana_Spot!J91</f>
        <v>78.83</v>
      </c>
      <c r="F91" s="194">
        <f>PPCL_NG!Q91+PPCL_Spot!Q91+GT_NG!Q91+GT_Spot!Q91+Bawana_NG!Q91+Bawana_RLNG!Q91+Bawana_Spot!Q91</f>
        <v>78.802804847190927</v>
      </c>
      <c r="G91" s="195">
        <f t="shared" si="7"/>
        <v>2.7195152809071033E-2</v>
      </c>
      <c r="H91" s="194">
        <f>PPCL_NG!K91+PPCL_Spot!K91+GT_NG!K91+GT_Spot!K91+Bawana_NG!K91+Bawana_RLNG!K91+Bawana_Spot!K91</f>
        <v>14.73</v>
      </c>
      <c r="I91" s="194">
        <f>PPCL_NG!R91+PPCL_Spot!R91+GT_NG!R91+GT_Spot!R91+Bawana_NG!R91+Bawana_RLNG!R91+Bawana_Spot!R91</f>
        <v>14.72962339448692</v>
      </c>
      <c r="J91" s="195">
        <f t="shared" si="8"/>
        <v>3.7660551308071888E-4</v>
      </c>
      <c r="K91" s="194">
        <f>PPCL_NG!L91+PPCL_Spot!L91+GT_NG!L91+GT_Spot!L91+Bawana_NG!L91+Bawana_RLNG!L91+Bawana_Spot!L91</f>
        <v>70.87</v>
      </c>
      <c r="L91" s="194">
        <f>PPCL_NG!S91+PPCL_Spot!S91+GT_NG!S91+GT_Spot!S91+Bawana_NG!S91+Bawana_RLNG!S91+Bawana_Spot!S91</f>
        <v>70.849323237799581</v>
      </c>
      <c r="M91" s="195">
        <f t="shared" si="9"/>
        <v>2.0676762200423582E-2</v>
      </c>
      <c r="N91" s="194">
        <f>PPCL_NG!M91+PPCL_Spot!M91+GT_NG!M91+GT_Spot!M91+Bawana_NG!M91+Bawana_RLNG!M91+Bawana_Spot!M91</f>
        <v>98.460000000000008</v>
      </c>
      <c r="O91" s="194">
        <f>PPCL_NG!T91+PPCL_Spot!T91+GT_NG!T91+GT_Spot!T91+Bawana_NG!T91+Bawana_RLNG!T91+Bawana_Spot!T91</f>
        <v>98.405126395739643</v>
      </c>
      <c r="P91" s="195">
        <f t="shared" si="10"/>
        <v>5.4873604260365028E-2</v>
      </c>
      <c r="Q91" s="195">
        <f t="shared" si="11"/>
        <v>0.18000000000003347</v>
      </c>
    </row>
    <row r="92" spans="1:17">
      <c r="A92" s="34" t="s">
        <v>134</v>
      </c>
      <c r="B92" s="194">
        <f>PPCL_NG!I92+PPCL_Spot!I92+GT_NG!I92+GT_Spot!I92+Bawana_NG!I92+Bawana_RLNG!I92+Bawana_Spot!I92</f>
        <v>141.9</v>
      </c>
      <c r="C92" s="194">
        <f>PPCL_NG!P92+PPCL_Spot!P92+GT_NG!P92+GT_Spot!P92+Bawana_NG!P92+Bawana_RLNG!P92+Bawana_Spot!P92</f>
        <v>141.82312212478291</v>
      </c>
      <c r="D92" s="195">
        <f t="shared" si="6"/>
        <v>7.6877875217093106E-2</v>
      </c>
      <c r="E92" s="194">
        <f>PPCL_NG!J92+PPCL_Spot!J92+GT_NG!J92+GT_Spot!J92+Bawana_NG!J92+Bawana_RLNG!J92+Bawana_Spot!J92</f>
        <v>78.83</v>
      </c>
      <c r="F92" s="194">
        <f>PPCL_NG!Q92+PPCL_Spot!Q92+GT_NG!Q92+GT_Spot!Q92+Bawana_NG!Q92+Bawana_RLNG!Q92+Bawana_Spot!Q92</f>
        <v>78.802804847190927</v>
      </c>
      <c r="G92" s="195">
        <f t="shared" si="7"/>
        <v>2.7195152809071033E-2</v>
      </c>
      <c r="H92" s="194">
        <f>PPCL_NG!K92+PPCL_Spot!K92+GT_NG!K92+GT_Spot!K92+Bawana_NG!K92+Bawana_RLNG!K92+Bawana_Spot!K92</f>
        <v>14.73</v>
      </c>
      <c r="I92" s="194">
        <f>PPCL_NG!R92+PPCL_Spot!R92+GT_NG!R92+GT_Spot!R92+Bawana_NG!R92+Bawana_RLNG!R92+Bawana_Spot!R92</f>
        <v>14.72962339448692</v>
      </c>
      <c r="J92" s="195">
        <f t="shared" si="8"/>
        <v>3.7660551308071888E-4</v>
      </c>
      <c r="K92" s="194">
        <f>PPCL_NG!L92+PPCL_Spot!L92+GT_NG!L92+GT_Spot!L92+Bawana_NG!L92+Bawana_RLNG!L92+Bawana_Spot!L92</f>
        <v>70.87</v>
      </c>
      <c r="L92" s="194">
        <f>PPCL_NG!S92+PPCL_Spot!S92+GT_NG!S92+GT_Spot!S92+Bawana_NG!S92+Bawana_RLNG!S92+Bawana_Spot!S92</f>
        <v>70.849323237799581</v>
      </c>
      <c r="M92" s="195">
        <f t="shared" si="9"/>
        <v>2.0676762200423582E-2</v>
      </c>
      <c r="N92" s="194">
        <f>PPCL_NG!M92+PPCL_Spot!M92+GT_NG!M92+GT_Spot!M92+Bawana_NG!M92+Bawana_RLNG!M92+Bawana_Spot!M92</f>
        <v>98.460000000000008</v>
      </c>
      <c r="O92" s="194">
        <f>PPCL_NG!T92+PPCL_Spot!T92+GT_NG!T92+GT_Spot!T92+Bawana_NG!T92+Bawana_RLNG!T92+Bawana_Spot!T92</f>
        <v>98.405126395739643</v>
      </c>
      <c r="P92" s="195">
        <f t="shared" si="10"/>
        <v>5.4873604260365028E-2</v>
      </c>
      <c r="Q92" s="195">
        <f t="shared" si="11"/>
        <v>0.18000000000003347</v>
      </c>
    </row>
    <row r="93" spans="1:17">
      <c r="A93" s="34" t="s">
        <v>135</v>
      </c>
      <c r="B93" s="194">
        <f>PPCL_NG!I93+PPCL_Spot!I93+GT_NG!I93+GT_Spot!I93+Bawana_NG!I93+Bawana_RLNG!I93+Bawana_Spot!I93</f>
        <v>143.28</v>
      </c>
      <c r="C93" s="194">
        <f>PPCL_NG!P93+PPCL_Spot!P93+GT_NG!P93+GT_Spot!P93+Bawana_NG!P93+Bawana_RLNG!P93+Bawana_Spot!P93</f>
        <v>143.20596069737212</v>
      </c>
      <c r="D93" s="195">
        <f t="shared" si="6"/>
        <v>7.4039302627880943E-2</v>
      </c>
      <c r="E93" s="194">
        <f>PPCL_NG!J93+PPCL_Spot!J93+GT_NG!J93+GT_Spot!J93+Bawana_NG!J93+Bawana_RLNG!J93+Bawana_Spot!J93</f>
        <v>79.62</v>
      </c>
      <c r="F93" s="194">
        <f>PPCL_NG!Q93+PPCL_Spot!Q93+GT_NG!Q93+GT_Spot!Q93+Bawana_NG!Q93+Bawana_RLNG!Q93+Bawana_Spot!Q93</f>
        <v>79.594417246415972</v>
      </c>
      <c r="G93" s="195">
        <f t="shared" si="7"/>
        <v>2.5582753584032503E-2</v>
      </c>
      <c r="H93" s="194">
        <f>PPCL_NG!K93+PPCL_Spot!K93+GT_NG!K93+GT_Spot!K93+Bawana_NG!K93+Bawana_RLNG!K93+Bawana_Spot!K93</f>
        <v>15.03</v>
      </c>
      <c r="I93" s="194">
        <f>PPCL_NG!R93+PPCL_Spot!R93+GT_NG!R93+GT_Spot!R93+Bawana_NG!R93+Bawana_RLNG!R93+Bawana_Spot!R93</f>
        <v>15.030231481481481</v>
      </c>
      <c r="J93" s="195">
        <f t="shared" si="8"/>
        <v>-2.314814814816657E-4</v>
      </c>
      <c r="K93" s="194">
        <f>PPCL_NG!L93+PPCL_Spot!L93+GT_NG!L93+GT_Spot!L93+Bawana_NG!L93+Bawana_RLNG!L93+Bawana_Spot!L93</f>
        <v>72.34</v>
      </c>
      <c r="L93" s="194">
        <f>PPCL_NG!S93+PPCL_Spot!S93+GT_NG!S93+GT_Spot!S93+Bawana_NG!S93+Bawana_RLNG!S93+Bawana_Spot!S93</f>
        <v>72.322336174491028</v>
      </c>
      <c r="M93" s="195">
        <f t="shared" si="9"/>
        <v>1.7663825508975606E-2</v>
      </c>
      <c r="N93" s="194">
        <f>PPCL_NG!M93+PPCL_Spot!M93+GT_NG!M93+GT_Spot!M93+Bawana_NG!M93+Bawana_RLNG!M93+Bawana_Spot!M93</f>
        <v>99.509999999999991</v>
      </c>
      <c r="O93" s="194">
        <f>PPCL_NG!T93+PPCL_Spot!T93+GT_NG!T93+GT_Spot!T93+Bawana_NG!T93+Bawana_RLNG!T93+Bawana_Spot!T93</f>
        <v>99.457054400239372</v>
      </c>
      <c r="P93" s="195">
        <f t="shared" si="10"/>
        <v>5.2945599760619189E-2</v>
      </c>
      <c r="Q93" s="195">
        <f t="shared" si="11"/>
        <v>0.17000000000002657</v>
      </c>
    </row>
    <row r="94" spans="1:17">
      <c r="A94" s="34" t="s">
        <v>136</v>
      </c>
      <c r="B94" s="194">
        <f>PPCL_NG!I94+PPCL_Spot!I94+GT_NG!I94+GT_Spot!I94+Bawana_NG!I94+Bawana_RLNG!I94+Bawana_Spot!I94</f>
        <v>143.28</v>
      </c>
      <c r="C94" s="194">
        <f>PPCL_NG!P94+PPCL_Spot!P94+GT_NG!P94+GT_Spot!P94+Bawana_NG!P94+Bawana_RLNG!P94+Bawana_Spot!P94</f>
        <v>143.20596069737212</v>
      </c>
      <c r="D94" s="195">
        <f t="shared" si="6"/>
        <v>7.4039302627880943E-2</v>
      </c>
      <c r="E94" s="194">
        <f>PPCL_NG!J94+PPCL_Spot!J94+GT_NG!J94+GT_Spot!J94+Bawana_NG!J94+Bawana_RLNG!J94+Bawana_Spot!J94</f>
        <v>79.62</v>
      </c>
      <c r="F94" s="194">
        <f>PPCL_NG!Q94+PPCL_Spot!Q94+GT_NG!Q94+GT_Spot!Q94+Bawana_NG!Q94+Bawana_RLNG!Q94+Bawana_Spot!Q94</f>
        <v>79.594417246415972</v>
      </c>
      <c r="G94" s="195">
        <f t="shared" si="7"/>
        <v>2.5582753584032503E-2</v>
      </c>
      <c r="H94" s="194">
        <f>PPCL_NG!K94+PPCL_Spot!K94+GT_NG!K94+GT_Spot!K94+Bawana_NG!K94+Bawana_RLNG!K94+Bawana_Spot!K94</f>
        <v>15.03</v>
      </c>
      <c r="I94" s="194">
        <f>PPCL_NG!R94+PPCL_Spot!R94+GT_NG!R94+GT_Spot!R94+Bawana_NG!R94+Bawana_RLNG!R94+Bawana_Spot!R94</f>
        <v>15.030231481481481</v>
      </c>
      <c r="J94" s="195">
        <f t="shared" si="8"/>
        <v>-2.314814814816657E-4</v>
      </c>
      <c r="K94" s="194">
        <f>PPCL_NG!L94+PPCL_Spot!L94+GT_NG!L94+GT_Spot!L94+Bawana_NG!L94+Bawana_RLNG!L94+Bawana_Spot!L94</f>
        <v>72.34</v>
      </c>
      <c r="L94" s="194">
        <f>PPCL_NG!S94+PPCL_Spot!S94+GT_NG!S94+GT_Spot!S94+Bawana_NG!S94+Bawana_RLNG!S94+Bawana_Spot!S94</f>
        <v>72.322336174491028</v>
      </c>
      <c r="M94" s="195">
        <f t="shared" si="9"/>
        <v>1.7663825508975606E-2</v>
      </c>
      <c r="N94" s="194">
        <f>PPCL_NG!M94+PPCL_Spot!M94+GT_NG!M94+GT_Spot!M94+Bawana_NG!M94+Bawana_RLNG!M94+Bawana_Spot!M94</f>
        <v>99.509999999999991</v>
      </c>
      <c r="O94" s="194">
        <f>PPCL_NG!T94+PPCL_Spot!T94+GT_NG!T94+GT_Spot!T94+Bawana_NG!T94+Bawana_RLNG!T94+Bawana_Spot!T94</f>
        <v>99.457054400239372</v>
      </c>
      <c r="P94" s="195">
        <f t="shared" si="10"/>
        <v>5.2945599760619189E-2</v>
      </c>
      <c r="Q94" s="195">
        <f t="shared" si="11"/>
        <v>0.17000000000002657</v>
      </c>
    </row>
    <row r="95" spans="1:17">
      <c r="A95" s="34" t="s">
        <v>137</v>
      </c>
      <c r="B95" s="194">
        <f>PPCL_NG!I95+PPCL_Spot!I95+GT_NG!I95+GT_Spot!I95+Bawana_NG!I95+Bawana_RLNG!I95+Bawana_Spot!I95</f>
        <v>143.28</v>
      </c>
      <c r="C95" s="194">
        <f>PPCL_NG!P95+PPCL_Spot!P95+GT_NG!P95+GT_Spot!P95+Bawana_NG!P95+Bawana_RLNG!P95+Bawana_Spot!P95</f>
        <v>143.20596069737212</v>
      </c>
      <c r="D95" s="195">
        <f t="shared" si="6"/>
        <v>7.4039302627880943E-2</v>
      </c>
      <c r="E95" s="194">
        <f>PPCL_NG!J95+PPCL_Spot!J95+GT_NG!J95+GT_Spot!J95+Bawana_NG!J95+Bawana_RLNG!J95+Bawana_Spot!J95</f>
        <v>79.62</v>
      </c>
      <c r="F95" s="194">
        <f>PPCL_NG!Q95+PPCL_Spot!Q95+GT_NG!Q95+GT_Spot!Q95+Bawana_NG!Q95+Bawana_RLNG!Q95+Bawana_Spot!Q95</f>
        <v>79.594417246415972</v>
      </c>
      <c r="G95" s="195">
        <f t="shared" si="7"/>
        <v>2.5582753584032503E-2</v>
      </c>
      <c r="H95" s="194">
        <f>PPCL_NG!K95+PPCL_Spot!K95+GT_NG!K95+GT_Spot!K95+Bawana_NG!K95+Bawana_RLNG!K95+Bawana_Spot!K95</f>
        <v>15.03</v>
      </c>
      <c r="I95" s="194">
        <f>PPCL_NG!R95+PPCL_Spot!R95+GT_NG!R95+GT_Spot!R95+Bawana_NG!R95+Bawana_RLNG!R95+Bawana_Spot!R95</f>
        <v>15.030231481481481</v>
      </c>
      <c r="J95" s="195">
        <f t="shared" si="8"/>
        <v>-2.314814814816657E-4</v>
      </c>
      <c r="K95" s="194">
        <f>PPCL_NG!L95+PPCL_Spot!L95+GT_NG!L95+GT_Spot!L95+Bawana_NG!L95+Bawana_RLNG!L95+Bawana_Spot!L95</f>
        <v>72.34</v>
      </c>
      <c r="L95" s="194">
        <f>PPCL_NG!S95+PPCL_Spot!S95+GT_NG!S95+GT_Spot!S95+Bawana_NG!S95+Bawana_RLNG!S95+Bawana_Spot!S95</f>
        <v>72.322336174491028</v>
      </c>
      <c r="M95" s="195">
        <f t="shared" si="9"/>
        <v>1.7663825508975606E-2</v>
      </c>
      <c r="N95" s="194">
        <f>PPCL_NG!M95+PPCL_Spot!M95+GT_NG!M95+GT_Spot!M95+Bawana_NG!M95+Bawana_RLNG!M95+Bawana_Spot!M95</f>
        <v>99.509999999999991</v>
      </c>
      <c r="O95" s="194">
        <f>PPCL_NG!T95+PPCL_Spot!T95+GT_NG!T95+GT_Spot!T95+Bawana_NG!T95+Bawana_RLNG!T95+Bawana_Spot!T95</f>
        <v>99.457054400239372</v>
      </c>
      <c r="P95" s="195">
        <f t="shared" si="10"/>
        <v>5.2945599760619189E-2</v>
      </c>
      <c r="Q95" s="195">
        <f t="shared" si="11"/>
        <v>0.17000000000002657</v>
      </c>
    </row>
    <row r="96" spans="1:17">
      <c r="A96" s="34" t="s">
        <v>138</v>
      </c>
      <c r="B96" s="194">
        <f>PPCL_NG!I96+PPCL_Spot!I96+GT_NG!I96+GT_Spot!I96+Bawana_NG!I96+Bawana_RLNG!I96+Bawana_Spot!I96</f>
        <v>143.28</v>
      </c>
      <c r="C96" s="194">
        <f>PPCL_NG!P96+PPCL_Spot!P96+GT_NG!P96+GT_Spot!P96+Bawana_NG!P96+Bawana_RLNG!P96+Bawana_Spot!P96</f>
        <v>143.20596069737212</v>
      </c>
      <c r="D96" s="195">
        <f t="shared" si="6"/>
        <v>7.4039302627880943E-2</v>
      </c>
      <c r="E96" s="194">
        <f>PPCL_NG!J96+PPCL_Spot!J96+GT_NG!J96+GT_Spot!J96+Bawana_NG!J96+Bawana_RLNG!J96+Bawana_Spot!J96</f>
        <v>79.62</v>
      </c>
      <c r="F96" s="194">
        <f>PPCL_NG!Q96+PPCL_Spot!Q96+GT_NG!Q96+GT_Spot!Q96+Bawana_NG!Q96+Bawana_RLNG!Q96+Bawana_Spot!Q96</f>
        <v>79.594417246415972</v>
      </c>
      <c r="G96" s="195">
        <f t="shared" si="7"/>
        <v>2.5582753584032503E-2</v>
      </c>
      <c r="H96" s="194">
        <f>PPCL_NG!K96+PPCL_Spot!K96+GT_NG!K96+GT_Spot!K96+Bawana_NG!K96+Bawana_RLNG!K96+Bawana_Spot!K96</f>
        <v>15.03</v>
      </c>
      <c r="I96" s="194">
        <f>PPCL_NG!R96+PPCL_Spot!R96+GT_NG!R96+GT_Spot!R96+Bawana_NG!R96+Bawana_RLNG!R96+Bawana_Spot!R96</f>
        <v>15.030231481481481</v>
      </c>
      <c r="J96" s="195">
        <f t="shared" si="8"/>
        <v>-2.314814814816657E-4</v>
      </c>
      <c r="K96" s="194">
        <f>PPCL_NG!L96+PPCL_Spot!L96+GT_NG!L96+GT_Spot!L96+Bawana_NG!L96+Bawana_RLNG!L96+Bawana_Spot!L96</f>
        <v>72.34</v>
      </c>
      <c r="L96" s="194">
        <f>PPCL_NG!S96+PPCL_Spot!S96+GT_NG!S96+GT_Spot!S96+Bawana_NG!S96+Bawana_RLNG!S96+Bawana_Spot!S96</f>
        <v>72.322336174491028</v>
      </c>
      <c r="M96" s="195">
        <f t="shared" si="9"/>
        <v>1.7663825508975606E-2</v>
      </c>
      <c r="N96" s="194">
        <f>PPCL_NG!M96+PPCL_Spot!M96+GT_NG!M96+GT_Spot!M96+Bawana_NG!M96+Bawana_RLNG!M96+Bawana_Spot!M96</f>
        <v>99.509999999999991</v>
      </c>
      <c r="O96" s="194">
        <f>PPCL_NG!T96+PPCL_Spot!T96+GT_NG!T96+GT_Spot!T96+Bawana_NG!T96+Bawana_RLNG!T96+Bawana_Spot!T96</f>
        <v>99.457054400239372</v>
      </c>
      <c r="P96" s="195">
        <f t="shared" si="10"/>
        <v>5.2945599760619189E-2</v>
      </c>
      <c r="Q96" s="195">
        <f t="shared" si="11"/>
        <v>0.17000000000002657</v>
      </c>
    </row>
    <row r="97" spans="1:17">
      <c r="A97" s="34" t="s">
        <v>139</v>
      </c>
      <c r="B97" s="194">
        <f>PPCL_NG!I97+PPCL_Spot!I97+GT_NG!I97+GT_Spot!I97+Bawana_NG!I97+Bawana_RLNG!I97+Bawana_Spot!I97</f>
        <v>143.28</v>
      </c>
      <c r="C97" s="194">
        <f>PPCL_NG!P97+PPCL_Spot!P97+GT_NG!P97+GT_Spot!P97+Bawana_NG!P97+Bawana_RLNG!P97+Bawana_Spot!P97</f>
        <v>143.20596069737212</v>
      </c>
      <c r="D97" s="195">
        <f t="shared" si="6"/>
        <v>7.4039302627880943E-2</v>
      </c>
      <c r="E97" s="194">
        <f>PPCL_NG!J97+PPCL_Spot!J97+GT_NG!J97+GT_Spot!J97+Bawana_NG!J97+Bawana_RLNG!J97+Bawana_Spot!J97</f>
        <v>79.62</v>
      </c>
      <c r="F97" s="194">
        <f>PPCL_NG!Q97+PPCL_Spot!Q97+GT_NG!Q97+GT_Spot!Q97+Bawana_NG!Q97+Bawana_RLNG!Q97+Bawana_Spot!Q97</f>
        <v>79.594417246415972</v>
      </c>
      <c r="G97" s="195">
        <f t="shared" si="7"/>
        <v>2.5582753584032503E-2</v>
      </c>
      <c r="H97" s="194">
        <f>PPCL_NG!K97+PPCL_Spot!K97+GT_NG!K97+GT_Spot!K97+Bawana_NG!K97+Bawana_RLNG!K97+Bawana_Spot!K97</f>
        <v>15.03</v>
      </c>
      <c r="I97" s="194">
        <f>PPCL_NG!R97+PPCL_Spot!R97+GT_NG!R97+GT_Spot!R97+Bawana_NG!R97+Bawana_RLNG!R97+Bawana_Spot!R97</f>
        <v>15.030231481481481</v>
      </c>
      <c r="J97" s="195">
        <f t="shared" si="8"/>
        <v>-2.314814814816657E-4</v>
      </c>
      <c r="K97" s="194">
        <f>PPCL_NG!L97+PPCL_Spot!L97+GT_NG!L97+GT_Spot!L97+Bawana_NG!L97+Bawana_RLNG!L97+Bawana_Spot!L97</f>
        <v>72.34</v>
      </c>
      <c r="L97" s="194">
        <f>PPCL_NG!S97+PPCL_Spot!S97+GT_NG!S97+GT_Spot!S97+Bawana_NG!S97+Bawana_RLNG!S97+Bawana_Spot!S97</f>
        <v>72.322336174491028</v>
      </c>
      <c r="M97" s="195">
        <f t="shared" si="9"/>
        <v>1.7663825508975606E-2</v>
      </c>
      <c r="N97" s="194">
        <f>PPCL_NG!M97+PPCL_Spot!M97+GT_NG!M97+GT_Spot!M97+Bawana_NG!M97+Bawana_RLNG!M97+Bawana_Spot!M97</f>
        <v>99.509999999999991</v>
      </c>
      <c r="O97" s="194">
        <f>PPCL_NG!T97+PPCL_Spot!T97+GT_NG!T97+GT_Spot!T97+Bawana_NG!T97+Bawana_RLNG!T97+Bawana_Spot!T97</f>
        <v>99.457054400239372</v>
      </c>
      <c r="P97" s="195">
        <f t="shared" si="10"/>
        <v>5.2945599760619189E-2</v>
      </c>
      <c r="Q97" s="195">
        <f t="shared" si="11"/>
        <v>0.17000000000002657</v>
      </c>
    </row>
    <row r="98" spans="1:17">
      <c r="A98" s="34" t="s">
        <v>140</v>
      </c>
      <c r="B98" s="194">
        <f>PPCL_NG!I98+PPCL_Spot!I98+GT_NG!I98+GT_Spot!I98+Bawana_NG!I98+Bawana_RLNG!I98+Bawana_Spot!I98</f>
        <v>136.47999999999999</v>
      </c>
      <c r="C98" s="194">
        <f>PPCL_NG!P98+PPCL_Spot!P98+GT_NG!P98+GT_Spot!P98+Bawana_NG!P98+Bawana_RLNG!P98+Bawana_Spot!P98</f>
        <v>136.40596069737214</v>
      </c>
      <c r="D98" s="195">
        <f t="shared" si="6"/>
        <v>7.4039302627852521E-2</v>
      </c>
      <c r="E98" s="194">
        <f>PPCL_NG!J98+PPCL_Spot!J98+GT_NG!J98+GT_Spot!J98+Bawana_NG!J98+Bawana_RLNG!J98+Bawana_Spot!J98</f>
        <v>71.14</v>
      </c>
      <c r="F98" s="194">
        <f>PPCL_NG!Q98+PPCL_Spot!Q98+GT_NG!Q98+GT_Spot!Q98+Bawana_NG!Q98+Bawana_RLNG!Q98+Bawana_Spot!Q98</f>
        <v>71.114417246415968</v>
      </c>
      <c r="G98" s="195">
        <f t="shared" si="7"/>
        <v>2.5582753584032503E-2</v>
      </c>
      <c r="H98" s="194">
        <f>PPCL_NG!K98+PPCL_Spot!K98+GT_NG!K98+GT_Spot!K98+Bawana_NG!K98+Bawana_RLNG!K98+Bawana_Spot!K98</f>
        <v>11.83</v>
      </c>
      <c r="I98" s="194">
        <f>PPCL_NG!R98+PPCL_Spot!R98+GT_NG!R98+GT_Spot!R98+Bawana_NG!R98+Bawana_RLNG!R98+Bawana_Spot!R98</f>
        <v>11.830231481481482</v>
      </c>
      <c r="J98" s="195">
        <f t="shared" si="8"/>
        <v>-2.314814814816657E-4</v>
      </c>
      <c r="K98" s="194">
        <f>PPCL_NG!L98+PPCL_Spot!L98+GT_NG!L98+GT_Spot!L98+Bawana_NG!L98+Bawana_RLNG!L98+Bawana_Spot!L98</f>
        <v>56.489999999999995</v>
      </c>
      <c r="L98" s="194">
        <f>PPCL_NG!S98+PPCL_Spot!S98+GT_NG!S98+GT_Spot!S98+Bawana_NG!S98+Bawana_RLNG!S98+Bawana_Spot!S98</f>
        <v>56.472336174491033</v>
      </c>
      <c r="M98" s="195">
        <f t="shared" si="9"/>
        <v>1.7663825508961395E-2</v>
      </c>
      <c r="N98" s="194">
        <f>PPCL_NG!M98+PPCL_Spot!M98+GT_NG!M98+GT_Spot!M98+Bawana_NG!M98+Bawana_RLNG!M98+Bawana_Spot!M98</f>
        <v>98.84</v>
      </c>
      <c r="O98" s="194">
        <f>PPCL_NG!T98+PPCL_Spot!T98+GT_NG!T98+GT_Spot!T98+Bawana_NG!T98+Bawana_RLNG!T98+Bawana_Spot!T98</f>
        <v>98.787054400239356</v>
      </c>
      <c r="P98" s="195">
        <f t="shared" si="10"/>
        <v>5.294559976064761E-2</v>
      </c>
      <c r="Q98" s="195">
        <f t="shared" si="11"/>
        <v>0.17000000000001236</v>
      </c>
    </row>
    <row r="99" spans="1:17">
      <c r="A99" s="34" t="s">
        <v>324</v>
      </c>
      <c r="B99" s="194">
        <f>PPCL_NG!I99+PPCL_Spot!I99+GT_NG!I99+GT_Spot!I99+Bawana_NG!I99+Bawana_RLNG!I99+Bawana_Spot!I99</f>
        <v>3.2774375000000031</v>
      </c>
      <c r="C99" s="194">
        <f>PPCL_NG!P99+PPCL_Spot!P99+GT_NG!P99+GT_Spot!P99+Bawana_NG!P99+Bawana_RLNG!P99+Bawana_Spot!P99</f>
        <v>3.3324179197272805</v>
      </c>
      <c r="D99" s="195">
        <f t="shared" si="6"/>
        <v>-5.4980419727277408E-2</v>
      </c>
      <c r="E99" s="194">
        <f>PPCL_NG!J99+PPCL_Spot!J99+GT_NG!J99+GT_Spot!J99+Bawana_NG!J99+Bawana_RLNG!J99+Bawana_Spot!J99</f>
        <v>1.8411074999999997</v>
      </c>
      <c r="F99" s="194">
        <f>PPCL_NG!Q99+PPCL_Spot!Q99+GT_NG!Q99+GT_Spot!Q99+Bawana_NG!Q99+Bawana_RLNG!Q99+Bawana_Spot!Q99</f>
        <v>1.8728236714599558</v>
      </c>
      <c r="G99" s="195">
        <f t="shared" si="7"/>
        <v>-3.1716171459956088E-2</v>
      </c>
      <c r="H99" s="194">
        <f>PPCL_NG!K99+PPCL_Spot!K99+GT_NG!K99+GT_Spot!K99+Bawana_NG!K99+Bawana_RLNG!K99+Bawana_Spot!K99</f>
        <v>0.3399575000000003</v>
      </c>
      <c r="I99" s="194">
        <f>PPCL_NG!R99+PPCL_Spot!R99+GT_NG!R99+GT_Spot!R99+Bawana_NG!R99+Bawana_RLNG!R99+Bawana_Spot!R99</f>
        <v>0.34308620251916577</v>
      </c>
      <c r="J99" s="195">
        <f t="shared" si="8"/>
        <v>-3.1287025191654716E-3</v>
      </c>
      <c r="K99" s="194">
        <f>PPCL_NG!L99+PPCL_Spot!L99+GT_NG!L99+GT_Spot!L99+Bawana_NG!L99+Bawana_RLNG!L99+Bawana_Spot!L99</f>
        <v>1.5749949999999999</v>
      </c>
      <c r="L99" s="194">
        <f>PPCL_NG!S99+PPCL_Spot!S99+GT_NG!S99+GT_Spot!S99+Bawana_NG!S99+Bawana_RLNG!S99+Bawana_Spot!S99</f>
        <v>1.5903567202719544</v>
      </c>
      <c r="M99" s="195">
        <f t="shared" si="9"/>
        <v>-1.5361720271954482E-2</v>
      </c>
      <c r="N99" s="194">
        <f>PPCL_NG!M99+PPCL_Spot!M99+GT_NG!M99+GT_Spot!M99+Bawana_NG!M99+Bawana_RLNG!M99+Bawana_Spot!M99</f>
        <v>2.2034924999999994</v>
      </c>
      <c r="O99" s="194">
        <f>PPCL_NG!T99+PPCL_Spot!T99+GT_NG!T99+GT_Spot!T99+Bawana_NG!T99+Bawana_RLNG!T99+Bawana_Spot!T99</f>
        <v>2.2477255047810347</v>
      </c>
      <c r="P99" s="195">
        <f t="shared" si="10"/>
        <v>-4.4233004781035312E-2</v>
      </c>
      <c r="Q99" s="195">
        <f t="shared" si="11"/>
        <v>-0.14942001875938876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45710</v>
      </c>
      <c r="B1" s="64" t="s">
        <v>196</v>
      </c>
      <c r="C1" s="210" t="s">
        <v>287</v>
      </c>
      <c r="D1" s="211"/>
      <c r="E1" s="211"/>
      <c r="F1" s="211"/>
      <c r="G1" s="211"/>
      <c r="H1" s="211"/>
      <c r="I1" s="211"/>
      <c r="J1" s="211"/>
      <c r="K1" s="212"/>
      <c r="L1" s="210" t="s">
        <v>286</v>
      </c>
      <c r="M1" s="213" t="s">
        <v>142</v>
      </c>
      <c r="O1" s="214" t="s">
        <v>288</v>
      </c>
      <c r="P1" s="214"/>
      <c r="Q1" s="214"/>
      <c r="R1" s="214"/>
      <c r="S1" s="214"/>
      <c r="U1" t="s">
        <v>292</v>
      </c>
      <c r="V1" s="215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10"/>
      <c r="M2" s="213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5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45710</v>
      </c>
      <c r="B1" s="216" t="s">
        <v>215</v>
      </c>
      <c r="C1" s="216"/>
      <c r="D1" s="20"/>
      <c r="E1" s="20"/>
      <c r="F1" s="20"/>
      <c r="G1" s="20"/>
      <c r="H1" s="20"/>
      <c r="I1" s="20"/>
      <c r="J1" s="210" t="s">
        <v>287</v>
      </c>
      <c r="K1" s="211"/>
      <c r="L1" s="211"/>
      <c r="M1" s="211"/>
      <c r="N1" s="211"/>
      <c r="O1" s="212"/>
      <c r="P1" s="210" t="s">
        <v>286</v>
      </c>
      <c r="Q1" s="213" t="s">
        <v>142</v>
      </c>
      <c r="S1" s="214" t="s">
        <v>288</v>
      </c>
      <c r="T1" s="214"/>
      <c r="U1" s="214"/>
      <c r="V1" s="214"/>
      <c r="W1" s="214"/>
      <c r="Y1" s="217" t="s">
        <v>361</v>
      </c>
      <c r="Z1" s="217"/>
      <c r="AA1" s="215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10"/>
      <c r="Q2" s="213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5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45710</v>
      </c>
      <c r="B1" s="216" t="s">
        <v>198</v>
      </c>
      <c r="C1" s="216"/>
      <c r="D1" s="218" t="s">
        <v>293</v>
      </c>
      <c r="E1" s="218"/>
      <c r="F1" s="218"/>
      <c r="G1" s="218"/>
      <c r="H1" s="218"/>
      <c r="I1" s="219"/>
      <c r="J1" s="210" t="s">
        <v>287</v>
      </c>
      <c r="K1" s="211"/>
      <c r="L1" s="211"/>
      <c r="M1" s="211"/>
      <c r="N1" s="211"/>
      <c r="O1" s="212"/>
      <c r="P1" s="210"/>
      <c r="Q1" s="213" t="s">
        <v>142</v>
      </c>
      <c r="S1" s="214" t="s">
        <v>288</v>
      </c>
      <c r="T1" s="214"/>
      <c r="U1" s="214"/>
      <c r="V1" s="214"/>
      <c r="W1" s="214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10"/>
      <c r="Q2" s="213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2025-03-03T08:07:54Z</dcterms:modified>
</cp:coreProperties>
</file>